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9\Aug\"/>
    </mc:Choice>
  </mc:AlternateContent>
  <workbookProtection workbookAlgorithmName="SHA-512" workbookHashValue="YUM0m9sBto1KL64+xByuaNMmXvKkh7ex136rxdACT7hMAeMFZZebwrQPyRY+j68j4WzFKEsY3z20CbvwVmSn8A==" workbookSaltValue="1Ug8PLsBf4hJQaxPCjY6BQ==" workbookSpinCount="100000" lockStructure="1"/>
  <bookViews>
    <workbookView xWindow="0" yWindow="0" windowWidth="28800" windowHeight="13020" tabRatio="875"/>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 r:id="rId11"/>
  </externalReferences>
  <definedNames>
    <definedName name="Change_log" localSheetId="7">[1]!Changelog[Changelog]</definedName>
    <definedName name="ops_category">[2]!Table2[ops_category]</definedName>
    <definedName name="_xlnm.Print_Area" localSheetId="6">'Metric Definitions'!$A$1:$B$272</definedName>
    <definedName name="_xlnm.Print_Area" localSheetId="4">'Monthly Staffing'!#REF!</definedName>
    <definedName name="_xlnm.Print_Area" localSheetId="0">'Operational Data'!$B$1:$T$181</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H157" i="10" l="1"/>
  <c r="H158" i="10"/>
  <c r="H159" i="10"/>
  <c r="H160" i="10"/>
  <c r="H161" i="10"/>
  <c r="H162" i="10"/>
  <c r="H156" i="10"/>
  <c r="H77" i="10" l="1"/>
  <c r="H78" i="10"/>
  <c r="H79" i="10"/>
  <c r="H80" i="10"/>
  <c r="H81" i="10"/>
  <c r="H82" i="10"/>
  <c r="H83" i="10"/>
  <c r="H76" i="10"/>
  <c r="H173" i="10" l="1"/>
  <c r="H168" i="10"/>
  <c r="H169" i="10"/>
  <c r="H170" i="10"/>
  <c r="H171" i="10"/>
  <c r="H172" i="10"/>
  <c r="H167" i="10"/>
  <c r="M78" i="14" l="1"/>
  <c r="L78" i="14"/>
  <c r="K78" i="14"/>
  <c r="J78" i="14"/>
  <c r="I78" i="14"/>
  <c r="G78" i="14"/>
  <c r="F78" i="14"/>
  <c r="E78" i="14"/>
  <c r="D78" i="14"/>
  <c r="C78" i="14"/>
  <c r="B78" i="14"/>
  <c r="H74" i="14"/>
  <c r="M69" i="14"/>
  <c r="L69" i="14"/>
  <c r="K69" i="14"/>
  <c r="J69" i="14"/>
  <c r="I69" i="14"/>
  <c r="H69" i="14"/>
  <c r="G69" i="14"/>
  <c r="F69" i="14"/>
  <c r="E69" i="14"/>
  <c r="D69" i="14"/>
  <c r="C69" i="14"/>
  <c r="B69" i="14"/>
  <c r="G57" i="14"/>
  <c r="F57" i="14"/>
  <c r="E57" i="14"/>
  <c r="C57" i="14"/>
  <c r="B57" i="14"/>
  <c r="D56" i="14"/>
  <c r="D55" i="14"/>
  <c r="D54" i="14"/>
  <c r="D53" i="14"/>
  <c r="D52" i="14"/>
  <c r="D51" i="14"/>
  <c r="D50" i="14"/>
  <c r="D49" i="14"/>
  <c r="D48" i="14"/>
  <c r="D47" i="14"/>
  <c r="D46" i="14"/>
  <c r="D45" i="14"/>
  <c r="D44" i="14"/>
  <c r="D43" i="14"/>
  <c r="D42" i="14"/>
  <c r="D41" i="14"/>
  <c r="D40" i="14"/>
  <c r="D57" i="14" s="1"/>
  <c r="B58" i="14" s="1"/>
  <c r="G32" i="14"/>
  <c r="F32" i="14"/>
  <c r="E32" i="14"/>
  <c r="C32" i="14"/>
  <c r="B32" i="14"/>
  <c r="D31" i="14"/>
  <c r="D30" i="14"/>
  <c r="D29" i="14"/>
  <c r="D28" i="14"/>
  <c r="D27" i="14"/>
  <c r="D32" i="14" s="1"/>
  <c r="B33" i="14" s="1"/>
  <c r="D19" i="14"/>
  <c r="B20" i="14" s="1"/>
  <c r="G8" i="14"/>
  <c r="H77" i="14" s="1"/>
  <c r="F8" i="14"/>
  <c r="E8" i="14"/>
  <c r="C8" i="14"/>
  <c r="H75" i="14" s="1"/>
  <c r="B8" i="14"/>
  <c r="D7" i="14"/>
  <c r="D6" i="14"/>
  <c r="D5" i="14"/>
  <c r="D8" i="14" s="1"/>
  <c r="B9" i="14" l="1"/>
  <c r="H76" i="14"/>
  <c r="H78" i="14" s="1"/>
  <c r="H31" i="10" l="1"/>
  <c r="F31" i="10" l="1"/>
  <c r="E31" i="10"/>
  <c r="H150" i="10"/>
  <c r="H92" i="10"/>
  <c r="H93" i="10"/>
  <c r="H91" i="10"/>
  <c r="H73" i="10"/>
  <c r="H72" i="10"/>
  <c r="H71" i="10"/>
  <c r="H64" i="10"/>
  <c r="H65" i="10"/>
  <c r="H66" i="10"/>
  <c r="H67" i="10"/>
  <c r="H68" i="10"/>
  <c r="H63" i="10"/>
  <c r="H50" i="10"/>
  <c r="H51" i="10"/>
  <c r="H52" i="10"/>
  <c r="H53" i="10"/>
  <c r="H49" i="10"/>
  <c r="H43" i="10"/>
  <c r="H44" i="10"/>
  <c r="H45" i="10"/>
  <c r="H46" i="10"/>
  <c r="H42" i="10"/>
  <c r="H36" i="10"/>
  <c r="H37" i="10"/>
  <c r="H38" i="10"/>
  <c r="H39" i="10"/>
  <c r="H35" i="10"/>
  <c r="H32" i="10"/>
  <c r="H30" i="10"/>
  <c r="H28" i="10"/>
  <c r="H29" i="10"/>
  <c r="H27" i="10"/>
  <c r="AD43" i="26" l="1"/>
  <c r="AD44" i="26" s="1"/>
  <c r="AC43" i="26"/>
  <c r="AC41" i="26"/>
  <c r="AD33" i="26"/>
  <c r="AD31" i="26"/>
  <c r="AC33" i="26" l="1"/>
  <c r="AC44" i="26"/>
  <c r="AD25" i="26"/>
  <c r="AC42" i="26"/>
  <c r="Y122" i="26"/>
  <c r="Z122" i="26" s="1"/>
  <c r="Y77" i="26" l="1"/>
  <c r="Z77" i="26" s="1"/>
  <c r="Y118" i="26"/>
  <c r="Z118" i="26" s="1"/>
  <c r="Y10" i="26"/>
  <c r="Z10" i="26" s="1"/>
  <c r="Y32" i="26"/>
  <c r="Z32" i="26" s="1"/>
  <c r="Y50" i="26"/>
  <c r="Z50" i="26" s="1"/>
  <c r="Y11" i="26"/>
  <c r="Z11" i="26" s="1"/>
  <c r="Y31" i="26"/>
  <c r="Z31" i="26" s="1"/>
  <c r="Y80" i="26"/>
  <c r="Z80" i="26" s="1"/>
  <c r="Y75" i="26"/>
  <c r="Z75" i="26" s="1"/>
  <c r="Y92" i="26"/>
  <c r="Z92" i="26" s="1"/>
  <c r="Y76" i="26"/>
  <c r="Z76" i="26" s="1"/>
  <c r="Y98" i="26"/>
  <c r="Z98" i="26" s="1"/>
  <c r="Y112" i="26"/>
  <c r="Z112" i="26" s="1"/>
  <c r="Y54" i="26"/>
  <c r="Z54" i="26" s="1"/>
  <c r="Y82" i="26"/>
  <c r="Z82" i="26" s="1"/>
  <c r="Y42" i="26"/>
  <c r="Z42" i="26" s="1"/>
  <c r="Y91" i="26"/>
  <c r="Z91" i="26" s="1"/>
  <c r="Y99" i="26"/>
  <c r="Z99" i="26" s="1"/>
  <c r="Y108" i="26"/>
  <c r="Z108" i="26" s="1"/>
  <c r="Y22" i="26"/>
  <c r="Z22" i="26" s="1"/>
  <c r="Y33" i="26"/>
  <c r="Z33" i="26" s="1"/>
  <c r="Y9" i="26"/>
  <c r="Z9" i="26" s="1"/>
  <c r="Y15" i="26"/>
  <c r="Z15" i="26" s="1"/>
  <c r="Y17" i="26"/>
  <c r="Z17" i="26" s="1"/>
  <c r="Y63" i="26"/>
  <c r="Z63" i="26" s="1"/>
  <c r="Y49" i="26"/>
  <c r="Z49" i="26" s="1"/>
  <c r="Y81" i="26"/>
  <c r="Z81" i="26" s="1"/>
  <c r="Y83" i="26"/>
  <c r="Z83" i="26" s="1"/>
  <c r="Y38" i="26"/>
  <c r="Z38" i="26" s="1"/>
  <c r="Y53" i="26"/>
  <c r="Z53" i="26" s="1"/>
  <c r="Y16" i="26"/>
  <c r="Z16" i="26" s="1"/>
  <c r="Y74" i="26"/>
  <c r="Z74" i="26" s="1"/>
  <c r="Y59" i="26"/>
  <c r="Z59" i="26" s="1"/>
  <c r="Y67" i="26"/>
  <c r="Z67" i="26" s="1"/>
  <c r="Y103" i="26"/>
  <c r="Z103" i="26" s="1"/>
  <c r="Y107" i="26"/>
  <c r="Z107" i="26" s="1"/>
  <c r="Y43" i="26"/>
  <c r="Z43" i="26" s="1"/>
  <c r="Y41" i="26"/>
  <c r="Z41" i="26" s="1"/>
  <c r="Y70" i="26"/>
  <c r="Z70" i="26" s="1"/>
  <c r="Y46" i="26"/>
  <c r="Z46" i="26" s="1"/>
  <c r="Y58" i="26"/>
  <c r="Z58" i="26" s="1"/>
  <c r="Y90" i="26"/>
  <c r="Z90" i="26" s="1"/>
  <c r="Y97" i="26"/>
  <c r="Z97" i="26" s="1"/>
  <c r="Y102" i="26"/>
  <c r="Z102" i="26" s="1"/>
  <c r="Y93" i="26"/>
  <c r="Z93" i="26" s="1"/>
  <c r="Y106" i="26"/>
  <c r="Z106" i="26" s="1"/>
  <c r="Y111" i="26"/>
  <c r="Z111" i="26" s="1"/>
  <c r="Y113" i="26"/>
  <c r="Z113" i="26" s="1"/>
  <c r="Y36" i="26"/>
  <c r="Z36" i="26" s="1"/>
  <c r="Y14" i="26"/>
  <c r="Z14" i="26" s="1"/>
  <c r="Y96" i="26"/>
  <c r="Z96" i="26" s="1"/>
  <c r="Y20" i="26"/>
  <c r="Z20" i="26" s="1"/>
  <c r="Y25" i="26"/>
  <c r="Z25" i="26" s="1"/>
  <c r="Y119" i="26"/>
  <c r="Z119" i="26" s="1"/>
  <c r="Y66" i="26"/>
  <c r="Z66" i="26" s="1"/>
  <c r="AG88" i="26"/>
  <c r="AG29" i="26"/>
  <c r="Y121" i="26" l="1"/>
  <c r="Z121" i="26" s="1"/>
  <c r="Y62" i="26"/>
  <c r="Z62" i="26" s="1"/>
  <c r="Y94" i="26"/>
  <c r="Z94" i="26" s="1"/>
  <c r="Y120" i="26"/>
  <c r="Z120" i="26" s="1"/>
  <c r="Y60" i="26"/>
  <c r="Z60" i="26" s="1"/>
  <c r="Y39" i="26"/>
  <c r="Z39" i="26" s="1"/>
  <c r="Y124" i="26"/>
  <c r="Y123" i="26"/>
  <c r="Z123" i="26" s="1"/>
  <c r="Y12" i="26"/>
  <c r="Z12" i="26" s="1"/>
  <c r="Y78" i="26"/>
  <c r="Z78" i="26" s="1"/>
  <c r="Y44" i="26"/>
  <c r="Z44" i="26" s="1"/>
  <c r="Y57" i="26"/>
  <c r="Z57" i="26" s="1"/>
  <c r="Y64" i="26"/>
  <c r="Z64" i="26" s="1"/>
  <c r="Y72" i="26"/>
  <c r="Z72" i="26" s="1"/>
  <c r="Y23" i="26"/>
  <c r="Z23" i="26" s="1"/>
  <c r="Y18" i="26"/>
  <c r="Z18" i="26" s="1"/>
  <c r="Y55" i="26"/>
  <c r="Z55" i="26" s="1"/>
  <c r="Y68" i="26"/>
  <c r="Z68" i="26" s="1"/>
  <c r="Y117" i="26"/>
  <c r="Z117" i="26" s="1"/>
  <c r="Y84" i="26"/>
  <c r="Z84" i="26" s="1"/>
  <c r="Y109" i="26"/>
  <c r="Z109" i="26" s="1"/>
  <c r="Y100" i="26"/>
  <c r="Z100" i="26" s="1"/>
  <c r="Y114" i="26"/>
  <c r="Z114" i="26" s="1"/>
  <c r="Y26" i="26"/>
  <c r="Z26" i="26" s="1"/>
  <c r="Y34" i="26"/>
  <c r="Z34" i="26" s="1"/>
  <c r="Y51" i="26"/>
  <c r="Z51" i="26" s="1"/>
  <c r="Y104" i="26"/>
  <c r="Z104" i="26" s="1"/>
  <c r="AG23" i="26"/>
  <c r="AG55" i="26"/>
  <c r="AG26" i="26"/>
  <c r="AG104" i="26"/>
  <c r="AG109" i="26"/>
  <c r="AG100" i="26"/>
  <c r="AG114" i="26"/>
  <c r="AG72" i="26"/>
  <c r="AG47" i="26"/>
  <c r="AG44" i="26"/>
  <c r="AG51" i="26"/>
  <c r="AG12" i="26"/>
  <c r="AG64" i="26"/>
  <c r="AG18" i="26"/>
  <c r="AG84" i="26"/>
  <c r="AG94" i="26"/>
  <c r="AG34" i="26"/>
  <c r="AG68" i="26"/>
  <c r="Y47" i="26" l="1"/>
  <c r="Z47" i="26" s="1"/>
  <c r="Z124" i="26"/>
  <c r="R142" i="26"/>
  <c r="Y141" i="26"/>
  <c r="Z141" i="26" s="1"/>
  <c r="AG60" i="26"/>
  <c r="AG39" i="26"/>
  <c r="AG78" i="26"/>
  <c r="G31" i="10" l="1"/>
  <c r="G32" i="10" l="1"/>
  <c r="G173" i="10" l="1"/>
  <c r="G168" i="10"/>
  <c r="G169" i="10"/>
  <c r="G170" i="10"/>
  <c r="G171" i="10"/>
  <c r="G172" i="10"/>
  <c r="G167" i="10"/>
  <c r="G157" i="10"/>
  <c r="G158" i="10"/>
  <c r="G159" i="10"/>
  <c r="G160" i="10"/>
  <c r="G161" i="10"/>
  <c r="G162" i="10"/>
  <c r="G156" i="10"/>
  <c r="G150"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F72" i="10" l="1"/>
  <c r="AB8" i="10" l="1"/>
  <c r="AA8" i="10" l="1"/>
  <c r="Z8" i="10" l="1"/>
  <c r="Y8" i="10" l="1"/>
  <c r="X8" i="10" l="1"/>
  <c r="W8" i="10" l="1"/>
  <c r="V8" i="10" l="1"/>
  <c r="F158" i="10" l="1"/>
  <c r="F35" i="10" l="1"/>
  <c r="U8" i="10" l="1"/>
  <c r="F173" i="10" l="1"/>
  <c r="F172" i="10"/>
  <c r="F171" i="10"/>
  <c r="F170" i="10"/>
  <c r="F169" i="10"/>
  <c r="F168" i="10"/>
  <c r="F167" i="10"/>
  <c r="F162" i="10"/>
  <c r="F161" i="10"/>
  <c r="F160" i="10"/>
  <c r="F159" i="10"/>
  <c r="F157" i="10"/>
  <c r="F156" i="10"/>
  <c r="F150"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50" i="10" l="1"/>
  <c r="E32" i="10"/>
  <c r="E30" i="10"/>
  <c r="R46" i="10" l="1"/>
  <c r="R39" i="10"/>
  <c r="Q8" i="10" l="1"/>
  <c r="P8" i="10" l="1"/>
  <c r="Q39" i="10" l="1"/>
  <c r="Q46" i="10"/>
  <c r="E73" i="10" l="1"/>
  <c r="O8" i="10" l="1"/>
  <c r="E162" i="10" l="1"/>
  <c r="E161" i="10"/>
  <c r="E160" i="10"/>
  <c r="E159" i="10"/>
  <c r="E157" i="10"/>
  <c r="E156" i="10"/>
  <c r="P39" i="10" l="1"/>
  <c r="O39" i="10"/>
  <c r="N39" i="10"/>
  <c r="N46" i="10"/>
  <c r="O46" i="10"/>
  <c r="P46" i="10"/>
  <c r="M46" i="10" l="1"/>
  <c r="L46" i="10"/>
  <c r="K46" i="10"/>
  <c r="J46" i="10"/>
  <c r="I46" i="10"/>
  <c r="M39" i="10"/>
  <c r="L39" i="10"/>
  <c r="K39" i="10"/>
  <c r="J39" i="10"/>
  <c r="I39" i="10"/>
  <c r="E68" i="10" l="1"/>
  <c r="E65" i="10"/>
  <c r="E66" i="10"/>
  <c r="E67" i="10"/>
  <c r="E64" i="10"/>
  <c r="E63" i="10"/>
  <c r="E168" i="10" l="1"/>
  <c r="E169" i="10"/>
  <c r="E170" i="10"/>
  <c r="E171" i="10"/>
  <c r="E172" i="10"/>
  <c r="E167" i="10"/>
  <c r="E173"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alcChain>
</file>

<file path=xl/comments1.xml><?xml version="1.0" encoding="utf-8"?>
<comments xmlns="http://schemas.openxmlformats.org/spreadsheetml/2006/main">
  <authors>
    <author>JP Sprovach</author>
    <author>Ding, Ting</author>
    <author>Cantu, Abraham</author>
    <author>Costache, Ana</author>
  </authors>
  <commentList>
    <comment ref="D11" authorId="0" shapeId="0">
      <text>
        <r>
          <rPr>
            <b/>
            <sz val="9"/>
            <color rgb="FF000000"/>
            <rFont val="Tahoma"/>
            <family val="2"/>
          </rPr>
          <t>JP Sprovach:</t>
        </r>
        <r>
          <rPr>
            <sz val="9"/>
            <color rgb="FF000000"/>
            <rFont val="Tahoma"/>
            <family val="2"/>
          </rPr>
          <t xml:space="preserve">
Includes AHCCCS MAO  2005
sub fund: 2009, 2012, 2005C
</t>
        </r>
      </text>
    </comment>
    <comment ref="D17" authorId="1" shapeId="0">
      <text>
        <r>
          <rPr>
            <b/>
            <sz val="9"/>
            <color rgb="FF000000"/>
            <rFont val="Tahoma"/>
            <family val="2"/>
          </rPr>
          <t>Ding, Ting:</t>
        </r>
        <r>
          <rPr>
            <sz val="9"/>
            <color rgb="FF000000"/>
            <rFont val="Tahoma"/>
            <family val="2"/>
          </rPr>
          <t xml:space="preserve">
include 2005C, 2009</t>
        </r>
      </text>
    </comment>
    <comment ref="D22" authorId="1" shapeId="0">
      <text>
        <r>
          <rPr>
            <b/>
            <sz val="9"/>
            <color rgb="FF000000"/>
            <rFont val="Tahoma"/>
            <family val="2"/>
          </rPr>
          <t>Ding, Ting:</t>
        </r>
        <r>
          <rPr>
            <sz val="9"/>
            <color rgb="FF000000"/>
            <rFont val="Tahoma"/>
            <family val="2"/>
          </rPr>
          <t xml:space="preserve">
include 2005C, 2009</t>
        </r>
      </text>
    </comment>
    <comment ref="T25" authorId="2" shapeId="0">
      <text>
        <r>
          <rPr>
            <b/>
            <sz val="9"/>
            <color rgb="FF000000"/>
            <rFont val="Tahoma"/>
            <family val="2"/>
          </rPr>
          <t xml:space="preserve">Cantu, Abraham -
</t>
        </r>
        <r>
          <rPr>
            <sz val="9"/>
            <color rgb="FF000000"/>
            <rFont val="Tahoma"/>
            <family val="2"/>
          </rPr>
          <t xml:space="preserve"> Roberts email to Patrick (Retention Pay)
Remaining Stipends - 917.00
</t>
        </r>
        <r>
          <rPr>
            <u/>
            <sz val="9"/>
            <color rgb="FF000000"/>
            <rFont val="Tahoma"/>
            <family val="2"/>
          </rPr>
          <t>Supervisor               - 400.00</t>
        </r>
        <r>
          <rPr>
            <sz val="9"/>
            <color rgb="FF000000"/>
            <rFont val="Tahoma"/>
            <family val="2"/>
          </rPr>
          <t xml:space="preserve">
                               $1317.00
</t>
        </r>
      </text>
    </comment>
    <comment ref="D33" authorId="1" shapeId="0">
      <text>
        <r>
          <rPr>
            <b/>
            <sz val="9"/>
            <color rgb="FF000000"/>
            <rFont val="Tahoma"/>
            <family val="2"/>
          </rPr>
          <t>Ding, Ting:</t>
        </r>
        <r>
          <rPr>
            <sz val="9"/>
            <color rgb="FF000000"/>
            <rFont val="Tahoma"/>
            <family val="2"/>
          </rPr>
          <t xml:space="preserve">
include 2009, 2005C and 2012</t>
        </r>
      </text>
    </comment>
    <comment ref="D43" authorId="1" shapeId="0">
      <text>
        <r>
          <rPr>
            <b/>
            <sz val="9"/>
            <color rgb="FF000000"/>
            <rFont val="Tahoma"/>
            <family val="2"/>
          </rPr>
          <t>Ding, Ting:</t>
        </r>
        <r>
          <rPr>
            <sz val="9"/>
            <color rgb="FF000000"/>
            <rFont val="Tahoma"/>
            <family val="2"/>
          </rPr>
          <t xml:space="preserve">
include 2009, 2005C and 2012</t>
        </r>
      </text>
    </comment>
    <comment ref="K51" authorId="3" shapeId="0">
      <text>
        <r>
          <rPr>
            <b/>
            <sz val="9"/>
            <color rgb="FF000000"/>
            <rFont val="Tahoma"/>
            <family val="2"/>
          </rPr>
          <t>Costache, Ana:</t>
        </r>
        <r>
          <rPr>
            <sz val="9"/>
            <color rgb="FF000000"/>
            <rFont val="Tahoma"/>
            <family val="2"/>
          </rPr>
          <t xml:space="preserve">
one extra pay period</t>
        </r>
      </text>
    </comment>
    <comment ref="D93" authorId="0" shapeId="0">
      <text>
        <r>
          <rPr>
            <b/>
            <sz val="9"/>
            <color rgb="FF000000"/>
            <rFont val="Tahoma"/>
            <family val="2"/>
          </rPr>
          <t>JP Sprovach:</t>
        </r>
        <r>
          <rPr>
            <sz val="9"/>
            <color rgb="FF000000"/>
            <rFont val="Tahoma"/>
            <family val="2"/>
          </rPr>
          <t xml:space="preserve">
Includes Client Reimb</t>
        </r>
      </text>
    </comment>
    <comment ref="D99" authorId="1" shapeId="0">
      <text>
        <r>
          <rPr>
            <b/>
            <sz val="9"/>
            <color rgb="FF000000"/>
            <rFont val="Tahoma"/>
            <family val="2"/>
          </rPr>
          <t>Ding, Ting:</t>
        </r>
        <r>
          <rPr>
            <sz val="9"/>
            <color rgb="FF000000"/>
            <rFont val="Tahoma"/>
            <family val="2"/>
          </rPr>
          <t xml:space="preserve">
include 2009 and 2011(AHCCCS OPIOID)
</t>
        </r>
      </text>
    </comment>
    <comment ref="D103" authorId="0" shapeId="0">
      <text>
        <r>
          <rPr>
            <b/>
            <sz val="9"/>
            <color rgb="FF000000"/>
            <rFont val="Tahoma"/>
            <family val="2"/>
          </rPr>
          <t>JP Sprovach:</t>
        </r>
        <r>
          <rPr>
            <sz val="9"/>
            <color rgb="FF000000"/>
            <rFont val="Tahoma"/>
            <family val="2"/>
          </rPr>
          <t xml:space="preserve">
Includes S_Fund 2013, 2014 &amp; 2015</t>
        </r>
      </text>
    </comment>
  </commentList>
</comments>
</file>

<file path=xl/sharedStrings.xml><?xml version="1.0" encoding="utf-8"?>
<sst xmlns="http://schemas.openxmlformats.org/spreadsheetml/2006/main" count="3776" uniqueCount="885">
  <si>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</si>
  <si>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</si>
  <si>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</si>
  <si>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</si>
  <si>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</si>
  <si>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</si>
  <si>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</si>
  <si>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</si>
  <si>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</si>
  <si>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</si>
  <si>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</si>
  <si>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</si>
  <si>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</si>
  <si>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</si>
  <si>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</si>
  <si>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</si>
  <si>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</si>
  <si>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</si>
  <si>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</si>
  <si>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</si>
  <si>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</si>
  <si>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</si>
  <si>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</si>
  <si>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</si>
  <si>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</si>
  <si>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</si>
  <si>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</si>
  <si>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</si>
  <si>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</si>
  <si>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</si>
  <si>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</si>
  <si>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</si>
  <si>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</si>
  <si>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</si>
  <si>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</si>
  <si>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</si>
  <si>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</si>
  <si>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</si>
  <si>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</si>
  <si>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</si>
  <si>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</si>
  <si>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</si>
  <si>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</si>
  <si>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</si>
  <si>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</si>
  <si>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</si>
  <si>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</si>
  <si>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</si>
  <si>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</si>
  <si>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</si>
  <si>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</si>
  <si>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</si>
  <si>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</si>
  <si>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</si>
  <si>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</si>
  <si>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</si>
  <si>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</si>
  <si>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</si>
  <si>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</si>
  <si>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</si>
  <si>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</si>
  <si>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</si>
  <si>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</si>
  <si>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</si>
  <si>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</si>
  <si>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</si>
  <si>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</si>
  <si>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</si>
  <si>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</si>
  <si>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</si>
  <si>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</si>
  <si>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</si>
  <si>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</si>
  <si>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</si>
  <si>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</si>
  <si>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</si>
  <si>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</si>
  <si>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</si>
  <si>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</si>
  <si>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</si>
  <si>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</si>
  <si>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</si>
  <si>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</si>
  <si>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</si>
  <si>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</si>
  <si>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</si>
  <si>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</si>
  <si>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</si>
  <si>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</si>
  <si>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</si>
  <si>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</si>
  <si>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</si>
  <si>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</si>
  <si>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</si>
  <si>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</si>
  <si>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</si>
  <si>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</si>
  <si>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</si>
  <si>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</si>
  <si>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</si>
  <si>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</si>
  <si>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</si>
  <si>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</si>
  <si>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</si>
  <si>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</si>
  <si>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</si>
  <si>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</si>
  <si>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</si>
  <si>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</si>
  <si>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</si>
  <si>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</si>
  <si>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</si>
  <si>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</si>
  <si>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</si>
  <si>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</si>
  <si>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</si>
  <si>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</si>
  <si>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</si>
  <si>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</si>
  <si>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</si>
  <si>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</si>
  <si>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</si>
  <si>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</si>
  <si>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</si>
  <si>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</si>
  <si>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</si>
  <si>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</si>
  <si>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</si>
  <si>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</si>
  <si>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</si>
  <si>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</si>
  <si>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</si>
  <si>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</si>
  <si>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</si>
  <si>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</si>
  <si>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</si>
  <si>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</si>
  <si>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</si>
  <si>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</si>
  <si>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</si>
  <si>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</si>
  <si>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</si>
  <si>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</si>
  <si>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</si>
  <si>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</si>
  <si>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</si>
  <si>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</si>
  <si>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</si>
  <si>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</si>
  <si>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</si>
  <si>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</si>
  <si>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</si>
  <si>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</si>
  <si>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</si>
  <si>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</si>
  <si>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</si>
  <si>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</si>
  <si>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</si>
  <si>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</si>
  <si>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</si>
  <si>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</si>
  <si>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</si>
  <si>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</si>
  <si>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</si>
  <si>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</si>
  <si>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</si>
  <si>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</si>
  <si>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</si>
  <si>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</si>
  <si>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</si>
  <si>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</si>
  <si>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</si>
  <si>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</si>
  <si>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</si>
  <si>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</si>
  <si>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</si>
  <si>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</si>
  <si>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</si>
  <si>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</si>
  <si>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</si>
  <si>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</si>
  <si>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</si>
  <si>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</si>
  <si>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</si>
  <si>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</si>
  <si>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</si>
  <si>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</si>
  <si>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</si>
  <si>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</si>
  <si>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</si>
  <si>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</si>
  <si>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</si>
  <si>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</si>
  <si>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</si>
  <si>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</si>
  <si>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</si>
  <si>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</si>
  <si>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</si>
  <si>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</si>
  <si>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</si>
  <si>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</si>
  <si>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</si>
  <si>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</si>
  <si>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</si>
  <si>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</si>
  <si>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</si>
  <si>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</si>
  <si>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</si>
  <si>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</si>
  <si>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</si>
  <si>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</si>
  <si>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</si>
  <si>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</si>
  <si>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</si>
  <si>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</si>
  <si>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</si>
  <si>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</si>
  <si>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</si>
  <si>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</si>
  <si>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</si>
  <si>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</si>
  <si>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</si>
  <si>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</si>
  <si>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</si>
  <si>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</si>
  <si>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</si>
  <si>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</si>
  <si>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</si>
  <si>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</si>
  <si>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</si>
  <si>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</si>
  <si>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</si>
  <si>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</si>
  <si>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</si>
  <si>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</si>
  <si>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</si>
  <si>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</si>
  <si>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</si>
  <si>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</si>
  <si>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</si>
  <si>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</si>
  <si>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</si>
  <si>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</si>
  <si>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</si>
  <si>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</si>
  <si>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</si>
  <si>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</si>
  <si>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</si>
  <si>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</si>
  <si>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</si>
  <si>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</si>
  <si>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</si>
  <si>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</si>
  <si>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</si>
  <si>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</si>
  <si>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</si>
  <si>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</si>
  <si>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</si>
  <si>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</si>
  <si>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</si>
  <si>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</si>
  <si>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</si>
  <si>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</si>
  <si>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</si>
  <si>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</si>
  <si>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</si>
  <si>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</si>
  <si>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</si>
  <si>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</si>
  <si>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</si>
  <si>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</si>
  <si>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</si>
  <si>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</si>
  <si>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</si>
  <si>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</si>
  <si>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</si>
  <si>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</si>
  <si>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</si>
  <si>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</si>
  <si>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</si>
  <si>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</si>
  <si>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</si>
  <si>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</si>
  <si>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</si>
  <si>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</si>
  <si>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</si>
  <si>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</si>
  <si>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</si>
  <si>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</si>
  <si>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</si>
  <si>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</si>
  <si>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</si>
  <si>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</si>
  <si>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</si>
  <si>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</si>
  <si>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</si>
  <si>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</si>
  <si>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</si>
  <si>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</si>
  <si>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</si>
  <si>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</si>
  <si>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</si>
  <si>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</si>
  <si>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</si>
  <si>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</si>
  <si>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</si>
  <si>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</si>
  <si>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</si>
  <si>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</si>
  <si>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</si>
  <si>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</si>
  <si>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</si>
  <si>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</si>
  <si>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</si>
  <si>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</si>
  <si>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</si>
  <si>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</si>
  <si>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</si>
  <si>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</si>
  <si>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</si>
  <si>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</si>
  <si>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</si>
  <si>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</si>
  <si>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</si>
  <si>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</si>
  <si>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</si>
  <si>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</si>
  <si>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</si>
  <si>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</si>
  <si>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</si>
  <si>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</si>
  <si>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</si>
  <si>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</si>
  <si>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</si>
  <si>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</si>
  <si>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</si>
  <si>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</si>
  <si>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</si>
  <si>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</si>
  <si>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</si>
  <si>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</si>
  <si>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</si>
  <si>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</si>
  <si>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</si>
  <si>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</si>
  <si>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</si>
  <si>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</si>
  <si>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</si>
  <si>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</si>
  <si>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</si>
  <si>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</si>
  <si>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</si>
  <si>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</si>
  <si>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</si>
  <si>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</si>
  <si>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</si>
  <si>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</si>
  <si>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</si>
  <si>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</si>
  <si>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</si>
  <si>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</si>
  <si>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</si>
  <si>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</si>
  <si>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</si>
  <si>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</si>
  <si>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</si>
  <si>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</si>
  <si>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</si>
  <si>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</si>
  <si>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</si>
  <si>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</si>
  <si>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</si>
  <si>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</si>
  <si>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</si>
  <si>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</si>
  <si>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</si>
  <si>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</si>
  <si>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</si>
  <si>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</si>
  <si>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</si>
  <si>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</si>
  <si>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</si>
  <si>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</si>
  <si>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</si>
  <si>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</si>
  <si>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</si>
  <si>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</si>
  <si>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</si>
  <si>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</si>
  <si>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</si>
  <si>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</si>
  <si>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</si>
  <si>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</si>
  <si>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</si>
  <si>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</si>
  <si>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</si>
  <si>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</si>
  <si>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</si>
  <si>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</si>
  <si>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</si>
  <si>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</si>
  <si>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</si>
  <si>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</si>
  <si>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</si>
  <si>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</si>
  <si>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</si>
  <si>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</si>
  <si>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</si>
  <si>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</si>
  <si>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</si>
  <si>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</si>
  <si>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</si>
  <si>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</si>
  <si>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</si>
  <si>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</si>
  <si>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</si>
  <si>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</si>
  <si>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</si>
  <si>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</si>
  <si>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</si>
  <si>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</si>
  <si>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</si>
  <si>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</si>
  <si>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</si>
  <si>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</si>
  <si>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</si>
  <si>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</si>
  <si>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</si>
  <si>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</si>
  <si>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</si>
  <si>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</si>
  <si>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</si>
  <si>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</si>
  <si>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</si>
  <si>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</si>
  <si>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</si>
  <si>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</si>
  <si>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</si>
  <si>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</si>
  <si>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</si>
  <si>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</si>
  <si>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</si>
  <si>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</si>
  <si>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</si>
  <si>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</si>
  <si>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</si>
  <si>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</si>
  <si>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</si>
  <si>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</si>
  <si>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</si>
  <si>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</si>
  <si>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</si>
  <si>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</si>
  <si>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</si>
  <si>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</si>
  <si>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</si>
  <si>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</si>
  <si>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</si>
  <si>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</si>
  <si>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</si>
  <si>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</si>
  <si>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</si>
  <si>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</si>
  <si>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</si>
  <si>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</si>
  <si>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</si>
  <si>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</si>
  <si>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</si>
  <si>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</si>
  <si>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</si>
  <si>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</si>
  <si>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</si>
  <si>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</si>
  <si>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</si>
  <si>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</si>
  <si>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</si>
  <si>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BFY 18</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</si>
  <si>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</si>
  <si>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</si>
  <si>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</si>
  <si>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</si>
  <si>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</si>
  <si>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</si>
  <si>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</si>
  <si>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</si>
  <si>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</si>
  <si>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</si>
  <si>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</si>
  <si>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</si>
  <si>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</si>
  <si>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</si>
  <si>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</si>
  <si>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</si>
  <si>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</si>
  <si>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</si>
  <si>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</si>
  <si>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</si>
  <si>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</si>
  <si>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</si>
  <si>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</si>
  <si>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</si>
  <si>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</si>
  <si>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</si>
  <si>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</si>
  <si>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</si>
  <si>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</si>
  <si>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</si>
  <si>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</si>
  <si>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</si>
  <si>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</si>
  <si>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</si>
  <si>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</si>
  <si>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</si>
  <si>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</si>
  <si>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</si>
  <si>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</si>
  <si>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</si>
  <si>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</si>
  <si>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</si>
  <si>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</si>
  <si>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</si>
  <si>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</si>
  <si>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</si>
  <si>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</si>
  <si>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</si>
  <si>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</si>
  <si>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</si>
  <si>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</si>
  <si>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</si>
  <si>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</si>
  <si>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</si>
  <si>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</si>
  <si>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</si>
  <si>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</si>
  <si>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</si>
  <si>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</si>
  <si>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</si>
  <si>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</si>
  <si>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</si>
  <si>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</si>
  <si>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</si>
  <si>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</si>
  <si>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</si>
  <si>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</si>
  <si>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</si>
  <si>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</si>
  <si>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</si>
  <si>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</si>
  <si>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</si>
  <si>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</si>
  <si>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</si>
  <si>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</si>
  <si>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</si>
  <si>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</si>
  <si>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</si>
  <si>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</si>
  <si>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</si>
  <si>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</si>
  <si>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</si>
  <si>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</si>
  <si>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</si>
  <si>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</si>
  <si>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</si>
  <si>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</si>
  <si>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</si>
  <si>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</si>
  <si>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</si>
  <si>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</si>
  <si>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</si>
  <si>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</si>
  <si>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</si>
  <si>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</si>
  <si>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</si>
  <si>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</si>
  <si>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</si>
  <si>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</si>
  <si>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</si>
  <si>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</si>
  <si>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</si>
  <si>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</si>
  <si>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</si>
  <si>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</si>
  <si>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</si>
  <si>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</si>
  <si>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</si>
  <si>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</si>
  <si>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</si>
  <si>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</si>
  <si>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</si>
  <si>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</si>
  <si>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</si>
  <si>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</si>
  <si>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</si>
  <si>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</si>
  <si>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</si>
  <si>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</si>
  <si>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</si>
  <si>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</si>
  <si>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</si>
  <si>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</si>
  <si>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</si>
  <si>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</si>
  <si>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</si>
  <si>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</si>
  <si>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</si>
  <si>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</si>
  <si>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</si>
  <si>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</si>
  <si>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</si>
  <si>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</si>
  <si>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</si>
  <si>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</si>
  <si>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</si>
  <si>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</si>
  <si>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</si>
  <si>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</si>
  <si>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</si>
  <si>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</si>
  <si>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</si>
  <si>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</si>
  <si>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</si>
  <si>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</si>
  <si>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</si>
  <si>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</si>
  <si>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</si>
  <si>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</si>
  <si>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</si>
  <si>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</si>
  <si>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</si>
  <si>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</si>
  <si>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</si>
  <si>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</si>
  <si>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</si>
  <si>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</si>
  <si>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</si>
  <si>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</si>
  <si>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</si>
  <si>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</si>
  <si>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</si>
  <si>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</si>
  <si>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</si>
  <si>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</si>
  <si>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</si>
  <si>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</si>
  <si>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</si>
  <si>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</si>
  <si>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</si>
  <si>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</si>
  <si>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</si>
  <si>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</si>
  <si>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</si>
  <si>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</si>
  <si>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</si>
  <si>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</si>
  <si>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</si>
  <si>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</si>
  <si>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</si>
  <si>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</si>
  <si>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</si>
  <si>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</si>
  <si>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</si>
  <si>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</si>
  <si>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</si>
  <si>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</si>
  <si>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</si>
  <si>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</si>
  <si>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</si>
  <si>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</si>
  <si>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</si>
  <si>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</si>
  <si>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</si>
  <si>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</si>
  <si>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</si>
  <si>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</si>
  <si>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</si>
  <si>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</si>
  <si>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</si>
  <si>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</si>
  <si>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</si>
  <si>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</si>
  <si>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</si>
  <si>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</si>
  <si>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</si>
  <si>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</si>
  <si>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</si>
  <si>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</si>
  <si>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</si>
  <si>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</si>
  <si>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</si>
  <si>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</si>
  <si>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</si>
  <si>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</si>
  <si>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</si>
  <si>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</si>
  <si>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</si>
  <si>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</si>
  <si>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</si>
  <si>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</si>
  <si>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</si>
  <si>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</si>
  <si>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</si>
  <si>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</si>
  <si>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</si>
  <si>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</si>
  <si>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</si>
  <si>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</si>
  <si>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</si>
  <si>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</si>
  <si>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</si>
  <si>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</si>
  <si>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</si>
  <si>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</si>
  <si>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</si>
  <si>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</si>
  <si>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</si>
  <si>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</si>
  <si>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</si>
  <si>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</si>
  <si>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</si>
  <si>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</si>
  <si>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</si>
  <si>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</si>
  <si>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</si>
  <si>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</si>
  <si>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</si>
  <si>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</si>
  <si>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</si>
  <si>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Weekly Service referrals</t>
  </si>
  <si>
    <t>source info</t>
  </si>
  <si>
    <t>Filled Quality Improvement</t>
  </si>
  <si>
    <t>BI - context and Stats</t>
  </si>
  <si>
    <t>Tableau- overdue</t>
  </si>
  <si>
    <t>FY 2019 Expenditures</t>
  </si>
  <si>
    <t>FY 2019</t>
  </si>
  <si>
    <t>BFY 19</t>
  </si>
  <si>
    <t xml:space="preserve">CPST   </t>
  </si>
  <si>
    <t>TANF-SSBG TRANS</t>
  </si>
  <si>
    <t>VOCA</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</si>
  <si>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</si>
  <si>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</si>
  <si>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</si>
  <si>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</si>
  <si>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</si>
  <si>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</si>
  <si>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</si>
  <si>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</si>
  <si>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</si>
  <si>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</si>
  <si>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</si>
  <si>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</si>
  <si>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</si>
  <si>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</si>
  <si>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</si>
  <si>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</si>
  <si>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</si>
  <si>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</si>
  <si>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</si>
  <si>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COUNTY OF REMOVAL</t>
  </si>
  <si>
    <t>This is determined by the County in which the primary caregiver resides at the time of removal.</t>
  </si>
  <si>
    <t xml:space="preserve">COUNTY OF REMOVAL </t>
  </si>
  <si>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</si>
  <si>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</si>
  <si>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</si>
  <si>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</si>
  <si>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</si>
  <si>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</si>
  <si>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</si>
  <si>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</si>
  <si>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</si>
  <si>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</si>
  <si>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 of children on runaway as of last day of reporting period.  Includes placement type Missing Child as well.</t>
  </si>
  <si>
    <t>Annualized YTD Proj.</t>
  </si>
  <si>
    <t>YTD Proj vs. Est</t>
  </si>
  <si>
    <t>Cheak</t>
  </si>
  <si>
    <t>CH01</t>
  </si>
  <si>
    <t>CH1000</t>
  </si>
  <si>
    <t>increase +$1.5 M for FY17 match</t>
  </si>
  <si>
    <t>2007</t>
  </si>
  <si>
    <t>2009</t>
  </si>
  <si>
    <t>CHC1</t>
  </si>
  <si>
    <t>CHD1</t>
  </si>
  <si>
    <t>CH17</t>
  </si>
  <si>
    <t>CHRS</t>
  </si>
  <si>
    <t>4216</t>
  </si>
  <si>
    <t>zero</t>
  </si>
  <si>
    <t>CH13</t>
  </si>
  <si>
    <t>CH10</t>
  </si>
  <si>
    <t>CH14</t>
  </si>
  <si>
    <t>CH15</t>
  </si>
  <si>
    <t>CH16</t>
  </si>
  <si>
    <t>CH19</t>
  </si>
  <si>
    <t>CH03</t>
  </si>
  <si>
    <t>CH06</t>
  </si>
  <si>
    <t>CH05</t>
  </si>
  <si>
    <t>CH09</t>
  </si>
  <si>
    <t>CH02</t>
  </si>
  <si>
    <t>CH04</t>
  </si>
  <si>
    <t>CH23</t>
  </si>
  <si>
    <t>CH12</t>
  </si>
  <si>
    <t>CH11</t>
  </si>
  <si>
    <t>2162</t>
  </si>
  <si>
    <t>CHPS</t>
  </si>
  <si>
    <t>CH20</t>
  </si>
  <si>
    <t>2008</t>
  </si>
  <si>
    <t>CH07</t>
  </si>
  <si>
    <t>FY19</t>
  </si>
  <si>
    <t xml:space="preserve">FY19 </t>
  </si>
  <si>
    <t>Jul 2019</t>
  </si>
  <si>
    <t>Aug 2019</t>
  </si>
  <si>
    <t>Sep 2019</t>
  </si>
  <si>
    <t>Oct 2019</t>
  </si>
  <si>
    <t>Nov 2019</t>
  </si>
  <si>
    <t>Dec 2019</t>
  </si>
  <si>
    <t>Jan 2020</t>
  </si>
  <si>
    <t>Feb 2020</t>
  </si>
  <si>
    <t>Mar 2020</t>
  </si>
  <si>
    <t>Apr 2020</t>
  </si>
  <si>
    <t>May 2020</t>
  </si>
  <si>
    <t>Jun 2020</t>
  </si>
  <si>
    <t>Abe Vincente - OLR</t>
  </si>
  <si>
    <t>einstein</t>
  </si>
  <si>
    <t>Effective: August 28, 2019</t>
  </si>
  <si>
    <t>Missing Child</t>
  </si>
  <si>
    <t xml:space="preserve">    Missing Child</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</si>
  <si>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</si>
  <si>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</si>
  <si>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</si>
  <si>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</si>
  <si>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</si>
  <si>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Race/Ethnicity of Children in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</si>
  <si>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</si>
  <si>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</si>
  <si>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</si>
  <si>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</si>
  <si>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A child is included in the denominator for this measure if he or she was a substantiated (SUBA or SUB) and indicated victim in a report during the data period shown, and is included in the numerator if he or she was a substantiated or indicated victim in a subsequent report within 15 to 365 days of the first report.   This measure uses an unduplicated child count – a child will only be counted once during the data period, even if he or she was a victim in more than one report or had more than one substantiated allegation in a single report.  In alignment with the federal data indicator on maltreatment recurrence, subsequent reports that occur within 14 days of the initial report are excluded/not considered. The maltreatment recurrence rate will change over time due to late data entry and due process provided to alleged perpetrators when a report is proposed for substantiation.  Due process through an appeal or dependency process can take several months to complete.  Reports that are proposed for substantiation may be changed to unsubstantiated after the appeal process is complete.  Data from a base period that is two years old or more is stable and unlikely to change significantly. Hence the most recent data period shown will always be at least one year in the past.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report run date is provided.  </t>
  </si>
  <si>
    <t>Indicator 2:   Of children who are victims of a substantiated maltreatment report, the percentage who are victims in another substantiated report within 12 months</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</si>
  <si>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</si>
  <si>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t>Indicator 3:   The rate of victimization per 100,000 days of care for all children served in out-of-home care during the reporting period</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</si>
  <si>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</si>
  <si>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Indicator 4:   The rate of entry per 1,000 children in the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</si>
  <si>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Indicator 5:   Of children reported to DCS, the percentage who were removed within 30 days of the report</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</si>
  <si>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</si>
  <si>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Indicator 6:   The rate of children in out-of-home care per 1,000 children in the population </t>
  </si>
  <si>
    <t>Indicator 7:   Of all children who entered care in the period shown, the percentage who discharged to permanency (reunification, live with relatives, guardianship or adoption) within 12 months of entering care  -National Standard is 40.5% or higher.</t>
  </si>
  <si>
    <t xml:space="preserve">The in-care rate per 1,000 in the population is the total children (under age 18) in care on the last day of the data period, divided by the total number of children in Arizona’s population, multiplied by 1,000.  Population data was provided by the Arizona Department of Administration, Office of Employment and Population Statistics.  Age is calculated by the difference between the date of birth of a child and end of the date period.  These are the official population estimates and projections for the State of Arizona.  The total number of children in out-of-home care, and therefore the in-care rate per 1,000, may change over time due to late data entry and data correction.  The most recent data from CHILDS as of the report run date is provided.
</t>
  </si>
  <si>
    <t xml:space="preserve">Children in care for less than 8 days and youth who enter care at age 18 or older are excluded.  Children who turn age 18 while in out-of-home care during the data period are not counted as achieving permanency (they are not counted in the numerator).  Data is providing by the year of entry.  The most recent data period shown will always be at least one year in the past because all children in the entry cohort (the denominator) must be observed for one year in order to calculate the statistic. Data for this measure is the most recent available obtained from the most recent extract from CHILDS as of report run date.  
</t>
  </si>
  <si>
    <t>Indicator 8:   Of children in care on the first day of the period who had been in care (in that episode) between 12 and 23 months, the percentage who discharged to permanency within 12 months of the first day - National Standard is 43.6% or higher</t>
  </si>
  <si>
    <t>Indicator 9:   Of children in care on the first day of the period, who had been in care (in that episode) for 24 months or more, the percentage who discharged to permanency within 12 months of the first day - National Standard is 30.3% or higher</t>
  </si>
  <si>
    <t>Indicator 10:   Of all children who entered care in the period; who discharged within 12 months to reunification, live with relative, or guardianship; the percentage who re-entered care within 12 months of their discharge - National Standard is 8.3% or less</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</si>
  <si>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</si>
  <si>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</si>
  <si>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Indicator 11:   Of all children who enter care in the period, the rate of placement moves per 1,000 days of out-of-home care in the data period - National Standard is 4.12 or less</t>
  </si>
  <si>
    <t>Indicator 12:   Of children who enter care during the period, the percentage who are initially placed into shelter, group home, or behavioral health congregate care setting</t>
  </si>
  <si>
    <t>Indicator 13:   The rate of days spent in shelter, group home, or behavioral health congregate care setting per the total number of care days for children served in out-of-home care during the period</t>
  </si>
  <si>
    <t>The rate of days spent in  shelter, group home, or behavioral health congregate care setting is calculated by selecting the total number of care days as the denominator and selecting the total number of days children were in congregate care settings as denoted by the following placement codes (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 as the numerator.  The data is the most recent from CHILDS as of the report run date.</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</si>
  <si>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 as the numerator.  The most recent data from CHILDS as of the report run date is provided. </t>
  </si>
  <si>
    <t>Indicator 14:   The rate of days spent in foster care or Kinship care setting per the total number of care days for children served in out-of-home care during the period</t>
  </si>
  <si>
    <t xml:space="preserve">The rate of days spent in  foster or Kinship care is calculated by selecting the total number of care days as the denominator and selecting the total number of days children were in foster or Kinship care settings as denoted by the following placement codes (URED, URND, AQNT, 163, RELA, FFMI, URAD, FFTB, PFBA, PFCD, PFCI, PFPD, PFP2, RDDD, RFHD, RFHH, SP3H, MCHD, MFHD, FCED, FCOD, FFHD, DD0D, RDNC, URGP) as the numerator.  Youth who were in care and age 18 or older are excluded.  The data is the most recent from CHILDS as of the report run date. </t>
  </si>
  <si>
    <t>Indicator 15:   The rate of days spent in Kinship care setting per the total number of care days for children served in out-of-home care during the period</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</si>
  <si>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</si>
  <si>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</si>
  <si>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</si>
  <si>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The child was unable to be located during the investigative process or has been absconded by the parents or other person.</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</si>
  <si>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</si>
  <si>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</si>
  <si>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</si>
  <si>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</si>
  <si>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</si>
  <si>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</si>
  <si>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</si>
  <si>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</si>
  <si>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</si>
  <si>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</si>
  <si>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 xml:space="preserve">     1 Data validated based on 08/19/2019 HRIS reports</t>
  </si>
  <si>
    <t>Table 3A: Agency Total</t>
  </si>
  <si>
    <r>
      <t xml:space="preserve">Total Hires </t>
    </r>
    <r>
      <rPr>
        <b/>
        <vertAlign val="superscript"/>
        <sz val="12"/>
        <rFont val="Times New Roman"/>
        <family val="1"/>
      </rPr>
      <t>2</t>
    </r>
  </si>
  <si>
    <r>
      <t xml:space="preserve">Total Separations </t>
    </r>
    <r>
      <rPr>
        <b/>
        <vertAlign val="superscript"/>
        <sz val="12"/>
        <rFont val="Times New Roman"/>
        <family val="1"/>
      </rPr>
      <t>3</t>
    </r>
  </si>
  <si>
    <r>
      <t xml:space="preserve">Total Filled - Specialists </t>
    </r>
    <r>
      <rPr>
        <b/>
        <vertAlign val="superscript"/>
        <sz val="12"/>
        <rFont val="Times New Roman"/>
        <family val="1"/>
      </rPr>
      <t>4</t>
    </r>
  </si>
  <si>
    <r>
      <t xml:space="preserve">Total Separations </t>
    </r>
    <r>
      <rPr>
        <b/>
        <vertAlign val="superscript"/>
        <sz val="12"/>
        <rFont val="Times New Roman"/>
        <family val="1"/>
      </rPr>
      <t>2</t>
    </r>
  </si>
  <si>
    <r>
      <t>July 2019</t>
    </r>
    <r>
      <rPr>
        <b/>
        <vertAlign val="superscript"/>
        <sz val="12"/>
        <color theme="0"/>
        <rFont val="Times New Roman"/>
        <family val="1"/>
      </rPr>
      <t xml:space="preserve"> 1</t>
    </r>
  </si>
  <si>
    <t>Ewy/Guffey</t>
  </si>
  <si>
    <t>n/a</t>
  </si>
  <si>
    <t>Outcome Data</t>
  </si>
  <si>
    <t>Added the Outcome Data tab to include the data crafted by Guffey and BI, formerly referred to Context Stats.</t>
  </si>
  <si>
    <t>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</si>
</sst>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0.0"/>
    <numFmt numFmtId="169" formatCode="###0.0;###0.0"/>
    <numFmt numFmtId="170" formatCode="#,##0.0"/>
    <numFmt numFmtId="171" formatCode="#,##0.00000,_);\(#,##0.00000,\);_(* &quot;-&quot;??_)"/>
    <numFmt numFmtId="172" formatCode="[$-409]mmm\-yy;@"/>
    <numFmt numFmtId="173" formatCode="[$-10409]#,##0;\(#,##0\)"/>
    <numFmt numFmtId="174" formatCode="[$-10409]0.0%"/>
    <numFmt numFmtId="175" formatCode="[$-10409]0%"/>
    <numFmt numFmtId="176" formatCode="[$-10409]#,##0.0;\(#,##0.0\)"/>
    <numFmt numFmtId="177" formatCode="[$-10409]#,##0.00;\(#,##0.00\)"/>
    <numFmt numFmtId="178" formatCode="#,##0.0,_);\(#,##0.0,\)"/>
  </numFmts>
  <fonts count="7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b/>
      <sz val="10"/>
      <color rgb="FFFF0000"/>
      <name val="Times New Roman"/>
      <family val="1"/>
    </font>
    <font>
      <b/>
      <sz val="9"/>
      <color rgb="FF000000"/>
      <name val="Tahoma"/>
      <family val="2"/>
    </font>
    <font>
      <sz val="9"/>
      <color rgb="FF000000"/>
      <name val="Tahoma"/>
      <family val="2"/>
    </font>
    <font>
      <sz val="11"/>
      <color rgb="FFFF0000"/>
      <name val="Calibri"/>
      <family val="2"/>
      <scheme val="minor"/>
    </font>
    <font>
      <sz val="10"/>
      <color rgb="FFFF0000"/>
      <name val="Times New Roman"/>
      <family val="1"/>
    </font>
    <font>
      <b/>
      <sz val="12"/>
      <name val="Times New Roman"/>
      <family val="1"/>
    </font>
    <font>
      <b/>
      <sz val="16"/>
      <name val="Times New Roman"/>
      <family val="1"/>
    </font>
    <font>
      <b/>
      <sz val="28"/>
      <name val="Times New Roman"/>
      <family val="1"/>
    </font>
    <font>
      <b/>
      <sz val="10"/>
      <color theme="1"/>
      <name val="Times New Roman"/>
      <family val="1"/>
    </font>
    <font>
      <b/>
      <sz val="10"/>
      <name val="Arial"/>
      <family val="2"/>
    </font>
    <font>
      <sz val="10"/>
      <name val="Arial"/>
      <family val="2"/>
    </font>
    <font>
      <i/>
      <sz val="10"/>
      <name val="Arial"/>
      <family val="2"/>
    </font>
    <font>
      <i/>
      <sz val="10"/>
      <color rgb="FFFF0000"/>
      <name val="Times New Roman"/>
      <family val="1"/>
    </font>
    <font>
      <sz val="10"/>
      <color rgb="FF000000"/>
      <name val="Times New Roman"/>
      <family val="2"/>
    </font>
    <font>
      <b/>
      <sz val="10"/>
      <color rgb="FF000000"/>
      <name val="Times New Roman"/>
      <family val="2"/>
    </font>
    <font>
      <u/>
      <sz val="9"/>
      <color rgb="FF000000"/>
      <name val="Tahoma"/>
      <family val="2"/>
    </font>
    <font>
      <vertAlign val="superscript"/>
      <sz val="10"/>
      <color rgb="FF000000"/>
      <name val="Times New Roman"/>
      <family val="1"/>
    </font>
    <font>
      <b/>
      <vertAlign val="superscript"/>
      <sz val="12"/>
      <name val="Times New Roman"/>
      <family val="1"/>
    </font>
    <font>
      <sz val="12"/>
      <name val="Times New Roman"/>
      <family val="1"/>
    </font>
    <font>
      <sz val="12"/>
      <color theme="1"/>
      <name val="Times New Roman"/>
      <family val="1"/>
    </font>
    <font>
      <b/>
      <sz val="12"/>
      <color theme="0"/>
      <name val="Times New Roman"/>
      <family val="1"/>
    </font>
    <font>
      <b/>
      <vertAlign val="superscript"/>
      <sz val="12"/>
      <color theme="0"/>
      <name val="Times New Roman"/>
      <family val="1"/>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C000"/>
        <bgColor indexed="64"/>
      </patternFill>
    </fill>
    <fill>
      <patternFill patternType="solid">
        <fgColor rgb="FF00B0F0"/>
        <bgColor indexed="64"/>
      </patternFill>
    </fill>
    <fill>
      <patternFill patternType="solid">
        <fgColor theme="2" tint="-0.89999084444715716"/>
        <bgColor indexed="64"/>
      </patternFill>
    </fill>
    <fill>
      <patternFill patternType="solid">
        <fgColor theme="1"/>
        <bgColor indexed="64"/>
      </patternFill>
    </fill>
    <fill>
      <patternFill patternType="solid">
        <fgColor rgb="FFEBF1DE"/>
        <bgColor rgb="FF000000"/>
      </patternFill>
    </fill>
    <fill>
      <patternFill patternType="solid">
        <fgColor rgb="FFFFFF00"/>
        <bgColor rgb="FF000000"/>
      </patternFill>
    </fill>
    <fill>
      <patternFill patternType="solid">
        <fgColor theme="2" tint="-9.9978637043366805E-2"/>
        <bgColor indexed="64"/>
      </patternFill>
    </fill>
    <fill>
      <patternFill patternType="solid">
        <fgColor rgb="FFFFFFFF"/>
        <bgColor rgb="FF000000"/>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double">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5" fillId="0" borderId="0"/>
    <xf numFmtId="9" fontId="7" fillId="0" borderId="0" applyFont="0" applyFill="0" applyBorder="0" applyAlignment="0" applyProtection="0"/>
  </cellStyleXfs>
  <cellXfs count="1138">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0" fontId="11" fillId="0" borderId="0" xfId="0" applyFont="1" applyFill="1" applyBorder="1" applyAlignment="1">
      <alignment vertical="top"/>
    </xf>
    <xf numFmtId="0" fontId="12" fillId="0" borderId="0" xfId="0" applyFont="1" applyFill="1" applyBorder="1" applyAlignment="1">
      <alignment horizontal="lef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6" fontId="9" fillId="0" borderId="4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5"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9"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2"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9" fillId="0" borderId="56" xfId="2"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68" fontId="7" fillId="0" borderId="0" xfId="0" applyNumberFormat="1" applyFont="1" applyFill="1" applyBorder="1" applyAlignment="1">
      <alignment vertical="top" wrapText="1"/>
    </xf>
    <xf numFmtId="168"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69" fontId="7" fillId="0" borderId="0" xfId="0" applyNumberFormat="1" applyFont="1" applyFill="1" applyBorder="1" applyAlignment="1">
      <alignment vertical="top" wrapText="1"/>
    </xf>
    <xf numFmtId="169" fontId="7" fillId="0" borderId="0" xfId="0" applyNumberFormat="1" applyFont="1" applyFill="1" applyBorder="1" applyAlignment="1">
      <alignment horizontal="left" vertical="top" wrapText="1"/>
    </xf>
    <xf numFmtId="169"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4"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4"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7" borderId="36" xfId="0" applyFont="1" applyFill="1" applyBorder="1" applyAlignment="1">
      <alignment horizontal="center" vertical="center" wrapText="1"/>
    </xf>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7" fillId="0" borderId="0" xfId="0" applyFont="1"/>
    <xf numFmtId="0" fontId="2" fillId="0" borderId="10" xfId="0" applyFont="1" applyFill="1" applyBorder="1"/>
    <xf numFmtId="3" fontId="4" fillId="0" borderId="14" xfId="0" applyNumberFormat="1" applyFont="1" applyFill="1" applyBorder="1" applyAlignment="1">
      <alignment horizontal="right"/>
    </xf>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1" fillId="0" borderId="0" xfId="0" applyFont="1"/>
    <xf numFmtId="0" fontId="21"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31"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20" fillId="0" borderId="0" xfId="0" applyNumberFormat="1" applyFont="1" applyFill="1" applyBorder="1" applyAlignment="1">
      <alignment vertical="center"/>
    </xf>
    <xf numFmtId="3" fontId="24"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1"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30" fillId="0" borderId="10" xfId="0" applyNumberFormat="1" applyFont="1" applyBorder="1"/>
    <xf numFmtId="3" fontId="30" fillId="0" borderId="10" xfId="0" applyNumberFormat="1" applyFont="1" applyFill="1" applyBorder="1"/>
    <xf numFmtId="3" fontId="30" fillId="0" borderId="1" xfId="0" applyNumberFormat="1" applyFont="1" applyBorder="1"/>
    <xf numFmtId="3" fontId="30" fillId="0" borderId="1" xfId="0" applyNumberFormat="1" applyFont="1" applyFill="1" applyBorder="1"/>
    <xf numFmtId="3" fontId="30" fillId="0" borderId="7" xfId="0" applyNumberFormat="1" applyFont="1" applyBorder="1"/>
    <xf numFmtId="3" fontId="30" fillId="0" borderId="7" xfId="0"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2" fontId="8" fillId="0" borderId="1" xfId="0" applyNumberFormat="1" applyFont="1" applyFill="1" applyBorder="1" applyAlignment="1">
      <alignment horizontal="center" wrapText="1"/>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4" fillId="0" borderId="1" xfId="4" applyFont="1" applyFill="1" applyBorder="1" applyAlignment="1">
      <alignment horizontal="right" wrapText="1"/>
    </xf>
    <xf numFmtId="0" fontId="24" fillId="0" borderId="72" xfId="4" applyFont="1" applyFill="1" applyBorder="1" applyAlignment="1">
      <alignment horizontal="right" wrapText="1"/>
    </xf>
    <xf numFmtId="37" fontId="2" fillId="0" borderId="20" xfId="0" applyNumberFormat="1" applyFont="1" applyFill="1" applyBorder="1"/>
    <xf numFmtId="170" fontId="5" fillId="0" borderId="14" xfId="0" applyNumberFormat="1" applyFont="1" applyFill="1" applyBorder="1" applyAlignment="1">
      <alignment horizontal="right"/>
    </xf>
    <xf numFmtId="49" fontId="24" fillId="0" borderId="1" xfId="4" applyNumberFormat="1" applyFont="1" applyFill="1" applyBorder="1" applyAlignment="1">
      <alignment horizontal="right" wrapText="1"/>
    </xf>
    <xf numFmtId="0" fontId="24" fillId="0" borderId="73"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0" fontId="32"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7" xfId="0" applyFont="1" applyFill="1" applyBorder="1"/>
    <xf numFmtId="0" fontId="5" fillId="0" borderId="78" xfId="0" applyFont="1" applyFill="1" applyBorder="1"/>
    <xf numFmtId="0" fontId="5" fillId="0" borderId="3" xfId="0" applyFont="1" applyBorder="1"/>
    <xf numFmtId="0" fontId="5" fillId="0" borderId="3" xfId="0" applyFont="1" applyFill="1" applyBorder="1"/>
    <xf numFmtId="0" fontId="5" fillId="0" borderId="77" xfId="0" applyFont="1" applyBorder="1"/>
    <xf numFmtId="0" fontId="5" fillId="0" borderId="74" xfId="0" applyFont="1" applyBorder="1"/>
    <xf numFmtId="0" fontId="5" fillId="0" borderId="46" xfId="0" applyFont="1" applyBorder="1"/>
    <xf numFmtId="0" fontId="5" fillId="0" borderId="78" xfId="0" applyFont="1" applyBorder="1"/>
    <xf numFmtId="0" fontId="5" fillId="0" borderId="77" xfId="0" applyFont="1" applyFill="1" applyBorder="1"/>
    <xf numFmtId="0" fontId="5" fillId="0" borderId="74" xfId="0" applyFont="1" applyFill="1" applyBorder="1"/>
    <xf numFmtId="0" fontId="5" fillId="0" borderId="46" xfId="0" applyFont="1" applyFill="1" applyBorder="1"/>
    <xf numFmtId="0" fontId="2" fillId="0" borderId="79" xfId="0" applyFont="1" applyFill="1" applyBorder="1"/>
    <xf numFmtId="0" fontId="33"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7" xfId="0" applyNumberFormat="1" applyBorder="1" applyAlignment="1">
      <alignment horizontal="center"/>
    </xf>
    <xf numFmtId="0" fontId="0" fillId="8" borderId="1" xfId="0" applyFont="1" applyFill="1" applyBorder="1"/>
    <xf numFmtId="0" fontId="0" fillId="0" borderId="1" xfId="0" applyFont="1" applyBorder="1"/>
    <xf numFmtId="0" fontId="0" fillId="8" borderId="80" xfId="0" applyFont="1" applyFill="1" applyBorder="1"/>
    <xf numFmtId="0" fontId="34" fillId="5" borderId="7" xfId="0" applyFont="1" applyFill="1" applyBorder="1" applyAlignment="1">
      <alignment horizontal="center" wrapText="1"/>
    </xf>
    <xf numFmtId="0" fontId="34" fillId="5" borderId="43" xfId="0" applyFont="1" applyFill="1" applyBorder="1" applyAlignment="1">
      <alignment horizontal="center" wrapText="1"/>
    </xf>
    <xf numFmtId="0" fontId="34"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6" xfId="0" applyBorder="1" applyAlignment="1">
      <alignment horizontal="center"/>
    </xf>
    <xf numFmtId="0" fontId="0" fillId="0" borderId="4" xfId="0" applyBorder="1" applyAlignment="1">
      <alignment horizontal="center" wrapText="1"/>
    </xf>
    <xf numFmtId="14" fontId="0" fillId="0" borderId="76"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77"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81" xfId="0" applyFont="1" applyFill="1" applyBorder="1" applyAlignment="1">
      <alignment horizontal="center" vertical="top"/>
    </xf>
    <xf numFmtId="0" fontId="8" fillId="0" borderId="82" xfId="0" applyFont="1" applyFill="1" applyBorder="1" applyAlignment="1">
      <alignment horizontal="center" vertical="top"/>
    </xf>
    <xf numFmtId="0" fontId="9" fillId="0" borderId="83" xfId="0" applyFont="1" applyFill="1" applyBorder="1" applyAlignment="1">
      <alignment horizontal="center" vertical="center" wrapText="1"/>
    </xf>
    <xf numFmtId="0" fontId="9" fillId="0" borderId="84" xfId="0" applyFont="1" applyFill="1" applyBorder="1" applyAlignment="1">
      <alignment horizontal="left" vertical="center" wrapText="1"/>
    </xf>
    <xf numFmtId="0" fontId="8" fillId="0" borderId="85" xfId="0" applyFont="1" applyFill="1" applyBorder="1" applyAlignment="1">
      <alignment horizontal="center" vertical="center" wrapText="1"/>
    </xf>
    <xf numFmtId="0" fontId="2" fillId="0" borderId="78" xfId="0" applyFont="1" applyFill="1" applyBorder="1"/>
    <xf numFmtId="0" fontId="2" fillId="0" borderId="40" xfId="0" applyFont="1" applyFill="1" applyBorder="1" applyAlignment="1">
      <alignment horizontal="left"/>
    </xf>
    <xf numFmtId="0" fontId="2" fillId="0" borderId="78"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35" fillId="0" borderId="4" xfId="0" applyNumberFormat="1" applyFont="1" applyFill="1" applyBorder="1"/>
    <xf numFmtId="3" fontId="35" fillId="0" borderId="14" xfId="0" applyNumberFormat="1" applyFont="1" applyFill="1" applyBorder="1"/>
    <xf numFmtId="170" fontId="35"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36" fillId="0" borderId="0" xfId="0" applyFont="1" applyFill="1" applyBorder="1"/>
    <xf numFmtId="0" fontId="40" fillId="0" borderId="87" xfId="0" applyNumberFormat="1" applyFont="1" applyFill="1" applyBorder="1" applyAlignment="1">
      <alignment horizontal="center" vertical="top" wrapText="1" readingOrder="1"/>
    </xf>
    <xf numFmtId="0" fontId="40" fillId="0" borderId="91" xfId="0" applyNumberFormat="1" applyFont="1" applyFill="1" applyBorder="1" applyAlignment="1">
      <alignment horizontal="center" vertical="top" wrapText="1" readingOrder="1"/>
    </xf>
    <xf numFmtId="173" fontId="41" fillId="0" borderId="90" xfId="0" applyNumberFormat="1" applyFont="1" applyFill="1" applyBorder="1" applyAlignment="1">
      <alignment horizontal="right" vertical="top" wrapText="1" readingOrder="1"/>
    </xf>
    <xf numFmtId="174" fontId="41" fillId="0" borderId="90" xfId="0" applyNumberFormat="1" applyFont="1" applyFill="1" applyBorder="1" applyAlignment="1">
      <alignment horizontal="right" vertical="top" wrapText="1" readingOrder="1"/>
    </xf>
    <xf numFmtId="0" fontId="42" fillId="0" borderId="91" xfId="0" applyNumberFormat="1" applyFont="1" applyFill="1" applyBorder="1" applyAlignment="1">
      <alignment horizontal="center" vertical="top" wrapText="1" readingOrder="1"/>
    </xf>
    <xf numFmtId="0" fontId="42" fillId="0" borderId="87" xfId="0" applyNumberFormat="1" applyFont="1" applyFill="1" applyBorder="1" applyAlignment="1">
      <alignment horizontal="center" vertical="top" wrapText="1" readingOrder="1"/>
    </xf>
    <xf numFmtId="175" fontId="41" fillId="0" borderId="90" xfId="0" applyNumberFormat="1" applyFont="1" applyFill="1" applyBorder="1" applyAlignment="1">
      <alignment horizontal="right" vertical="top" wrapText="1" readingOrder="1"/>
    </xf>
    <xf numFmtId="176" fontId="41" fillId="0" borderId="90" xfId="0" applyNumberFormat="1" applyFont="1" applyFill="1" applyBorder="1" applyAlignment="1">
      <alignment horizontal="right" vertical="top" wrapText="1" readingOrder="1"/>
    </xf>
    <xf numFmtId="177" fontId="41" fillId="0" borderId="90" xfId="0" applyNumberFormat="1" applyFont="1" applyFill="1" applyBorder="1" applyAlignment="1">
      <alignment horizontal="right" vertical="top" wrapText="1" readingOrder="1"/>
    </xf>
    <xf numFmtId="0" fontId="40" fillId="0" borderId="97" xfId="0" applyNumberFormat="1" applyFont="1" applyFill="1" applyBorder="1" applyAlignment="1">
      <alignment horizontal="center" vertical="top" wrapText="1" readingOrder="1"/>
    </xf>
    <xf numFmtId="0" fontId="40" fillId="0" borderId="100" xfId="0" applyNumberFormat="1" applyFont="1" applyFill="1" applyBorder="1" applyAlignment="1">
      <alignment horizontal="center" vertical="top" wrapText="1" readingOrder="1"/>
    </xf>
    <xf numFmtId="0" fontId="41" fillId="0" borderId="90" xfId="0" applyNumberFormat="1" applyFont="1" applyFill="1" applyBorder="1" applyAlignment="1">
      <alignment horizontal="right" vertical="top" wrapText="1" readingOrder="1"/>
    </xf>
    <xf numFmtId="0" fontId="5" fillId="0" borderId="0" xfId="0" applyFont="1" applyFill="1" applyBorder="1"/>
    <xf numFmtId="43" fontId="7" fillId="0" borderId="0" xfId="2" applyFont="1" applyFill="1" applyBorder="1" applyAlignment="1">
      <alignment horizontal="left" vertical="top"/>
    </xf>
    <xf numFmtId="0" fontId="0" fillId="8"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105" xfId="0" applyNumberFormat="1" applyFont="1" applyFill="1" applyBorder="1" applyAlignment="1">
      <alignment horizontal="right"/>
    </xf>
    <xf numFmtId="3" fontId="2" fillId="0" borderId="78" xfId="0" applyNumberFormat="1" applyFont="1" applyBorder="1"/>
    <xf numFmtId="3" fontId="2" fillId="0" borderId="3" xfId="0" applyNumberFormat="1" applyFont="1" applyBorder="1"/>
    <xf numFmtId="3" fontId="2" fillId="0" borderId="40" xfId="0" applyNumberFormat="1" applyFont="1" applyBorder="1"/>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4" fillId="2" borderId="47" xfId="4" applyNumberFormat="1" applyFont="1" applyFill="1" applyBorder="1" applyAlignment="1">
      <alignment wrapText="1"/>
    </xf>
    <xf numFmtId="3" fontId="2" fillId="2" borderId="47" xfId="0" applyNumberFormat="1" applyFont="1" applyFill="1" applyBorder="1" applyAlignment="1"/>
    <xf numFmtId="0" fontId="24" fillId="0" borderId="106" xfId="4" applyFont="1" applyFill="1" applyBorder="1" applyAlignment="1">
      <alignment horizontal="right" wrapText="1"/>
    </xf>
    <xf numFmtId="3" fontId="24" fillId="2" borderId="0" xfId="4" applyNumberFormat="1" applyFont="1" applyFill="1" applyBorder="1" applyAlignment="1">
      <alignment wrapText="1"/>
    </xf>
    <xf numFmtId="3" fontId="24" fillId="2" borderId="44" xfId="4"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107" xfId="0" applyFont="1" applyBorder="1"/>
    <xf numFmtId="3" fontId="24" fillId="0" borderId="4" xfId="4" applyNumberFormat="1" applyFont="1" applyFill="1" applyBorder="1" applyAlignment="1">
      <alignment horizontal="right" wrapText="1"/>
    </xf>
    <xf numFmtId="3" fontId="24" fillId="0" borderId="7" xfId="4" applyNumberFormat="1" applyFont="1" applyFill="1" applyBorder="1" applyAlignment="1">
      <alignment horizontal="right" wrapText="1"/>
    </xf>
    <xf numFmtId="0" fontId="2" fillId="2" borderId="48" xfId="0" applyFont="1" applyFill="1" applyBorder="1" applyAlignment="1"/>
    <xf numFmtId="0" fontId="2" fillId="2" borderId="77" xfId="0" applyFont="1" applyFill="1" applyBorder="1" applyAlignment="1"/>
    <xf numFmtId="3" fontId="24" fillId="2" borderId="45" xfId="4" applyNumberFormat="1" applyFont="1" applyFill="1" applyBorder="1" applyAlignment="1">
      <alignment wrapText="1"/>
    </xf>
    <xf numFmtId="3" fontId="24" fillId="2" borderId="46" xfId="4" applyNumberFormat="1" applyFont="1" applyFill="1" applyBorder="1" applyAlignment="1">
      <alignment wrapText="1"/>
    </xf>
    <xf numFmtId="3" fontId="24" fillId="2" borderId="26" xfId="4" applyNumberFormat="1" applyFont="1" applyFill="1" applyBorder="1" applyAlignment="1">
      <alignment wrapText="1"/>
    </xf>
    <xf numFmtId="3" fontId="24" fillId="2" borderId="43" xfId="4"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30" fillId="0" borderId="0" xfId="0" applyFont="1" applyBorder="1"/>
    <xf numFmtId="3" fontId="2" fillId="0" borderId="108"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5"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1" borderId="0" xfId="0" applyFont="1" applyFill="1"/>
    <xf numFmtId="0" fontId="2" fillId="12" borderId="0" xfId="0" applyFont="1" applyFill="1"/>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7"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109" xfId="0" applyNumberFormat="1" applyFont="1" applyFill="1" applyBorder="1" applyAlignment="1">
      <alignment horizontal="center"/>
    </xf>
    <xf numFmtId="164" fontId="5" fillId="0" borderId="6" xfId="1" applyNumberFormat="1" applyFont="1" applyFill="1" applyBorder="1"/>
    <xf numFmtId="170"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70" fontId="5" fillId="0" borderId="13" xfId="0" applyNumberFormat="1" applyFont="1" applyFill="1" applyBorder="1" applyAlignment="1">
      <alignment horizontal="right"/>
    </xf>
    <xf numFmtId="3" fontId="2" fillId="0" borderId="76"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110"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111"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108"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108"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6" xfId="0" applyFont="1" applyFill="1" applyBorder="1" applyAlignment="1">
      <alignment horizontal="right"/>
    </xf>
    <xf numFmtId="0" fontId="5" fillId="0" borderId="112"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2" xfId="0" applyNumberFormat="1" applyFont="1" applyFill="1" applyBorder="1" applyAlignment="1">
      <alignment horizontal="right"/>
    </xf>
    <xf numFmtId="3" fontId="5" fillId="0" borderId="113" xfId="0" applyNumberFormat="1" applyFont="1" applyFill="1" applyBorder="1" applyAlignment="1">
      <alignment horizontal="right"/>
    </xf>
    <xf numFmtId="3" fontId="5" fillId="0" borderId="45" xfId="0" applyNumberFormat="1" applyFont="1" applyFill="1" applyBorder="1"/>
    <xf numFmtId="164" fontId="5" fillId="0" borderId="108" xfId="0" applyNumberFormat="1" applyFont="1" applyFill="1" applyBorder="1"/>
    <xf numFmtId="164" fontId="5" fillId="0" borderId="6" xfId="0" applyNumberFormat="1" applyFont="1" applyFill="1" applyBorder="1"/>
    <xf numFmtId="164" fontId="5" fillId="0" borderId="76" xfId="0" applyNumberFormat="1" applyFont="1" applyFill="1" applyBorder="1"/>
    <xf numFmtId="164" fontId="5" fillId="0" borderId="112"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113" xfId="1" applyNumberFormat="1" applyFont="1" applyFill="1" applyBorder="1"/>
    <xf numFmtId="2" fontId="2" fillId="0" borderId="108" xfId="0" applyNumberFormat="1" applyFont="1" applyFill="1" applyBorder="1" applyAlignment="1">
      <alignment horizontal="right"/>
    </xf>
    <xf numFmtId="0" fontId="2" fillId="0" borderId="6" xfId="0" applyFont="1" applyFill="1" applyBorder="1" applyAlignment="1">
      <alignment horizontal="right"/>
    </xf>
    <xf numFmtId="0" fontId="2" fillId="0" borderId="76" xfId="0" applyFont="1" applyFill="1" applyBorder="1" applyAlignment="1">
      <alignment horizontal="right"/>
    </xf>
    <xf numFmtId="0" fontId="2" fillId="0" borderId="112" xfId="0" applyFont="1" applyFill="1" applyBorder="1" applyAlignment="1">
      <alignment horizontal="right"/>
    </xf>
    <xf numFmtId="0" fontId="2" fillId="0" borderId="45" xfId="0" applyFont="1" applyFill="1" applyBorder="1"/>
    <xf numFmtId="164" fontId="2" fillId="0" borderId="108" xfId="1" applyNumberFormat="1" applyFont="1" applyFill="1" applyBorder="1"/>
    <xf numFmtId="164" fontId="2" fillId="0" borderId="6" xfId="1" applyNumberFormat="1" applyFont="1" applyFill="1" applyBorder="1"/>
    <xf numFmtId="164" fontId="2" fillId="0" borderId="76" xfId="1" applyNumberFormat="1" applyFont="1" applyFill="1" applyBorder="1"/>
    <xf numFmtId="164" fontId="2" fillId="0" borderId="112"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113" xfId="1" applyNumberFormat="1" applyFont="1" applyFill="1" applyBorder="1"/>
    <xf numFmtId="14" fontId="51" fillId="0" borderId="3" xfId="0" applyNumberFormat="1" applyFont="1" applyBorder="1" applyAlignment="1">
      <alignment horizontal="center"/>
    </xf>
    <xf numFmtId="0" fontId="51" fillId="0" borderId="6" xfId="0" applyFont="1" applyBorder="1" applyAlignment="1">
      <alignment horizontal="center"/>
    </xf>
    <xf numFmtId="3" fontId="51" fillId="0" borderId="1" xfId="0" applyNumberFormat="1" applyFont="1" applyBorder="1" applyAlignment="1">
      <alignment horizontal="center"/>
    </xf>
    <xf numFmtId="0" fontId="51" fillId="0" borderId="1" xfId="0" applyFont="1" applyBorder="1" applyAlignment="1">
      <alignment horizontal="center" wrapText="1"/>
    </xf>
    <xf numFmtId="0" fontId="51" fillId="0" borderId="1" xfId="0" applyFont="1" applyBorder="1" applyAlignment="1">
      <alignment horizontal="center"/>
    </xf>
    <xf numFmtId="49" fontId="5" fillId="0" borderId="21" xfId="0" quotePrefix="1" applyNumberFormat="1" applyFont="1" applyFill="1" applyBorder="1" applyAlignment="1">
      <alignment horizontal="center"/>
    </xf>
    <xf numFmtId="164" fontId="2" fillId="0" borderId="15" xfId="0" quotePrefix="1" applyNumberFormat="1" applyFont="1" applyFill="1" applyBorder="1" applyAlignment="1">
      <alignment horizontal="center"/>
    </xf>
    <xf numFmtId="1" fontId="5" fillId="0" borderId="14" xfId="0" applyNumberFormat="1" applyFont="1" applyFill="1" applyBorder="1"/>
    <xf numFmtId="1" fontId="2" fillId="0" borderId="14" xfId="0" applyNumberFormat="1" applyFont="1" applyFill="1" applyBorder="1"/>
    <xf numFmtId="0" fontId="2" fillId="0" borderId="13" xfId="0" applyFont="1" applyFill="1" applyBorder="1"/>
    <xf numFmtId="3" fontId="5" fillId="0" borderId="41" xfId="0" applyNumberFormat="1" applyFont="1" applyFill="1" applyBorder="1"/>
    <xf numFmtId="3" fontId="24" fillId="0" borderId="18" xfId="4" applyNumberFormat="1" applyFont="1" applyFill="1" applyBorder="1" applyAlignment="1">
      <alignment horizontal="right"/>
    </xf>
    <xf numFmtId="0" fontId="51" fillId="0" borderId="0" xfId="0" applyFont="1"/>
    <xf numFmtId="1" fontId="2" fillId="0" borderId="0" xfId="1" applyNumberFormat="1" applyFont="1" applyBorder="1"/>
    <xf numFmtId="0" fontId="8" fillId="0" borderId="22" xfId="0" applyFont="1" applyFill="1" applyBorder="1" applyAlignment="1">
      <alignment horizontal="center" wrapText="1"/>
    </xf>
    <xf numFmtId="0" fontId="8" fillId="0" borderId="20" xfId="0" applyFont="1" applyFill="1" applyBorder="1" applyAlignment="1">
      <alignment horizontal="center" wrapText="1"/>
    </xf>
    <xf numFmtId="0" fontId="8" fillId="0" borderId="114" xfId="0" applyFont="1" applyFill="1" applyBorder="1" applyAlignment="1">
      <alignment horizontal="center" wrapText="1"/>
    </xf>
    <xf numFmtId="165" fontId="9" fillId="0" borderId="54" xfId="2" applyNumberFormat="1" applyFont="1" applyFill="1" applyBorder="1" applyAlignment="1">
      <alignment horizontal="right" vertical="top"/>
    </xf>
    <xf numFmtId="165"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71" xfId="2" applyNumberFormat="1" applyFont="1" applyFill="1" applyBorder="1" applyAlignment="1">
      <alignment horizontal="right" vertical="center"/>
    </xf>
    <xf numFmtId="165" fontId="11" fillId="0" borderId="47"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38" fontId="11" fillId="0" borderId="47" xfId="2" applyNumberFormat="1" applyFont="1" applyFill="1" applyBorder="1" applyAlignment="1">
      <alignment horizontal="right" vertical="center"/>
    </xf>
    <xf numFmtId="38" fontId="11" fillId="0" borderId="66" xfId="2" applyNumberFormat="1" applyFont="1" applyFill="1" applyBorder="1" applyAlignment="1">
      <alignment horizontal="center" vertical="center"/>
    </xf>
    <xf numFmtId="167" fontId="11" fillId="0" borderId="71" xfId="2" applyNumberFormat="1" applyFont="1" applyFill="1" applyBorder="1" applyAlignment="1">
      <alignment horizontal="left" vertical="top"/>
    </xf>
    <xf numFmtId="167" fontId="9" fillId="0" borderId="54" xfId="2" applyNumberFormat="1" applyFont="1" applyFill="1" applyBorder="1" applyAlignment="1">
      <alignment horizontal="right" vertical="top"/>
    </xf>
    <xf numFmtId="167" fontId="9" fillId="0" borderId="53" xfId="2" applyNumberFormat="1" applyFont="1" applyFill="1" applyBorder="1" applyAlignment="1">
      <alignment horizontal="right" vertical="top"/>
    </xf>
    <xf numFmtId="0" fontId="53" fillId="0" borderId="47" xfId="0" applyFont="1" applyFill="1" applyBorder="1" applyAlignment="1">
      <alignment horizontal="left" vertical="top"/>
    </xf>
    <xf numFmtId="166" fontId="53" fillId="0" borderId="47" xfId="2" applyNumberFormat="1" applyFont="1" applyFill="1" applyBorder="1" applyAlignment="1">
      <alignment horizontal="right" vertical="top"/>
    </xf>
    <xf numFmtId="165" fontId="53" fillId="0" borderId="47" xfId="2" applyNumberFormat="1" applyFont="1" applyFill="1" applyBorder="1" applyAlignment="1">
      <alignment horizontal="right" vertical="center"/>
    </xf>
    <xf numFmtId="167" fontId="53" fillId="0" borderId="71" xfId="2" applyNumberFormat="1" applyFont="1" applyFill="1" applyBorder="1" applyAlignment="1">
      <alignment horizontal="left" vertical="top"/>
    </xf>
    <xf numFmtId="0" fontId="27"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54" fillId="0" borderId="0" xfId="0" applyFont="1" applyFill="1" applyBorder="1" applyAlignment="1">
      <alignment vertical="center" wrapText="1"/>
    </xf>
    <xf numFmtId="0" fontId="0" fillId="0" borderId="0" xfId="0" applyFont="1" applyFill="1"/>
    <xf numFmtId="0" fontId="5" fillId="0" borderId="0" xfId="0" applyFont="1" applyFill="1" applyBorder="1" applyAlignment="1">
      <alignment horizontal="center" vertical="center"/>
    </xf>
    <xf numFmtId="1" fontId="2" fillId="0" borderId="15" xfId="0" applyNumberFormat="1" applyFont="1" applyFill="1" applyBorder="1"/>
    <xf numFmtId="0" fontId="9" fillId="0" borderId="0" xfId="0" applyFont="1" applyFill="1"/>
    <xf numFmtId="14" fontId="9" fillId="0" borderId="0" xfId="0" applyNumberFormat="1" applyFont="1" applyFill="1"/>
    <xf numFmtId="0" fontId="55" fillId="0" borderId="0" xfId="0" applyFont="1" applyFill="1" applyAlignment="1">
      <alignment horizontal="center"/>
    </xf>
    <xf numFmtId="0" fontId="18" fillId="0" borderId="0" xfId="0" applyFont="1" applyFill="1" applyAlignment="1">
      <alignment horizontal="center" vertical="center"/>
    </xf>
    <xf numFmtId="2" fontId="52" fillId="0" borderId="0" xfId="0" applyNumberFormat="1" applyFont="1" applyFill="1" applyBorder="1" applyAlignment="1">
      <alignment horizontal="left" vertical="top"/>
    </xf>
    <xf numFmtId="17" fontId="7" fillId="0" borderId="0" xfId="0" applyNumberFormat="1" applyFont="1" applyFill="1" applyBorder="1" applyAlignment="1">
      <alignment horizontal="left" vertical="top"/>
    </xf>
    <xf numFmtId="17" fontId="58" fillId="0" borderId="0" xfId="0" applyNumberFormat="1" applyFont="1" applyFill="1" applyBorder="1" applyAlignment="1">
      <alignment vertical="top"/>
    </xf>
    <xf numFmtId="17" fontId="57" fillId="0" borderId="0" xfId="0" applyNumberFormat="1" applyFont="1" applyFill="1" applyBorder="1" applyAlignment="1">
      <alignment vertical="top"/>
    </xf>
    <xf numFmtId="0" fontId="57" fillId="0" borderId="0" xfId="0" applyFont="1" applyFill="1" applyBorder="1" applyAlignment="1">
      <alignment vertical="top"/>
    </xf>
    <xf numFmtId="0" fontId="59" fillId="0" borderId="0" xfId="0" applyFont="1" applyFill="1" applyBorder="1" applyAlignment="1">
      <alignment horizontal="center" vertical="top"/>
    </xf>
    <xf numFmtId="0" fontId="9" fillId="0" borderId="81" xfId="0" applyFont="1" applyFill="1" applyBorder="1" applyAlignment="1">
      <alignment horizontal="left" vertical="top"/>
    </xf>
    <xf numFmtId="0" fontId="8" fillId="15" borderId="1" xfId="0" applyFont="1" applyFill="1" applyBorder="1" applyAlignment="1">
      <alignment horizontal="center" wrapText="1"/>
    </xf>
    <xf numFmtId="0" fontId="8" fillId="15" borderId="6" xfId="0" applyFont="1" applyFill="1" applyBorder="1" applyAlignment="1">
      <alignment horizontal="center" wrapText="1"/>
    </xf>
    <xf numFmtId="2" fontId="48" fillId="0" borderId="0" xfId="0" applyNumberFormat="1" applyFont="1" applyFill="1" applyBorder="1" applyAlignment="1">
      <alignment horizontal="center" wrapText="1"/>
    </xf>
    <xf numFmtId="166" fontId="11" fillId="15" borderId="54" xfId="2" applyNumberFormat="1" applyFont="1" applyFill="1" applyBorder="1" applyAlignment="1">
      <alignment horizontal="right" vertical="top"/>
    </xf>
    <xf numFmtId="166" fontId="11" fillId="15" borderId="53" xfId="2" applyNumberFormat="1" applyFont="1" applyFill="1" applyBorder="1" applyAlignment="1">
      <alignment horizontal="right" vertical="top"/>
    </xf>
    <xf numFmtId="166" fontId="9" fillId="15" borderId="54" xfId="2" applyNumberFormat="1" applyFont="1" applyFill="1" applyBorder="1" applyAlignment="1">
      <alignment horizontal="right" vertical="top"/>
    </xf>
    <xf numFmtId="165" fontId="7" fillId="0" borderId="0" xfId="0" applyNumberFormat="1" applyFont="1" applyFill="1" applyBorder="1" applyAlignment="1">
      <alignment horizontal="left" vertical="top"/>
    </xf>
    <xf numFmtId="9" fontId="7" fillId="0" borderId="0" xfId="6" applyFont="1" applyFill="1" applyBorder="1" applyAlignment="1">
      <alignment horizontal="left" vertical="top"/>
    </xf>
    <xf numFmtId="44" fontId="7" fillId="0" borderId="0" xfId="3" applyFont="1" applyFill="1" applyBorder="1" applyAlignment="1">
      <alignment horizontal="left" vertical="top"/>
    </xf>
    <xf numFmtId="166" fontId="11" fillId="15" borderId="71" xfId="2" applyNumberFormat="1" applyFont="1" applyFill="1" applyBorder="1" applyAlignment="1">
      <alignment horizontal="right" vertical="top"/>
    </xf>
    <xf numFmtId="166" fontId="9" fillId="15" borderId="71" xfId="2" applyNumberFormat="1" applyFont="1" applyFill="1" applyBorder="1" applyAlignment="1">
      <alignment horizontal="right" vertical="top"/>
    </xf>
    <xf numFmtId="165" fontId="7" fillId="0" borderId="47" xfId="0" applyNumberFormat="1" applyFont="1" applyFill="1" applyBorder="1" applyAlignment="1">
      <alignment horizontal="left" vertical="top"/>
    </xf>
    <xf numFmtId="9" fontId="7" fillId="0" borderId="47" xfId="6" applyFont="1" applyFill="1" applyBorder="1" applyAlignment="1">
      <alignment horizontal="left" vertical="top"/>
    </xf>
    <xf numFmtId="2" fontId="60" fillId="0" borderId="0" xfId="0" applyNumberFormat="1" applyFont="1" applyFill="1" applyBorder="1" applyAlignment="1">
      <alignment horizontal="left" vertical="top"/>
    </xf>
    <xf numFmtId="0" fontId="8" fillId="15" borderId="51" xfId="0" applyFont="1" applyFill="1" applyBorder="1" applyAlignment="1">
      <alignment horizontal="center" wrapText="1"/>
    </xf>
    <xf numFmtId="166" fontId="9" fillId="15" borderId="59" xfId="2" applyNumberFormat="1" applyFont="1" applyFill="1" applyBorder="1" applyAlignment="1">
      <alignment horizontal="right" vertical="top"/>
    </xf>
    <xf numFmtId="166" fontId="11" fillId="15" borderId="52" xfId="2" applyNumberFormat="1" applyFont="1" applyFill="1" applyBorder="1" applyAlignment="1">
      <alignment horizontal="right" vertical="top"/>
    </xf>
    <xf numFmtId="166" fontId="9" fillId="15" borderId="55" xfId="2" applyNumberFormat="1" applyFont="1" applyFill="1" applyBorder="1" applyAlignment="1">
      <alignment horizontal="right" vertical="top"/>
    </xf>
    <xf numFmtId="166" fontId="9" fillId="15" borderId="66" xfId="2" applyNumberFormat="1" applyFont="1" applyFill="1" applyBorder="1" applyAlignment="1">
      <alignment horizontal="right" vertical="top"/>
    </xf>
    <xf numFmtId="166" fontId="11" fillId="15" borderId="51" xfId="2" applyNumberFormat="1" applyFont="1" applyFill="1" applyBorder="1" applyAlignment="1">
      <alignment horizontal="right" vertical="top"/>
    </xf>
    <xf numFmtId="165" fontId="9" fillId="0" borderId="59"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1" fillId="15" borderId="55" xfId="2" applyNumberFormat="1" applyFont="1" applyFill="1" applyBorder="1" applyAlignment="1">
      <alignment horizontal="right" vertical="top"/>
    </xf>
    <xf numFmtId="166" fontId="12" fillId="0" borderId="0" xfId="2" applyNumberFormat="1" applyFont="1" applyFill="1" applyBorder="1" applyAlignment="1">
      <alignment horizontal="right" vertical="top"/>
    </xf>
    <xf numFmtId="0" fontId="12" fillId="16" borderId="0" xfId="0" applyFont="1" applyFill="1" applyBorder="1" applyAlignment="1">
      <alignment horizontal="left" vertical="top"/>
    </xf>
    <xf numFmtId="0" fontId="7" fillId="16" borderId="0" xfId="0" applyFont="1" applyFill="1" applyBorder="1" applyAlignment="1">
      <alignment horizontal="left" vertical="top"/>
    </xf>
    <xf numFmtId="167" fontId="12" fillId="0" borderId="0" xfId="2" applyNumberFormat="1" applyFont="1" applyFill="1" applyBorder="1" applyAlignment="1">
      <alignment horizontal="left" vertical="top"/>
    </xf>
    <xf numFmtId="166" fontId="9" fillId="15" borderId="57" xfId="2" applyNumberFormat="1" applyFont="1" applyFill="1" applyBorder="1" applyAlignment="1">
      <alignment horizontal="right" vertical="top"/>
    </xf>
    <xf numFmtId="0" fontId="35" fillId="0" borderId="0" xfId="0" applyFont="1" applyFill="1" applyBorder="1" applyAlignment="1">
      <alignment horizontal="left" indent="2"/>
    </xf>
    <xf numFmtId="0" fontId="35" fillId="0" borderId="44" xfId="0" applyFont="1" applyFill="1" applyBorder="1" applyAlignment="1">
      <alignment horizontal="left" indent="2"/>
    </xf>
    <xf numFmtId="0" fontId="35" fillId="0" borderId="0" xfId="0" applyFont="1" applyFill="1" applyBorder="1" applyAlignment="1">
      <alignment horizontal="left"/>
    </xf>
    <xf numFmtId="166" fontId="53" fillId="15" borderId="71" xfId="2" applyNumberFormat="1" applyFont="1" applyFill="1" applyBorder="1" applyAlignment="1">
      <alignment horizontal="right" vertical="top"/>
    </xf>
    <xf numFmtId="166" fontId="53" fillId="15" borderId="59" xfId="2" applyNumberFormat="1" applyFont="1" applyFill="1" applyBorder="1" applyAlignment="1">
      <alignment horizontal="right" vertical="top"/>
    </xf>
    <xf numFmtId="167" fontId="53" fillId="0" borderId="115" xfId="2" applyNumberFormat="1" applyFont="1" applyFill="1" applyBorder="1" applyAlignment="1">
      <alignment horizontal="left" vertical="top"/>
    </xf>
    <xf numFmtId="178" fontId="9" fillId="0" borderId="0" xfId="0" applyNumberFormat="1" applyFont="1" applyFill="1" applyBorder="1" applyAlignment="1">
      <alignment horizontal="left" vertical="top"/>
    </xf>
    <xf numFmtId="167" fontId="11" fillId="0" borderId="0" xfId="2" applyNumberFormat="1" applyFont="1" applyFill="1" applyBorder="1" applyAlignment="1">
      <alignment horizontal="center" vertical="center"/>
    </xf>
    <xf numFmtId="169" fontId="61" fillId="0" borderId="0" xfId="0" applyNumberFormat="1" applyFont="1" applyFill="1" applyBorder="1" applyAlignment="1">
      <alignment horizontal="left" vertical="center" wrapText="1"/>
    </xf>
    <xf numFmtId="168" fontId="62" fillId="0" borderId="0" xfId="0" applyNumberFormat="1" applyFont="1" applyFill="1" applyBorder="1" applyAlignment="1">
      <alignment horizontal="left" vertical="top" wrapText="1"/>
    </xf>
    <xf numFmtId="168" fontId="61" fillId="0" borderId="0" xfId="0" applyNumberFormat="1" applyFont="1" applyFill="1" applyBorder="1" applyAlignment="1">
      <alignment horizontal="left" vertical="top" wrapText="1"/>
    </xf>
    <xf numFmtId="168" fontId="61" fillId="0" borderId="0" xfId="0" applyNumberFormat="1" applyFont="1" applyFill="1" applyBorder="1" applyAlignment="1">
      <alignment vertical="top" wrapText="1"/>
    </xf>
    <xf numFmtId="169" fontId="61" fillId="0" borderId="0" xfId="0" applyNumberFormat="1" applyFont="1" applyFill="1" applyBorder="1" applyAlignment="1">
      <alignment horizontal="left" vertical="top" wrapText="1"/>
    </xf>
    <xf numFmtId="0" fontId="57" fillId="0" borderId="0" xfId="0" applyFont="1" applyFill="1" applyBorder="1" applyAlignment="1">
      <alignment horizontal="center" vertical="top"/>
    </xf>
    <xf numFmtId="0" fontId="58" fillId="0" borderId="0" xfId="0" applyFont="1" applyFill="1" applyBorder="1" applyAlignment="1">
      <alignment horizontal="left" vertical="top"/>
    </xf>
    <xf numFmtId="0" fontId="7" fillId="15" borderId="0" xfId="0" applyFont="1" applyFill="1" applyBorder="1" applyAlignment="1">
      <alignment horizontal="left" vertical="top"/>
    </xf>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1"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1" xfId="0" applyNumberFormat="1" applyFont="1" applyBorder="1"/>
    <xf numFmtId="164" fontId="5" fillId="0" borderId="41"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1" fontId="5" fillId="0" borderId="13"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76" xfId="0" applyNumberFormat="1" applyFont="1" applyFill="1" applyBorder="1" applyAlignment="1">
      <alignment horizontal="right"/>
    </xf>
    <xf numFmtId="3" fontId="24" fillId="2" borderId="116" xfId="4" applyNumberFormat="1" applyFont="1" applyFill="1" applyBorder="1" applyAlignment="1">
      <alignment wrapText="1"/>
    </xf>
    <xf numFmtId="3" fontId="24" fillId="0" borderId="8" xfId="4" applyNumberFormat="1" applyFont="1" applyFill="1" applyBorder="1" applyAlignment="1">
      <alignment horizontal="right" wrapText="1"/>
    </xf>
    <xf numFmtId="3" fontId="24" fillId="0" borderId="13" xfId="4" applyNumberFormat="1" applyFont="1" applyFill="1" applyBorder="1" applyAlignment="1">
      <alignment horizontal="right" wrapText="1"/>
    </xf>
    <xf numFmtId="3" fontId="24" fillId="0" borderId="14" xfId="4" applyNumberFormat="1" applyFont="1" applyFill="1" applyBorder="1" applyAlignment="1">
      <alignment horizontal="right" wrapText="1"/>
    </xf>
    <xf numFmtId="0" fontId="2" fillId="2" borderId="117" xfId="0" applyFont="1" applyFill="1" applyBorder="1" applyAlignment="1"/>
    <xf numFmtId="3" fontId="24" fillId="0" borderId="9" xfId="4" applyNumberFormat="1" applyFont="1" applyFill="1" applyBorder="1" applyAlignment="1">
      <alignment horizontal="right" wrapText="1"/>
    </xf>
    <xf numFmtId="3" fontId="24" fillId="0" borderId="10" xfId="4"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65" xfId="0" applyFont="1" applyFill="1" applyBorder="1" applyAlignment="1"/>
    <xf numFmtId="0" fontId="24" fillId="0" borderId="61" xfId="4" applyFont="1" applyFill="1" applyBorder="1" applyAlignment="1">
      <alignment horizontal="right" wrapText="1"/>
    </xf>
    <xf numFmtId="0" fontId="24" fillId="0" borderId="10" xfId="4" applyFont="1" applyFill="1" applyBorder="1" applyAlignment="1">
      <alignment horizontal="right" wrapText="1"/>
    </xf>
    <xf numFmtId="0" fontId="24" fillId="0" borderId="118" xfId="4" applyFont="1" applyFill="1" applyBorder="1" applyAlignment="1">
      <alignment horizontal="right" wrapText="1"/>
    </xf>
    <xf numFmtId="3" fontId="2" fillId="0" borderId="13" xfId="0" applyNumberFormat="1" applyFont="1" applyFill="1" applyBorder="1"/>
    <xf numFmtId="3" fontId="2" fillId="0" borderId="31" xfId="0" applyNumberFormat="1" applyFont="1" applyBorder="1" applyAlignment="1">
      <alignment horizontal="right"/>
    </xf>
    <xf numFmtId="3" fontId="2" fillId="0" borderId="13" xfId="0" applyNumberFormat="1" applyFont="1" applyBorder="1" applyAlignment="1">
      <alignment horizontal="right"/>
    </xf>
    <xf numFmtId="0" fontId="27" fillId="0" borderId="0" xfId="0" applyFont="1" applyAlignment="1">
      <alignment horizontal="left" vertical="top" wrapText="1"/>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68" xfId="0" applyFont="1" applyFill="1" applyBorder="1" applyAlignment="1">
      <alignment horizontal="right"/>
    </xf>
    <xf numFmtId="3" fontId="5" fillId="0" borderId="105"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68" xfId="0" applyNumberFormat="1" applyFont="1" applyFill="1" applyBorder="1"/>
    <xf numFmtId="0" fontId="2" fillId="0" borderId="105" xfId="0" applyFont="1" applyFill="1" applyBorder="1"/>
    <xf numFmtId="164" fontId="2" fillId="0" borderId="68" xfId="1" applyNumberFormat="1" applyFont="1" applyFill="1" applyBorder="1"/>
    <xf numFmtId="3" fontId="2" fillId="4" borderId="9" xfId="0" applyNumberFormat="1" applyFont="1" applyFill="1" applyBorder="1"/>
    <xf numFmtId="3" fontId="2" fillId="4" borderId="8" xfId="0" applyNumberFormat="1" applyFont="1" applyFill="1" applyBorder="1"/>
    <xf numFmtId="3" fontId="5" fillId="4" borderId="8" xfId="0" applyNumberFormat="1" applyFont="1" applyFill="1" applyBorder="1"/>
    <xf numFmtId="3" fontId="5" fillId="4" borderId="42" xfId="0" applyNumberFormat="1" applyFont="1" applyFill="1" applyBorder="1"/>
    <xf numFmtId="3" fontId="5" fillId="4" borderId="13" xfId="0" applyNumberFormat="1" applyFont="1" applyFill="1" applyBorder="1"/>
    <xf numFmtId="0" fontId="2" fillId="4" borderId="9" xfId="0" applyFont="1" applyFill="1" applyBorder="1"/>
    <xf numFmtId="164" fontId="5" fillId="4" borderId="8" xfId="1" applyNumberFormat="1" applyFont="1" applyFill="1" applyBorder="1" applyAlignment="1">
      <alignment horizontal="right"/>
    </xf>
    <xf numFmtId="170" fontId="5" fillId="4" borderId="13" xfId="0" applyNumberFormat="1" applyFont="1" applyFill="1" applyBorder="1" applyAlignment="1">
      <alignment horizontal="right"/>
    </xf>
    <xf numFmtId="3" fontId="2" fillId="4" borderId="41" xfId="0" applyNumberFormat="1" applyFont="1" applyFill="1" applyBorder="1" applyAlignment="1">
      <alignment horizontal="right"/>
    </xf>
    <xf numFmtId="9" fontId="2" fillId="4" borderId="9" xfId="0" applyNumberFormat="1" applyFont="1" applyFill="1" applyBorder="1" applyAlignment="1">
      <alignment horizontal="right"/>
    </xf>
    <xf numFmtId="164" fontId="2" fillId="4" borderId="8" xfId="0" applyNumberFormat="1" applyFont="1" applyFill="1" applyBorder="1" applyAlignment="1">
      <alignment horizontal="right"/>
    </xf>
    <xf numFmtId="164" fontId="2" fillId="4" borderId="13" xfId="0" applyNumberFormat="1" applyFont="1" applyFill="1" applyBorder="1" applyAlignment="1">
      <alignment horizontal="right"/>
    </xf>
    <xf numFmtId="2" fontId="5" fillId="4" borderId="9" xfId="0" applyNumberFormat="1" applyFont="1" applyFill="1" applyBorder="1" applyAlignment="1">
      <alignment horizontal="right"/>
    </xf>
    <xf numFmtId="3" fontId="5" fillId="4" borderId="8" xfId="0" applyNumberFormat="1" applyFont="1" applyFill="1" applyBorder="1" applyAlignment="1">
      <alignment horizontal="right"/>
    </xf>
    <xf numFmtId="3" fontId="5" fillId="4" borderId="42" xfId="0" applyNumberFormat="1" applyFont="1" applyFill="1" applyBorder="1" applyAlignment="1">
      <alignment horizontal="right"/>
    </xf>
    <xf numFmtId="3" fontId="5" fillId="4" borderId="113" xfId="0" applyNumberFormat="1" applyFont="1" applyFill="1" applyBorder="1" applyAlignment="1">
      <alignment horizontal="right"/>
    </xf>
    <xf numFmtId="3" fontId="5" fillId="4" borderId="41" xfId="0" applyNumberFormat="1" applyFont="1" applyFill="1" applyBorder="1"/>
    <xf numFmtId="164" fontId="5" fillId="4" borderId="16" xfId="1" applyNumberFormat="1" applyFont="1" applyFill="1" applyBorder="1"/>
    <xf numFmtId="164" fontId="5" fillId="4" borderId="8" xfId="1" applyNumberFormat="1" applyFont="1" applyFill="1" applyBorder="1"/>
    <xf numFmtId="164" fontId="5" fillId="4" borderId="113" xfId="1" applyNumberFormat="1" applyFont="1" applyFill="1" applyBorder="1"/>
    <xf numFmtId="164" fontId="2" fillId="4" borderId="16" xfId="1" applyNumberFormat="1" applyFont="1" applyFill="1" applyBorder="1"/>
    <xf numFmtId="164" fontId="2" fillId="4" borderId="8" xfId="1" applyNumberFormat="1" applyFont="1" applyFill="1" applyBorder="1"/>
    <xf numFmtId="164" fontId="2" fillId="4" borderId="113" xfId="1" applyNumberFormat="1" applyFont="1" applyFill="1" applyBorder="1"/>
    <xf numFmtId="37" fontId="2" fillId="4" borderId="20" xfId="0" applyNumberFormat="1" applyFont="1" applyFill="1" applyBorder="1"/>
    <xf numFmtId="16" fontId="2" fillId="2" borderId="109" xfId="0" applyNumberFormat="1" applyFont="1" applyFill="1" applyBorder="1" applyAlignment="1">
      <alignment horizontal="center"/>
    </xf>
    <xf numFmtId="3" fontId="2" fillId="0" borderId="109" xfId="0" applyNumberFormat="1" applyFont="1" applyBorder="1"/>
    <xf numFmtId="3" fontId="2" fillId="0" borderId="6" xfId="0" applyNumberFormat="1" applyFont="1" applyBorder="1"/>
    <xf numFmtId="3" fontId="2" fillId="0" borderId="31" xfId="0" applyNumberFormat="1" applyFont="1" applyBorder="1"/>
    <xf numFmtId="49" fontId="2" fillId="2" borderId="79" xfId="0" applyNumberFormat="1" applyFont="1" applyFill="1" applyBorder="1" applyAlignment="1">
      <alignment horizontal="center"/>
    </xf>
    <xf numFmtId="3" fontId="5" fillId="0" borderId="78" xfId="0" applyNumberFormat="1" applyFont="1" applyFill="1" applyBorder="1"/>
    <xf numFmtId="3" fontId="5" fillId="0" borderId="3" xfId="0" applyNumberFormat="1" applyFont="1" applyFill="1" applyBorder="1"/>
    <xf numFmtId="3" fontId="5" fillId="0" borderId="40" xfId="0" applyNumberFormat="1" applyFont="1" applyFill="1" applyBorder="1"/>
    <xf numFmtId="16" fontId="2" fillId="2" borderId="114" xfId="0" applyNumberFormat="1" applyFont="1" applyFill="1" applyBorder="1" applyAlignment="1">
      <alignment horizontal="center"/>
    </xf>
    <xf numFmtId="3" fontId="2" fillId="0" borderId="37" xfId="0" applyNumberFormat="1" applyFont="1" applyBorder="1"/>
    <xf numFmtId="3" fontId="2" fillId="0" borderId="38" xfId="0" applyNumberFormat="1" applyFont="1" applyBorder="1"/>
    <xf numFmtId="3" fontId="2" fillId="0" borderId="39" xfId="0" applyNumberFormat="1" applyFont="1" applyBorder="1"/>
    <xf numFmtId="37" fontId="2" fillId="0" borderId="108" xfId="0" applyNumberFormat="1" applyFont="1" applyBorder="1" applyAlignment="1">
      <alignment horizontal="right"/>
    </xf>
    <xf numFmtId="37" fontId="2" fillId="0" borderId="6" xfId="0" applyNumberFormat="1" applyFont="1" applyBorder="1" applyAlignment="1">
      <alignment horizontal="right"/>
    </xf>
    <xf numFmtId="170" fontId="2" fillId="0" borderId="31" xfId="0" applyNumberFormat="1" applyFont="1" applyBorder="1" applyAlignment="1">
      <alignment horizontal="right"/>
    </xf>
    <xf numFmtId="37" fontId="2" fillId="0" borderId="78"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77" xfId="0" applyNumberFormat="1" applyFont="1" applyFill="1" applyBorder="1" applyAlignment="1">
      <alignment horizontal="right"/>
    </xf>
    <xf numFmtId="170" fontId="2" fillId="0" borderId="40" xfId="0" applyNumberFormat="1" applyFont="1" applyFill="1" applyBorder="1" applyAlignment="1">
      <alignment horizontal="right"/>
    </xf>
    <xf numFmtId="37" fontId="2" fillId="0" borderId="37" xfId="0" quotePrefix="1" applyNumberFormat="1" applyFont="1" applyBorder="1" applyAlignment="1">
      <alignment horizontal="right"/>
    </xf>
    <xf numFmtId="37" fontId="2" fillId="0" borderId="38" xfId="0" quotePrefix="1" applyNumberFormat="1" applyFont="1" applyBorder="1" applyAlignment="1">
      <alignment horizontal="right"/>
    </xf>
    <xf numFmtId="37" fontId="2" fillId="0" borderId="38" xfId="0" applyNumberFormat="1" applyFont="1" applyBorder="1" applyAlignment="1">
      <alignment horizontal="right"/>
    </xf>
    <xf numFmtId="170" fontId="2" fillId="0" borderId="39" xfId="0" applyNumberFormat="1" applyFont="1" applyBorder="1" applyAlignment="1">
      <alignment horizontal="right"/>
    </xf>
    <xf numFmtId="3" fontId="2" fillId="0" borderId="108" xfId="0" applyNumberFormat="1" applyFont="1" applyBorder="1"/>
    <xf numFmtId="10" fontId="2" fillId="0" borderId="6" xfId="1" applyNumberFormat="1" applyFont="1" applyBorder="1"/>
    <xf numFmtId="10" fontId="2" fillId="0" borderId="31" xfId="1" applyNumberFormat="1" applyFont="1" applyBorder="1"/>
    <xf numFmtId="3" fontId="2" fillId="0" borderId="109"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1" xfId="0" applyNumberFormat="1" applyFont="1" applyBorder="1" applyAlignment="1">
      <alignment horizontal="right"/>
    </xf>
    <xf numFmtId="3" fontId="2" fillId="0" borderId="78" xfId="0" applyNumberFormat="1" applyFont="1" applyFill="1" applyBorder="1"/>
    <xf numFmtId="3" fontId="2" fillId="0" borderId="3" xfId="0" applyNumberFormat="1" applyFont="1" applyFill="1" applyBorder="1"/>
    <xf numFmtId="10" fontId="5" fillId="0" borderId="78" xfId="1" applyNumberFormat="1" applyFont="1" applyBorder="1"/>
    <xf numFmtId="10" fontId="5" fillId="0" borderId="3" xfId="0" applyNumberFormat="1" applyFont="1" applyBorder="1"/>
    <xf numFmtId="10" fontId="5" fillId="0" borderId="3" xfId="0" applyNumberFormat="1" applyFont="1" applyFill="1" applyBorder="1"/>
    <xf numFmtId="10" fontId="5" fillId="0" borderId="40" xfId="0" applyNumberFormat="1" applyFont="1" applyFill="1" applyBorder="1"/>
    <xf numFmtId="3" fontId="2" fillId="0" borderId="78" xfId="0" applyNumberFormat="1" applyFont="1" applyBorder="1" applyAlignment="1">
      <alignment horizontal="right"/>
    </xf>
    <xf numFmtId="3" fontId="2" fillId="0" borderId="43"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40" xfId="0" applyNumberFormat="1" applyFont="1" applyFill="1" applyBorder="1" applyAlignment="1">
      <alignment horizontal="right"/>
    </xf>
    <xf numFmtId="3" fontId="2" fillId="0" borderId="121" xfId="0" applyNumberFormat="1" applyFont="1" applyBorder="1" applyAlignment="1">
      <alignment horizontal="right"/>
    </xf>
    <xf numFmtId="3" fontId="2" fillId="0" borderId="38" xfId="0" applyNumberFormat="1" applyFont="1" applyBorder="1" applyAlignment="1">
      <alignment horizontal="right"/>
    </xf>
    <xf numFmtId="3" fontId="2" fillId="0" borderId="122" xfId="0" applyNumberFormat="1" applyFont="1" applyBorder="1" applyAlignment="1">
      <alignment horizontal="right"/>
    </xf>
    <xf numFmtId="164" fontId="2" fillId="0" borderId="38" xfId="0" applyNumberFormat="1" applyFont="1" applyBorder="1" applyAlignment="1">
      <alignment horizontal="right"/>
    </xf>
    <xf numFmtId="16" fontId="2" fillId="2" borderId="110"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1" xfId="0" applyNumberFormat="1" applyFont="1" applyBorder="1"/>
    <xf numFmtId="3" fontId="5" fillId="0" borderId="108" xfId="0" applyNumberFormat="1" applyFont="1" applyBorder="1"/>
    <xf numFmtId="3" fontId="5" fillId="0" borderId="31" xfId="0" applyNumberFormat="1" applyFont="1" applyBorder="1"/>
    <xf numFmtId="3" fontId="2" fillId="0" borderId="76" xfId="0" applyNumberFormat="1" applyFont="1" applyBorder="1"/>
    <xf numFmtId="1" fontId="2" fillId="0" borderId="31" xfId="0" applyNumberFormat="1" applyFont="1" applyBorder="1"/>
    <xf numFmtId="49" fontId="2" fillId="2" borderId="60" xfId="0" applyNumberFormat="1" applyFont="1" applyFill="1" applyBorder="1" applyAlignment="1">
      <alignment horizontal="center"/>
    </xf>
    <xf numFmtId="3" fontId="30" fillId="0" borderId="78" xfId="0" applyNumberFormat="1" applyFont="1" applyBorder="1"/>
    <xf numFmtId="3" fontId="30" fillId="0" borderId="3" xfId="0" applyNumberFormat="1" applyFont="1" applyBorder="1"/>
    <xf numFmtId="3" fontId="30" fillId="0" borderId="43" xfId="0" applyNumberFormat="1" applyFont="1" applyBorder="1"/>
    <xf numFmtId="164" fontId="2" fillId="0" borderId="43" xfId="0" applyNumberFormat="1" applyFont="1" applyBorder="1"/>
    <xf numFmtId="164" fontId="2" fillId="0" borderId="3" xfId="0" applyNumberFormat="1" applyFont="1" applyBorder="1"/>
    <xf numFmtId="164" fontId="2" fillId="0" borderId="40" xfId="0" applyNumberFormat="1" applyFont="1" applyBorder="1"/>
    <xf numFmtId="3" fontId="2" fillId="0" borderId="77" xfId="0" applyNumberFormat="1" applyFont="1" applyBorder="1"/>
    <xf numFmtId="16" fontId="2" fillId="2" borderId="121" xfId="0" applyNumberFormat="1" applyFont="1" applyFill="1" applyBorder="1" applyAlignment="1">
      <alignment horizontal="center"/>
    </xf>
    <xf numFmtId="3" fontId="2" fillId="0" borderId="121" xfId="0" applyNumberFormat="1" applyFont="1" applyBorder="1"/>
    <xf numFmtId="3" fontId="2" fillId="0" borderId="120" xfId="0" applyNumberFormat="1" applyFont="1" applyBorder="1"/>
    <xf numFmtId="3" fontId="2" fillId="0" borderId="122" xfId="0" applyNumberFormat="1" applyFont="1" applyBorder="1"/>
    <xf numFmtId="3" fontId="2" fillId="0" borderId="36" xfId="0" applyNumberFormat="1" applyFont="1" applyBorder="1"/>
    <xf numFmtId="164" fontId="2" fillId="0" borderId="122" xfId="0" applyNumberFormat="1" applyFont="1" applyBorder="1"/>
    <xf numFmtId="164" fontId="2" fillId="0" borderId="39" xfId="0" applyNumberFormat="1" applyFont="1" applyBorder="1"/>
    <xf numFmtId="37" fontId="2" fillId="0" borderId="109" xfId="0" applyNumberFormat="1" applyFont="1" applyBorder="1" applyAlignment="1">
      <alignment horizontal="right"/>
    </xf>
    <xf numFmtId="37" fontId="2" fillId="0" borderId="31" xfId="0" applyNumberFormat="1" applyFont="1" applyBorder="1" applyAlignment="1">
      <alignment horizontal="right"/>
    </xf>
    <xf numFmtId="170" fontId="2" fillId="0" borderId="31" xfId="0" applyNumberFormat="1" applyFont="1" applyFill="1" applyBorder="1" applyAlignment="1">
      <alignment horizontal="right"/>
    </xf>
    <xf numFmtId="3" fontId="2" fillId="0" borderId="109" xfId="0" applyNumberFormat="1" applyFont="1" applyFill="1" applyBorder="1"/>
    <xf numFmtId="9" fontId="2" fillId="0" borderId="109"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1" xfId="0" applyNumberFormat="1" applyFont="1" applyFill="1" applyBorder="1" applyAlignment="1">
      <alignment horizontal="right"/>
    </xf>
    <xf numFmtId="37" fontId="2" fillId="0" borderId="78" xfId="0" applyNumberFormat="1" applyFont="1" applyBorder="1" applyAlignment="1">
      <alignment horizontal="right"/>
    </xf>
    <xf numFmtId="37" fontId="2" fillId="0" borderId="3" xfId="0" applyNumberFormat="1" applyFont="1" applyBorder="1" applyAlignment="1">
      <alignment horizontal="right"/>
    </xf>
    <xf numFmtId="37" fontId="2" fillId="0" borderId="40" xfId="0" applyNumberFormat="1" applyFont="1" applyBorder="1" applyAlignment="1">
      <alignment horizontal="right"/>
    </xf>
    <xf numFmtId="0" fontId="2" fillId="0" borderId="78" xfId="0" applyFont="1" applyBorder="1"/>
    <xf numFmtId="164" fontId="5" fillId="0" borderId="3" xfId="0" applyNumberFormat="1" applyFont="1" applyFill="1" applyBorder="1" applyAlignment="1">
      <alignment horizontal="right"/>
    </xf>
    <xf numFmtId="170" fontId="2" fillId="0" borderId="40" xfId="0" applyNumberFormat="1" applyFont="1" applyBorder="1" applyAlignment="1">
      <alignment horizontal="right"/>
    </xf>
    <xf numFmtId="3" fontId="5" fillId="0" borderId="3" xfId="0" applyNumberFormat="1" applyFont="1" applyBorder="1"/>
    <xf numFmtId="3" fontId="5" fillId="0" borderId="77" xfId="0" applyNumberFormat="1" applyFont="1" applyBorder="1"/>
    <xf numFmtId="3" fontId="5" fillId="0" borderId="40" xfId="0" applyNumberFormat="1" applyFont="1" applyBorder="1"/>
    <xf numFmtId="3" fontId="2" fillId="0" borderId="43" xfId="0" applyNumberFormat="1" applyFont="1" applyFill="1" applyBorder="1" applyAlignment="1">
      <alignment horizontal="right"/>
    </xf>
    <xf numFmtId="3" fontId="2" fillId="0" borderId="46" xfId="0" applyNumberFormat="1" applyFont="1" applyFill="1" applyBorder="1" applyAlignment="1">
      <alignment horizontal="right"/>
    </xf>
    <xf numFmtId="3" fontId="2" fillId="0" borderId="40" xfId="0" applyNumberFormat="1" applyFont="1" applyFill="1" applyBorder="1" applyAlignment="1">
      <alignment horizontal="right"/>
    </xf>
    <xf numFmtId="9" fontId="2" fillId="0" borderId="78"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40" xfId="0" applyNumberFormat="1" applyFont="1" applyFill="1" applyBorder="1" applyAlignment="1">
      <alignment horizontal="right"/>
    </xf>
    <xf numFmtId="37" fontId="2" fillId="0" borderId="37" xfId="0" applyNumberFormat="1" applyFont="1" applyBorder="1" applyAlignment="1">
      <alignment horizontal="right"/>
    </xf>
    <xf numFmtId="37" fontId="2" fillId="0" borderId="122" xfId="0" applyNumberFormat="1" applyFont="1" applyBorder="1" applyAlignment="1">
      <alignment horizontal="right"/>
    </xf>
    <xf numFmtId="37" fontId="2" fillId="0" borderId="123" xfId="0" applyNumberFormat="1" applyFont="1" applyBorder="1" applyAlignment="1">
      <alignment horizontal="right"/>
    </xf>
    <xf numFmtId="37" fontId="2" fillId="0" borderId="36" xfId="0" applyNumberFormat="1" applyFont="1" applyBorder="1" applyAlignment="1">
      <alignment horizontal="right"/>
    </xf>
    <xf numFmtId="3" fontId="2" fillId="4" borderId="37" xfId="0" applyNumberFormat="1" applyFont="1" applyFill="1" applyBorder="1"/>
    <xf numFmtId="164" fontId="2" fillId="4" borderId="38" xfId="1" applyNumberFormat="1" applyFont="1" applyFill="1" applyBorder="1" applyAlignment="1">
      <alignment horizontal="right"/>
    </xf>
    <xf numFmtId="170" fontId="2" fillId="4" borderId="39" xfId="0" applyNumberFormat="1" applyFont="1" applyFill="1" applyBorder="1" applyAlignment="1">
      <alignment horizontal="right"/>
    </xf>
    <xf numFmtId="3" fontId="2" fillId="4" borderId="38" xfId="0" applyNumberFormat="1" applyFont="1" applyFill="1" applyBorder="1"/>
    <xf numFmtId="3" fontId="2" fillId="4" borderId="120" xfId="0" applyNumberFormat="1" applyFont="1" applyFill="1" applyBorder="1"/>
    <xf numFmtId="3" fontId="2" fillId="4" borderId="122" xfId="0" applyNumberFormat="1" applyFont="1" applyFill="1" applyBorder="1" applyAlignment="1">
      <alignment horizontal="right"/>
    </xf>
    <xf numFmtId="3" fontId="2" fillId="4" borderId="123" xfId="0" applyNumberFormat="1" applyFont="1" applyFill="1" applyBorder="1" applyAlignment="1">
      <alignment horizontal="right"/>
    </xf>
    <xf numFmtId="3" fontId="2" fillId="4" borderId="39" xfId="0" applyNumberFormat="1" applyFont="1" applyFill="1" applyBorder="1" applyAlignment="1">
      <alignment horizontal="right"/>
    </xf>
    <xf numFmtId="9" fontId="2" fillId="4" borderId="121" xfId="0" applyNumberFormat="1" applyFont="1" applyFill="1" applyBorder="1" applyAlignment="1">
      <alignment horizontal="right"/>
    </xf>
    <xf numFmtId="164" fontId="2" fillId="4" borderId="38" xfId="0" applyNumberFormat="1" applyFont="1" applyFill="1" applyBorder="1" applyAlignment="1">
      <alignment horizontal="right"/>
    </xf>
    <xf numFmtId="164" fontId="2" fillId="4" borderId="36" xfId="0" applyNumberFormat="1" applyFont="1" applyFill="1" applyBorder="1" applyAlignment="1">
      <alignment horizontal="right"/>
    </xf>
    <xf numFmtId="3" fontId="2" fillId="0" borderId="112" xfId="0" applyNumberFormat="1" applyFont="1" applyFill="1" applyBorder="1" applyAlignment="1">
      <alignment horizontal="right"/>
    </xf>
    <xf numFmtId="3" fontId="2" fillId="0" borderId="26" xfId="0" applyNumberFormat="1" applyFont="1" applyFill="1" applyBorder="1"/>
    <xf numFmtId="164" fontId="2" fillId="0" borderId="109" xfId="1" applyNumberFormat="1" applyFont="1" applyFill="1" applyBorder="1"/>
    <xf numFmtId="2" fontId="5" fillId="0" borderId="78"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77" xfId="0" applyNumberFormat="1" applyFont="1" applyFill="1" applyBorder="1" applyAlignment="1">
      <alignment horizontal="right"/>
    </xf>
    <xf numFmtId="3" fontId="5" fillId="0" borderId="74" xfId="0" applyNumberFormat="1" applyFont="1" applyFill="1" applyBorder="1" applyAlignment="1">
      <alignment horizontal="right"/>
    </xf>
    <xf numFmtId="164" fontId="5" fillId="0" borderId="60" xfId="1" applyNumberFormat="1" applyFont="1" applyFill="1" applyBorder="1"/>
    <xf numFmtId="164" fontId="5" fillId="0" borderId="3" xfId="1" applyNumberFormat="1" applyFont="1" applyFill="1" applyBorder="1"/>
    <xf numFmtId="164" fontId="5" fillId="0" borderId="74" xfId="1" applyNumberFormat="1" applyFont="1" applyFill="1" applyBorder="1"/>
    <xf numFmtId="2" fontId="2" fillId="4" borderId="37" xfId="0" applyNumberFormat="1" applyFont="1" applyFill="1" applyBorder="1" applyAlignment="1">
      <alignment horizontal="right"/>
    </xf>
    <xf numFmtId="3" fontId="2" fillId="4" borderId="38" xfId="0" applyNumberFormat="1" applyFont="1" applyFill="1" applyBorder="1" applyAlignment="1">
      <alignment horizontal="right"/>
    </xf>
    <xf numFmtId="3" fontId="2" fillId="4" borderId="120" xfId="0" applyNumberFormat="1" applyFont="1" applyFill="1" applyBorder="1" applyAlignment="1">
      <alignment horizontal="right"/>
    </xf>
    <xf numFmtId="3" fontId="2" fillId="4" borderId="36" xfId="0" applyNumberFormat="1" applyFont="1" applyFill="1" applyBorder="1" applyAlignment="1">
      <alignment horizontal="right"/>
    </xf>
    <xf numFmtId="164" fontId="2" fillId="4" borderId="121" xfId="1" applyNumberFormat="1" applyFont="1" applyFill="1" applyBorder="1"/>
    <xf numFmtId="164" fontId="2" fillId="4" borderId="38" xfId="1" applyNumberFormat="1" applyFont="1" applyFill="1" applyBorder="1"/>
    <xf numFmtId="164" fontId="2" fillId="4" borderId="36" xfId="1" applyNumberFormat="1" applyFont="1" applyFill="1" applyBorder="1"/>
    <xf numFmtId="3" fontId="2" fillId="4" borderId="112" xfId="0" applyNumberFormat="1" applyFont="1" applyFill="1" applyBorder="1"/>
    <xf numFmtId="3" fontId="2" fillId="4" borderId="110" xfId="0" applyNumberFormat="1" applyFont="1" applyFill="1" applyBorder="1"/>
    <xf numFmtId="164" fontId="2" fillId="0" borderId="60" xfId="1" applyNumberFormat="1" applyFont="1" applyFill="1" applyBorder="1"/>
    <xf numFmtId="164" fontId="2" fillId="0" borderId="3" xfId="1" applyNumberFormat="1" applyFont="1" applyFill="1" applyBorder="1"/>
    <xf numFmtId="164" fontId="2" fillId="0" borderId="74" xfId="1" applyNumberFormat="1" applyFont="1" applyFill="1" applyBorder="1"/>
    <xf numFmtId="3" fontId="24" fillId="0" borderId="79" xfId="4" applyNumberFormat="1" applyFont="1" applyFill="1" applyBorder="1" applyAlignment="1">
      <alignment horizontal="right"/>
    </xf>
    <xf numFmtId="3" fontId="2" fillId="4" borderId="36" xfId="0" applyNumberFormat="1" applyFont="1" applyFill="1" applyBorder="1"/>
    <xf numFmtId="37" fontId="24" fillId="4" borderId="114" xfId="5" applyNumberFormat="1" applyFont="1" applyFill="1" applyBorder="1" applyAlignment="1">
      <alignment horizontal="right"/>
    </xf>
    <xf numFmtId="10" fontId="2" fillId="0" borderId="108"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3" fontId="24" fillId="4" borderId="8" xfId="4" applyNumberFormat="1" applyFont="1" applyFill="1" applyBorder="1" applyAlignment="1">
      <alignment horizontal="right" wrapText="1"/>
    </xf>
    <xf numFmtId="3" fontId="24" fillId="4" borderId="13" xfId="4" applyNumberFormat="1" applyFont="1" applyFill="1" applyBorder="1" applyAlignment="1">
      <alignment horizontal="right" wrapText="1"/>
    </xf>
    <xf numFmtId="3" fontId="24" fillId="4" borderId="9" xfId="4" applyNumberFormat="1" applyFont="1" applyFill="1" applyBorder="1" applyAlignment="1">
      <alignment horizontal="right" wrapText="1"/>
    </xf>
    <xf numFmtId="0" fontId="24" fillId="4" borderId="61" xfId="4" applyFont="1" applyFill="1" applyBorder="1" applyAlignment="1">
      <alignment horizontal="right" wrapText="1"/>
    </xf>
    <xf numFmtId="3" fontId="2" fillId="4" borderId="13" xfId="0" applyNumberFormat="1" applyFont="1" applyFill="1" applyBorder="1"/>
    <xf numFmtId="20" fontId="2" fillId="0" borderId="38" xfId="0" applyNumberFormat="1" applyFont="1" applyBorder="1" applyAlignment="1">
      <alignment horizontal="right"/>
    </xf>
    <xf numFmtId="10" fontId="2" fillId="0" borderId="39" xfId="0" applyNumberFormat="1" applyFont="1" applyBorder="1" applyAlignment="1">
      <alignment horizontal="right"/>
    </xf>
    <xf numFmtId="0" fontId="5" fillId="0" borderId="77"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18" borderId="1" xfId="0" applyFont="1" applyFill="1" applyBorder="1" applyAlignment="1">
      <alignment horizontal="left" vertical="top" wrapText="1"/>
    </xf>
    <xf numFmtId="0" fontId="6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4"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0" fontId="9" fillId="0" borderId="0" xfId="0" applyFont="1" applyFill="1" applyBorder="1"/>
    <xf numFmtId="0" fontId="54"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56" fillId="0" borderId="0" xfId="0" applyFont="1" applyFill="1" applyBorder="1" applyAlignment="1">
      <alignment horizontal="center" vertical="center"/>
    </xf>
    <xf numFmtId="10" fontId="56" fillId="0" borderId="0" xfId="0" applyNumberFormat="1" applyFont="1" applyFill="1" applyBorder="1" applyAlignment="1">
      <alignment horizontal="center" vertical="center"/>
    </xf>
    <xf numFmtId="0" fontId="18" fillId="0" borderId="0" xfId="0" applyFont="1" applyFill="1"/>
    <xf numFmtId="0" fontId="18" fillId="0" borderId="0" xfId="0" applyFont="1"/>
    <xf numFmtId="0" fontId="53" fillId="0" borderId="0" xfId="0" applyFont="1" applyFill="1" applyBorder="1" applyAlignment="1">
      <alignment vertical="center" wrapText="1"/>
    </xf>
    <xf numFmtId="49" fontId="53" fillId="0" borderId="0" xfId="0" applyNumberFormat="1" applyFont="1" applyFill="1" applyBorder="1" applyAlignment="1">
      <alignment vertical="center"/>
    </xf>
    <xf numFmtId="0" fontId="53" fillId="0" borderId="22" xfId="0" applyFont="1" applyFill="1" applyBorder="1" applyAlignment="1">
      <alignment horizontal="left" vertical="center" wrapText="1"/>
    </xf>
    <xf numFmtId="0" fontId="53" fillId="0" borderId="119"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66" fillId="0" borderId="0" xfId="0" applyFont="1" applyFill="1"/>
    <xf numFmtId="0" fontId="66" fillId="0" borderId="33" xfId="0" applyFont="1" applyFill="1" applyBorder="1" applyAlignment="1">
      <alignment horizontal="left" vertical="center" wrapText="1"/>
    </xf>
    <xf numFmtId="0" fontId="53" fillId="0" borderId="28" xfId="0" applyFont="1" applyFill="1" applyBorder="1" applyAlignment="1">
      <alignment horizontal="center"/>
    </xf>
    <xf numFmtId="1" fontId="66" fillId="14" borderId="10" xfId="0" applyNumberFormat="1" applyFont="1" applyFill="1" applyBorder="1" applyAlignment="1">
      <alignment horizontal="center" vertical="center"/>
    </xf>
    <xf numFmtId="1" fontId="66" fillId="13" borderId="10" xfId="0" applyNumberFormat="1" applyFont="1" applyFill="1" applyBorder="1" applyAlignment="1">
      <alignment horizontal="center" vertical="center"/>
    </xf>
    <xf numFmtId="1" fontId="66" fillId="13" borderId="11" xfId="0" applyNumberFormat="1" applyFont="1" applyFill="1" applyBorder="1" applyAlignment="1">
      <alignment horizontal="center" vertical="center"/>
    </xf>
    <xf numFmtId="0" fontId="66" fillId="0" borderId="27" xfId="0" applyFont="1" applyFill="1" applyBorder="1" applyAlignment="1">
      <alignment horizontal="left" vertical="center" wrapText="1" indent="3"/>
    </xf>
    <xf numFmtId="1" fontId="53" fillId="0" borderId="1" xfId="0" applyNumberFormat="1" applyFont="1" applyFill="1" applyBorder="1" applyAlignment="1">
      <alignment horizontal="center" vertical="center"/>
    </xf>
    <xf numFmtId="1" fontId="53" fillId="0" borderId="12" xfId="0" applyNumberFormat="1" applyFont="1" applyFill="1" applyBorder="1" applyAlignment="1">
      <alignment horizontal="center" vertical="center"/>
    </xf>
    <xf numFmtId="1" fontId="53" fillId="5" borderId="1" xfId="0" applyNumberFormat="1" applyFont="1" applyFill="1" applyBorder="1" applyAlignment="1">
      <alignment horizontal="center" vertical="center"/>
    </xf>
    <xf numFmtId="1" fontId="53" fillId="0" borderId="12" xfId="0" quotePrefix="1" applyNumberFormat="1" applyFont="1" applyFill="1" applyBorder="1" applyAlignment="1">
      <alignment horizontal="center" vertical="center"/>
    </xf>
    <xf numFmtId="0" fontId="53" fillId="0" borderId="27" xfId="0" applyFont="1" applyFill="1" applyBorder="1" applyAlignment="1">
      <alignment vertical="center" wrapText="1"/>
    </xf>
    <xf numFmtId="0" fontId="53" fillId="0" borderId="0" xfId="0" applyFont="1" applyFill="1"/>
    <xf numFmtId="0" fontId="66" fillId="0" borderId="29" xfId="0" applyFont="1" applyFill="1" applyBorder="1" applyAlignment="1">
      <alignment vertical="center" wrapText="1"/>
    </xf>
    <xf numFmtId="10" fontId="66" fillId="5" borderId="69" xfId="0" applyNumberFormat="1" applyFont="1" applyFill="1" applyBorder="1" applyAlignment="1">
      <alignment horizontal="center"/>
    </xf>
    <xf numFmtId="0" fontId="66" fillId="14" borderId="14" xfId="0" applyFont="1" applyFill="1" applyBorder="1" applyAlignment="1">
      <alignment horizontal="center" vertical="center"/>
    </xf>
    <xf numFmtId="0" fontId="66" fillId="13" borderId="14" xfId="0" applyFont="1" applyFill="1" applyBorder="1" applyAlignment="1">
      <alignment horizontal="center" vertical="center"/>
    </xf>
    <xf numFmtId="0" fontId="66" fillId="13" borderId="15" xfId="0" applyFont="1" applyFill="1" applyBorder="1" applyAlignment="1">
      <alignment horizontal="center" vertical="center"/>
    </xf>
    <xf numFmtId="0" fontId="66" fillId="0" borderId="0" xfId="0" applyFont="1" applyAlignment="1">
      <alignment vertical="top"/>
    </xf>
    <xf numFmtId="0" fontId="66" fillId="0" borderId="0" xfId="0" applyFont="1"/>
    <xf numFmtId="0" fontId="66" fillId="0" borderId="0" xfId="0" applyFont="1" applyAlignment="1">
      <alignment horizontal="left" vertical="top"/>
    </xf>
    <xf numFmtId="0" fontId="53" fillId="0" borderId="74" xfId="0" applyFont="1" applyFill="1" applyBorder="1" applyAlignment="1">
      <alignment horizontal="center" vertical="center" wrapText="1"/>
    </xf>
    <xf numFmtId="0" fontId="66" fillId="0" borderId="33" xfId="0" applyFont="1" applyFill="1" applyBorder="1" applyAlignment="1">
      <alignment vertical="center" wrapText="1"/>
    </xf>
    <xf numFmtId="1" fontId="66" fillId="13" borderId="7" xfId="0" applyNumberFormat="1" applyFont="1" applyFill="1" applyBorder="1" applyAlignment="1">
      <alignment horizontal="center" vertical="center"/>
    </xf>
    <xf numFmtId="0" fontId="66" fillId="14" borderId="10" xfId="0" applyFont="1" applyFill="1" applyBorder="1" applyAlignment="1">
      <alignment horizontal="center" vertical="center"/>
    </xf>
    <xf numFmtId="0" fontId="66" fillId="14" borderId="11" xfId="0" applyFont="1" applyFill="1" applyBorder="1" applyAlignment="1">
      <alignment horizontal="center" vertical="center"/>
    </xf>
    <xf numFmtId="0" fontId="53" fillId="0" borderId="27" xfId="0" applyFont="1" applyFill="1" applyBorder="1" applyAlignment="1">
      <alignment horizontal="left" vertical="center" wrapText="1"/>
    </xf>
    <xf numFmtId="0" fontId="53" fillId="0" borderId="3" xfId="0" applyFont="1" applyFill="1" applyBorder="1" applyAlignment="1">
      <alignment horizontal="center"/>
    </xf>
    <xf numFmtId="0" fontId="53" fillId="0" borderId="64" xfId="0" applyFont="1" applyFill="1" applyBorder="1" applyAlignment="1">
      <alignment horizontal="center"/>
    </xf>
    <xf numFmtId="10" fontId="66" fillId="5" borderId="30" xfId="0" applyNumberFormat="1" applyFont="1" applyFill="1" applyBorder="1" applyAlignment="1">
      <alignment horizontal="center" vertical="center"/>
    </xf>
    <xf numFmtId="0" fontId="66" fillId="14" borderId="31" xfId="0" applyFont="1" applyFill="1" applyBorder="1" applyAlignment="1">
      <alignment horizontal="center" vertical="center"/>
    </xf>
    <xf numFmtId="0" fontId="66" fillId="14" borderId="15" xfId="0" applyFont="1" applyFill="1" applyBorder="1" applyAlignment="1">
      <alignment horizontal="center" vertical="center"/>
    </xf>
    <xf numFmtId="0" fontId="53" fillId="0" borderId="75" xfId="0" applyFont="1" applyFill="1" applyBorder="1" applyAlignment="1">
      <alignment horizontal="center" vertical="center" wrapText="1"/>
    </xf>
    <xf numFmtId="0" fontId="66" fillId="0" borderId="27" xfId="0" applyFont="1" applyFill="1" applyBorder="1" applyAlignment="1">
      <alignment horizontal="left" vertical="center" wrapText="1"/>
    </xf>
    <xf numFmtId="0" fontId="53" fillId="0" borderId="25" xfId="0" applyFont="1" applyBorder="1" applyAlignment="1">
      <alignment horizontal="center"/>
    </xf>
    <xf numFmtId="1" fontId="53" fillId="0" borderId="1" xfId="0" applyNumberFormat="1" applyFont="1" applyFill="1" applyBorder="1" applyAlignment="1">
      <alignment horizontal="center"/>
    </xf>
    <xf numFmtId="0" fontId="53" fillId="0" borderId="1"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12" xfId="0" applyFont="1" applyBorder="1" applyAlignment="1">
      <alignment horizontal="center" vertical="center"/>
    </xf>
    <xf numFmtId="0" fontId="67" fillId="0" borderId="27" xfId="0" applyFont="1" applyFill="1" applyBorder="1" applyAlignment="1">
      <alignment horizontal="left" vertical="center" wrapText="1"/>
    </xf>
    <xf numFmtId="0" fontId="67" fillId="0" borderId="0" xfId="0" applyFont="1" applyFill="1"/>
    <xf numFmtId="10" fontId="66" fillId="0" borderId="30" xfId="0" applyNumberFormat="1" applyFont="1" applyFill="1" applyBorder="1" applyAlignment="1">
      <alignment horizontal="center"/>
    </xf>
    <xf numFmtId="0" fontId="66" fillId="14" borderId="14" xfId="0" applyFont="1" applyFill="1" applyBorder="1" applyAlignment="1">
      <alignment horizontal="center"/>
    </xf>
    <xf numFmtId="0" fontId="66" fillId="0" borderId="0" xfId="0" applyFont="1" applyFill="1" applyAlignment="1">
      <alignment horizontal="center"/>
    </xf>
    <xf numFmtId="0" fontId="66" fillId="0" borderId="124" xfId="0" applyFont="1" applyFill="1" applyBorder="1" applyAlignment="1">
      <alignment horizontal="left" vertical="center" wrapText="1"/>
    </xf>
    <xf numFmtId="0" fontId="53" fillId="0" borderId="25" xfId="0" applyFont="1" applyFill="1" applyBorder="1" applyAlignment="1">
      <alignment horizontal="center" vertical="center"/>
    </xf>
    <xf numFmtId="0" fontId="53" fillId="0" borderId="7" xfId="0" applyFont="1" applyFill="1" applyBorder="1" applyAlignment="1">
      <alignment horizontal="center"/>
    </xf>
    <xf numFmtId="0" fontId="53" fillId="0" borderId="7"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28" xfId="0" applyFont="1" applyFill="1" applyBorder="1" applyAlignment="1">
      <alignment horizontal="center" vertical="center"/>
    </xf>
    <xf numFmtId="0" fontId="53" fillId="0" borderId="1" xfId="0" applyFont="1" applyBorder="1" applyAlignment="1">
      <alignment horizontal="center"/>
    </xf>
    <xf numFmtId="0" fontId="53" fillId="0" borderId="1" xfId="0" applyFont="1" applyFill="1" applyBorder="1" applyAlignment="1">
      <alignment horizontal="center"/>
    </xf>
    <xf numFmtId="10" fontId="66" fillId="0" borderId="30" xfId="0" applyNumberFormat="1" applyFont="1" applyFill="1" applyBorder="1" applyAlignment="1">
      <alignment horizontal="center" vertical="center"/>
    </xf>
    <xf numFmtId="0" fontId="66" fillId="0" borderId="0" xfId="0" applyFont="1" applyFill="1" applyBorder="1" applyAlignment="1">
      <alignment horizontal="center" vertical="center"/>
    </xf>
    <xf numFmtId="0" fontId="53" fillId="17" borderId="22" xfId="0" applyFont="1" applyFill="1" applyBorder="1" applyAlignment="1">
      <alignment vertical="center" wrapText="1"/>
    </xf>
    <xf numFmtId="0" fontId="66" fillId="0" borderId="37" xfId="0" applyFont="1" applyFill="1" applyBorder="1" applyAlignment="1">
      <alignment vertical="center" wrapText="1"/>
    </xf>
    <xf numFmtId="0" fontId="66" fillId="0" borderId="38" xfId="0" applyFont="1" applyFill="1" applyBorder="1" applyAlignment="1">
      <alignment horizontal="left" vertical="center" wrapText="1" indent="3"/>
    </xf>
    <xf numFmtId="0" fontId="66" fillId="0" borderId="39" xfId="0" applyFont="1" applyFill="1" applyBorder="1" applyAlignment="1">
      <alignment vertical="center" wrapText="1"/>
    </xf>
    <xf numFmtId="10" fontId="15" fillId="0" borderId="40" xfId="0" applyNumberFormat="1" applyFont="1" applyBorder="1" applyAlignment="1">
      <alignment horizontal="center" vertical="center"/>
    </xf>
    <xf numFmtId="10" fontId="15" fillId="0" borderId="40" xfId="0" applyNumberFormat="1"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left" vertical="center"/>
    </xf>
    <xf numFmtId="0" fontId="66" fillId="0" borderId="0" xfId="0" applyFont="1" applyAlignment="1">
      <alignment horizontal="center" vertical="center"/>
    </xf>
    <xf numFmtId="0" fontId="66" fillId="0" borderId="0" xfId="0" applyFont="1" applyBorder="1"/>
    <xf numFmtId="0" fontId="66" fillId="0" borderId="0" xfId="0" applyFont="1" applyBorder="1" applyAlignment="1">
      <alignment horizontal="center" vertical="center"/>
    </xf>
    <xf numFmtId="0" fontId="68" fillId="14" borderId="36" xfId="0" applyFont="1" applyFill="1" applyBorder="1" applyAlignment="1">
      <alignment horizontal="left" vertical="center" wrapText="1"/>
    </xf>
    <xf numFmtId="49" fontId="68" fillId="14" borderId="18" xfId="0" applyNumberFormat="1" applyFont="1" applyFill="1" applyBorder="1" applyAlignment="1">
      <alignment horizontal="center" vertical="center"/>
    </xf>
    <xf numFmtId="49" fontId="68" fillId="14" borderId="19" xfId="0" applyNumberFormat="1" applyFont="1" applyFill="1" applyBorder="1" applyAlignment="1">
      <alignment horizontal="center" vertical="center"/>
    </xf>
    <xf numFmtId="0" fontId="68" fillId="14" borderId="70" xfId="0" applyFont="1" applyFill="1" applyBorder="1" applyAlignment="1">
      <alignment horizontal="center" vertical="center" wrapText="1"/>
    </xf>
    <xf numFmtId="0" fontId="68" fillId="14" borderId="22" xfId="0" applyFont="1" applyFill="1" applyBorder="1" applyAlignment="1">
      <alignment horizontal="center" vertical="center" wrapText="1"/>
    </xf>
    <xf numFmtId="0" fontId="53" fillId="17" borderId="19" xfId="0" applyFont="1" applyFill="1" applyBorder="1" applyAlignment="1">
      <alignment horizontal="center" vertical="center" wrapText="1"/>
    </xf>
    <xf numFmtId="0" fontId="53" fillId="17" borderId="20" xfId="0" applyFont="1" applyFill="1" applyBorder="1" applyAlignment="1">
      <alignment horizontal="center" vertical="center" wrapText="1"/>
    </xf>
    <xf numFmtId="1" fontId="53" fillId="17" borderId="1" xfId="0" applyNumberFormat="1" applyFont="1" applyFill="1" applyBorder="1" applyAlignment="1">
      <alignment horizontal="center" vertical="center"/>
    </xf>
    <xf numFmtId="0" fontId="53" fillId="17" borderId="28" xfId="0" applyFont="1" applyFill="1" applyBorder="1" applyAlignment="1">
      <alignment horizontal="center"/>
    </xf>
    <xf numFmtId="1" fontId="53" fillId="17" borderId="12" xfId="0" applyNumberFormat="1" applyFont="1" applyFill="1" applyBorder="1" applyAlignment="1">
      <alignment horizontal="center" vertical="center"/>
    </xf>
    <xf numFmtId="0" fontId="53" fillId="17" borderId="1" xfId="0" applyFont="1" applyFill="1" applyBorder="1" applyAlignment="1">
      <alignment horizontal="center" vertical="center"/>
    </xf>
    <xf numFmtId="0" fontId="53" fillId="17" borderId="12" xfId="0" applyFont="1" applyFill="1" applyBorder="1" applyAlignment="1">
      <alignment horizontal="center" vertical="center"/>
    </xf>
    <xf numFmtId="0" fontId="53" fillId="17" borderId="7" xfId="0" applyFont="1" applyFill="1" applyBorder="1" applyAlignment="1">
      <alignment horizontal="center" vertical="center"/>
    </xf>
    <xf numFmtId="0" fontId="53" fillId="17" borderId="28" xfId="0" applyFont="1" applyFill="1" applyBorder="1" applyAlignment="1">
      <alignment horizontal="center" vertical="center"/>
    </xf>
    <xf numFmtId="3" fontId="2" fillId="4" borderId="121" xfId="0" applyNumberFormat="1" applyFont="1" applyFill="1" applyBorder="1"/>
    <xf numFmtId="3" fontId="2" fillId="4" borderId="19" xfId="0" applyNumberFormat="1" applyFont="1" applyFill="1" applyBorder="1"/>
    <xf numFmtId="10" fontId="2" fillId="0" borderId="38" xfId="1" applyNumberFormat="1" applyFont="1" applyBorder="1"/>
    <xf numFmtId="10" fontId="2" fillId="0" borderId="39" xfId="1" applyNumberFormat="1" applyFont="1" applyBorder="1"/>
    <xf numFmtId="0" fontId="2" fillId="0" borderId="37" xfId="0" applyFont="1" applyBorder="1" applyAlignment="1">
      <alignment horizontal="center"/>
    </xf>
    <xf numFmtId="0" fontId="2" fillId="0" borderId="38" xfId="0" applyFont="1" applyBorder="1" applyAlignment="1">
      <alignment horizontal="center"/>
    </xf>
    <xf numFmtId="1" fontId="2" fillId="0" borderId="39" xfId="0" applyNumberFormat="1" applyFont="1" applyBorder="1"/>
    <xf numFmtId="3" fontId="35" fillId="4" borderId="9" xfId="0" applyNumberFormat="1" applyFont="1" applyFill="1" applyBorder="1" applyAlignment="1">
      <alignment horizontal="right" vertical="center"/>
    </xf>
    <xf numFmtId="3" fontId="35" fillId="4" borderId="8" xfId="0" applyNumberFormat="1" applyFont="1" applyFill="1" applyBorder="1" applyAlignment="1">
      <alignment horizontal="right" vertical="center"/>
    </xf>
    <xf numFmtId="3" fontId="35" fillId="4" borderId="13" xfId="0" applyNumberFormat="1" applyFont="1" applyFill="1" applyBorder="1" applyAlignment="1">
      <alignment horizontal="right" vertical="center"/>
    </xf>
    <xf numFmtId="10" fontId="68" fillId="0" borderId="40" xfId="0" applyNumberFormat="1" applyFont="1" applyFill="1" applyBorder="1" applyAlignment="1">
      <alignment horizontal="center" vertical="center"/>
    </xf>
    <xf numFmtId="10" fontId="15" fillId="0" borderId="125" xfId="0" applyNumberFormat="1" applyFont="1" applyFill="1" applyBorder="1" applyAlignment="1">
      <alignment horizontal="center" vertical="center"/>
    </xf>
    <xf numFmtId="49" fontId="68" fillId="14" borderId="20" xfId="0" applyNumberFormat="1" applyFont="1" applyFill="1" applyBorder="1" applyAlignment="1">
      <alignment horizontal="center" vertical="center"/>
    </xf>
    <xf numFmtId="3" fontId="53" fillId="0" borderId="8" xfId="0" applyNumberFormat="1" applyFont="1" applyFill="1" applyBorder="1" applyAlignment="1">
      <alignment horizontal="center" vertical="center"/>
    </xf>
    <xf numFmtId="3" fontId="53" fillId="0" borderId="1" xfId="0" applyNumberFormat="1" applyFont="1" applyFill="1" applyBorder="1" applyAlignment="1">
      <alignment horizontal="center" vertical="center"/>
    </xf>
    <xf numFmtId="3" fontId="53" fillId="0" borderId="12" xfId="0" applyNumberFormat="1" applyFont="1" applyFill="1" applyBorder="1" applyAlignment="1">
      <alignment horizontal="center" vertical="center"/>
    </xf>
    <xf numFmtId="3" fontId="15" fillId="0" borderId="8"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15" fillId="0" borderId="1" xfId="0" applyNumberFormat="1" applyFont="1" applyFill="1" applyBorder="1" applyAlignment="1">
      <alignment horizontal="center" vertical="center"/>
    </xf>
    <xf numFmtId="3" fontId="15" fillId="0" borderId="3" xfId="0" applyNumberFormat="1" applyFont="1" applyBorder="1" applyAlignment="1">
      <alignment horizontal="center" vertical="center"/>
    </xf>
    <xf numFmtId="3" fontId="15" fillId="0" borderId="12" xfId="0" applyNumberFormat="1" applyFont="1" applyFill="1" applyBorder="1" applyAlignment="1">
      <alignment horizontal="center" vertical="center"/>
    </xf>
    <xf numFmtId="3" fontId="15" fillId="0" borderId="8" xfId="0" applyNumberFormat="1" applyFont="1" applyFill="1" applyBorder="1" applyAlignment="1">
      <alignment horizontal="center" vertical="center"/>
    </xf>
    <xf numFmtId="3" fontId="15" fillId="0" borderId="3" xfId="0" applyNumberFormat="1" applyFont="1" applyFill="1" applyBorder="1" applyAlignment="1">
      <alignment horizontal="center" vertical="center"/>
    </xf>
    <xf numFmtId="10" fontId="15" fillId="0" borderId="13" xfId="0" applyNumberFormat="1" applyFont="1" applyBorder="1" applyAlignment="1">
      <alignment horizontal="center" vertical="center"/>
    </xf>
    <xf numFmtId="10" fontId="68" fillId="0" borderId="125" xfId="0" applyNumberFormat="1" applyFont="1" applyFill="1" applyBorder="1" applyAlignment="1">
      <alignment horizontal="center" vertical="center"/>
    </xf>
    <xf numFmtId="3" fontId="2" fillId="0" borderId="4" xfId="0" quotePrefix="1" applyNumberFormat="1" applyFont="1" applyFill="1" applyBorder="1" applyAlignment="1">
      <alignment horizontal="center" vertical="center"/>
    </xf>
    <xf numFmtId="3" fontId="2" fillId="0" borderId="109"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42" xfId="0" applyNumberFormat="1" applyFont="1" applyFill="1" applyBorder="1" applyAlignment="1">
      <alignment horizontal="right"/>
    </xf>
    <xf numFmtId="3" fontId="2" fillId="0" borderId="16" xfId="0" applyNumberFormat="1" applyFont="1" applyFill="1" applyBorder="1" applyAlignment="1">
      <alignment horizontal="right"/>
    </xf>
    <xf numFmtId="0" fontId="2" fillId="2" borderId="126" xfId="0" applyFont="1" applyFill="1" applyBorder="1" applyAlignment="1"/>
    <xf numFmtId="0" fontId="2" fillId="0" borderId="44" xfId="0" applyFont="1" applyBorder="1"/>
    <xf numFmtId="0" fontId="2" fillId="2" borderId="44" xfId="0" applyFont="1" applyFill="1" applyBorder="1" applyAlignment="1">
      <alignment horizontal="center"/>
    </xf>
    <xf numFmtId="3" fontId="2" fillId="0" borderId="18" xfId="0" applyNumberFormat="1" applyFont="1" applyBorder="1"/>
    <xf numFmtId="3" fontId="2" fillId="0" borderId="19" xfId="0" applyNumberFormat="1" applyFont="1" applyBorder="1" applyAlignment="1">
      <alignment horizontal="right"/>
    </xf>
    <xf numFmtId="3" fontId="24" fillId="0" borderId="19" xfId="4" applyNumberFormat="1" applyFont="1" applyFill="1" applyBorder="1" applyAlignment="1">
      <alignment horizontal="right" wrapText="1"/>
    </xf>
    <xf numFmtId="3" fontId="2" fillId="0" borderId="19" xfId="0" applyNumberFormat="1" applyFont="1" applyFill="1" applyBorder="1" applyAlignment="1">
      <alignment horizontal="right"/>
    </xf>
    <xf numFmtId="0" fontId="2" fillId="0" borderId="47" xfId="0" applyFont="1" applyBorder="1"/>
    <xf numFmtId="0" fontId="2" fillId="0" borderId="48" xfId="0" applyFont="1" applyBorder="1"/>
    <xf numFmtId="3" fontId="24" fillId="0" borderId="3" xfId="4" applyNumberFormat="1" applyFont="1" applyFill="1" applyBorder="1" applyAlignment="1">
      <alignment horizontal="right" wrapText="1"/>
    </xf>
    <xf numFmtId="0" fontId="2" fillId="2" borderId="0" xfId="0" applyFont="1" applyFill="1" applyBorder="1" applyAlignment="1">
      <alignment horizontal="center"/>
    </xf>
    <xf numFmtId="0" fontId="2" fillId="2" borderId="48" xfId="0" applyFont="1" applyFill="1" applyBorder="1" applyAlignment="1">
      <alignment horizontal="center"/>
    </xf>
    <xf numFmtId="0" fontId="2" fillId="0" borderId="47" xfId="0" applyFont="1" applyFill="1" applyBorder="1"/>
    <xf numFmtId="0" fontId="24" fillId="0" borderId="9" xfId="4" applyFont="1" applyFill="1" applyBorder="1" applyAlignment="1">
      <alignment horizontal="right" wrapText="1"/>
    </xf>
    <xf numFmtId="0" fontId="2" fillId="0" borderId="48" xfId="0" applyFont="1" applyFill="1" applyBorder="1"/>
    <xf numFmtId="49" fontId="24" fillId="0" borderId="8" xfId="4" applyNumberFormat="1" applyFont="1" applyFill="1" applyBorder="1" applyAlignment="1">
      <alignment horizontal="right" wrapText="1"/>
    </xf>
    <xf numFmtId="0" fontId="2" fillId="0" borderId="29" xfId="0" applyFont="1" applyBorder="1"/>
    <xf numFmtId="3" fontId="24" fillId="4" borderId="3" xfId="4" applyNumberFormat="1" applyFont="1" applyFill="1" applyBorder="1" applyAlignment="1">
      <alignment horizontal="right" wrapText="1"/>
    </xf>
    <xf numFmtId="3" fontId="24" fillId="0" borderId="11" xfId="4" applyNumberFormat="1" applyFont="1" applyFill="1" applyBorder="1" applyAlignment="1">
      <alignment horizontal="right" wrapText="1"/>
    </xf>
    <xf numFmtId="3" fontId="24" fillId="0" borderId="12" xfId="4" applyNumberFormat="1" applyFont="1" applyFill="1" applyBorder="1" applyAlignment="1">
      <alignment horizontal="right" wrapText="1"/>
    </xf>
    <xf numFmtId="3" fontId="24" fillId="4" borderId="62" xfId="4" applyNumberFormat="1" applyFont="1" applyFill="1" applyBorder="1" applyAlignment="1">
      <alignment horizontal="right" wrapText="1"/>
    </xf>
    <xf numFmtId="3" fontId="24" fillId="4" borderId="64" xfId="4" applyNumberFormat="1" applyFont="1" applyFill="1" applyBorder="1" applyAlignment="1">
      <alignment horizontal="right" wrapText="1"/>
    </xf>
    <xf numFmtId="3" fontId="24" fillId="4" borderId="125" xfId="4" applyNumberFormat="1" applyFont="1" applyFill="1" applyBorder="1" applyAlignment="1">
      <alignment horizontal="right" wrapText="1"/>
    </xf>
    <xf numFmtId="3" fontId="24" fillId="0" borderId="15" xfId="4" applyNumberFormat="1" applyFont="1" applyFill="1" applyBorder="1" applyAlignment="1">
      <alignment horizontal="right" wrapText="1"/>
    </xf>
    <xf numFmtId="3" fontId="2" fillId="4" borderId="24" xfId="0" applyNumberFormat="1" applyFont="1" applyFill="1" applyBorder="1" applyAlignment="1">
      <alignment horizontal="right"/>
    </xf>
    <xf numFmtId="3" fontId="2" fillId="0" borderId="20" xfId="0" applyNumberFormat="1" applyFont="1" applyFill="1" applyBorder="1" applyAlignment="1">
      <alignment horizontal="right"/>
    </xf>
    <xf numFmtId="0" fontId="2" fillId="2" borderId="46" xfId="0" applyFont="1" applyFill="1" applyBorder="1" applyAlignment="1"/>
    <xf numFmtId="3" fontId="2" fillId="0" borderId="113" xfId="0" applyNumberFormat="1" applyFont="1" applyFill="1" applyBorder="1" applyAlignment="1">
      <alignment horizontal="right"/>
    </xf>
    <xf numFmtId="3" fontId="2" fillId="0" borderId="18" xfId="0" applyNumberFormat="1" applyFont="1" applyFill="1" applyBorder="1" applyAlignment="1">
      <alignment horizontal="right"/>
    </xf>
    <xf numFmtId="0" fontId="2" fillId="0" borderId="124" xfId="0" applyFont="1" applyBorder="1"/>
    <xf numFmtId="3" fontId="24" fillId="4" borderId="43" xfId="4" applyNumberFormat="1" applyFont="1" applyFill="1" applyBorder="1" applyAlignment="1">
      <alignment horizontal="right" wrapText="1"/>
    </xf>
    <xf numFmtId="0" fontId="2" fillId="2" borderId="45" xfId="0" applyFont="1" applyFill="1" applyBorder="1" applyAlignment="1"/>
    <xf numFmtId="3" fontId="24" fillId="0" borderId="20" xfId="4" applyNumberFormat="1" applyFont="1" applyFill="1" applyBorder="1" applyAlignment="1">
      <alignment horizontal="right" wrapText="1"/>
    </xf>
    <xf numFmtId="3" fontId="24" fillId="0" borderId="18" xfId="4" applyNumberFormat="1" applyFont="1" applyFill="1" applyBorder="1" applyAlignment="1">
      <alignment horizontal="right" wrapText="1"/>
    </xf>
    <xf numFmtId="3" fontId="24" fillId="0" borderId="43" xfId="4" applyNumberFormat="1" applyFont="1" applyFill="1" applyBorder="1" applyAlignment="1">
      <alignment horizontal="right" wrapText="1"/>
    </xf>
    <xf numFmtId="3" fontId="2" fillId="4" borderId="114" xfId="0" applyNumberFormat="1" applyFont="1" applyFill="1" applyBorder="1" applyAlignment="1">
      <alignment horizontal="right"/>
    </xf>
    <xf numFmtId="3" fontId="2" fillId="4" borderId="121" xfId="0" applyNumberFormat="1" applyFont="1" applyFill="1" applyBorder="1" applyAlignment="1">
      <alignment horizontal="right"/>
    </xf>
    <xf numFmtId="3" fontId="2" fillId="0" borderId="110" xfId="0" applyNumberFormat="1" applyFont="1" applyFill="1" applyBorder="1" applyAlignment="1">
      <alignment horizontal="right"/>
    </xf>
    <xf numFmtId="0" fontId="2" fillId="0" borderId="6" xfId="0" applyFont="1" applyFill="1" applyBorder="1"/>
    <xf numFmtId="0" fontId="2" fillId="0" borderId="107" xfId="0" applyFont="1" applyFill="1" applyBorder="1"/>
    <xf numFmtId="3" fontId="2" fillId="0" borderId="40" xfId="0" applyNumberFormat="1" applyFont="1" applyBorder="1" applyAlignment="1">
      <alignment horizontal="right"/>
    </xf>
    <xf numFmtId="3" fontId="2" fillId="4" borderId="18" xfId="0" applyNumberFormat="1" applyFont="1" applyFill="1" applyBorder="1" applyAlignment="1">
      <alignment horizontal="right"/>
    </xf>
    <xf numFmtId="3" fontId="24" fillId="4" borderId="18" xfId="4" applyNumberFormat="1" applyFont="1" applyFill="1" applyBorder="1" applyAlignment="1">
      <alignment horizontal="right" wrapText="1"/>
    </xf>
    <xf numFmtId="3" fontId="2" fillId="0" borderId="39" xfId="0" applyNumberFormat="1" applyFont="1" applyFill="1" applyBorder="1" applyAlignment="1">
      <alignment horizontal="right"/>
    </xf>
    <xf numFmtId="0" fontId="27" fillId="0" borderId="63" xfId="0" applyFont="1" applyBorder="1" applyAlignment="1">
      <alignment horizontal="left" vertical="top" wrapText="1"/>
    </xf>
    <xf numFmtId="0" fontId="27"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47" fillId="0" borderId="0" xfId="0" applyNumberFormat="1" applyFont="1" applyFill="1" applyBorder="1" applyAlignment="1">
      <alignment vertical="top" wrapText="1" readingOrder="1"/>
    </xf>
    <xf numFmtId="0" fontId="36" fillId="0" borderId="0" xfId="0" applyFont="1" applyFill="1" applyBorder="1"/>
    <xf numFmtId="173" fontId="41" fillId="0" borderId="90" xfId="0" applyNumberFormat="1" applyFont="1" applyFill="1" applyBorder="1" applyAlignment="1">
      <alignment horizontal="right" vertical="top" wrapText="1" readingOrder="1"/>
    </xf>
    <xf numFmtId="0" fontId="36" fillId="0" borderId="90" xfId="0" applyNumberFormat="1" applyFont="1" applyFill="1" applyBorder="1" applyAlignment="1">
      <alignment vertical="top" wrapText="1"/>
    </xf>
    <xf numFmtId="0" fontId="40" fillId="0" borderId="90" xfId="0" applyNumberFormat="1" applyFont="1" applyFill="1" applyBorder="1" applyAlignment="1">
      <alignment horizontal="right" vertical="top" wrapText="1" readingOrder="1"/>
    </xf>
    <xf numFmtId="174" fontId="41" fillId="0" borderId="90" xfId="0" applyNumberFormat="1" applyFont="1" applyFill="1" applyBorder="1" applyAlignment="1">
      <alignment horizontal="right" vertical="top" wrapText="1" readingOrder="1"/>
    </xf>
    <xf numFmtId="0" fontId="40" fillId="0" borderId="100" xfId="0" applyNumberFormat="1" applyFont="1" applyFill="1" applyBorder="1" applyAlignment="1">
      <alignment horizontal="center" vertical="top" wrapText="1" readingOrder="1"/>
    </xf>
    <xf numFmtId="0" fontId="36" fillId="0" borderId="101" xfId="0" applyNumberFormat="1" applyFont="1" applyFill="1" applyBorder="1" applyAlignment="1">
      <alignment vertical="top" wrapText="1"/>
    </xf>
    <xf numFmtId="0" fontId="40" fillId="0" borderId="97" xfId="0" applyNumberFormat="1" applyFont="1" applyFill="1" applyBorder="1" applyAlignment="1">
      <alignment horizontal="center" vertical="top" wrapText="1" readingOrder="1"/>
    </xf>
    <xf numFmtId="0" fontId="36" fillId="0" borderId="99" xfId="0" applyNumberFormat="1" applyFont="1" applyFill="1" applyBorder="1" applyAlignment="1">
      <alignment vertical="top" wrapText="1"/>
    </xf>
    <xf numFmtId="0" fontId="36" fillId="0" borderId="98" xfId="0" applyNumberFormat="1" applyFont="1" applyFill="1" applyBorder="1" applyAlignment="1">
      <alignment vertical="top" wrapText="1"/>
    </xf>
    <xf numFmtId="0" fontId="40" fillId="0" borderId="101" xfId="0" applyNumberFormat="1" applyFont="1" applyFill="1" applyBorder="1" applyAlignment="1">
      <alignment horizontal="right" vertical="top" wrapText="1" readingOrder="1"/>
    </xf>
    <xf numFmtId="0" fontId="39" fillId="0" borderId="0" xfId="0" applyNumberFormat="1" applyFont="1" applyFill="1" applyBorder="1" applyAlignment="1">
      <alignment vertical="center" wrapText="1" readingOrder="1"/>
    </xf>
    <xf numFmtId="0" fontId="40" fillId="0" borderId="86" xfId="0" applyNumberFormat="1" applyFont="1" applyFill="1" applyBorder="1" applyAlignment="1">
      <alignment horizontal="right" vertical="top" wrapText="1" readingOrder="1"/>
    </xf>
    <xf numFmtId="0" fontId="36" fillId="0" borderId="86" xfId="0" applyNumberFormat="1" applyFont="1" applyFill="1" applyBorder="1" applyAlignment="1">
      <alignment vertical="top" wrapText="1"/>
    </xf>
    <xf numFmtId="0" fontId="40" fillId="0" borderId="91" xfId="0" applyNumberFormat="1" applyFont="1" applyFill="1" applyBorder="1" applyAlignment="1">
      <alignment horizontal="center" vertical="top" wrapText="1" readingOrder="1"/>
    </xf>
    <xf numFmtId="0" fontId="36" fillId="0" borderId="92" xfId="0" applyNumberFormat="1" applyFont="1" applyFill="1" applyBorder="1" applyAlignment="1">
      <alignment vertical="top" wrapText="1"/>
    </xf>
    <xf numFmtId="0" fontId="36" fillId="0" borderId="93" xfId="0" applyNumberFormat="1" applyFont="1" applyFill="1" applyBorder="1" applyAlignment="1">
      <alignment vertical="top" wrapText="1"/>
    </xf>
    <xf numFmtId="0" fontId="39" fillId="0" borderId="0" xfId="0" applyNumberFormat="1" applyFont="1" applyFill="1" applyBorder="1" applyAlignment="1">
      <alignment vertical="top" wrapText="1" readingOrder="1"/>
    </xf>
    <xf numFmtId="0" fontId="40" fillId="0" borderId="0" xfId="0" applyNumberFormat="1" applyFont="1" applyFill="1" applyBorder="1" applyAlignment="1">
      <alignment horizontal="right" vertical="top" wrapText="1" readingOrder="1"/>
    </xf>
    <xf numFmtId="0" fontId="41" fillId="0" borderId="90" xfId="0" applyNumberFormat="1" applyFont="1" applyFill="1" applyBorder="1" applyAlignment="1">
      <alignment horizontal="right" vertical="top" wrapText="1" readingOrder="1"/>
    </xf>
    <xf numFmtId="0" fontId="43" fillId="10" borderId="0" xfId="0" applyNumberFormat="1" applyFont="1" applyFill="1" applyBorder="1" applyAlignment="1">
      <alignment vertical="top" wrapText="1" readingOrder="1"/>
    </xf>
    <xf numFmtId="0" fontId="46" fillId="0" borderId="0" xfId="0" applyNumberFormat="1" applyFont="1" applyFill="1" applyBorder="1" applyAlignment="1">
      <alignment vertical="top" wrapText="1" readingOrder="1"/>
    </xf>
    <xf numFmtId="176" fontId="41" fillId="0" borderId="90" xfId="0" applyNumberFormat="1" applyFont="1" applyFill="1" applyBorder="1" applyAlignment="1">
      <alignment horizontal="right" vertical="top" wrapText="1" readingOrder="1"/>
    </xf>
    <xf numFmtId="0" fontId="45" fillId="0" borderId="0" xfId="0" applyNumberFormat="1" applyFont="1" applyFill="1" applyBorder="1" applyAlignment="1">
      <alignment vertical="top" wrapText="1" readingOrder="1"/>
    </xf>
    <xf numFmtId="0" fontId="40" fillId="0" borderId="87" xfId="0" applyNumberFormat="1" applyFont="1" applyFill="1" applyBorder="1" applyAlignment="1">
      <alignment horizontal="center" vertical="top" wrapText="1" readingOrder="1"/>
    </xf>
    <xf numFmtId="0" fontId="36" fillId="0" borderId="89" xfId="0" applyNumberFormat="1" applyFont="1" applyFill="1" applyBorder="1" applyAlignment="1">
      <alignment vertical="top" wrapText="1"/>
    </xf>
    <xf numFmtId="0" fontId="36" fillId="0" borderId="88" xfId="0" applyNumberFormat="1" applyFont="1" applyFill="1" applyBorder="1" applyAlignment="1">
      <alignment vertical="top" wrapText="1"/>
    </xf>
    <xf numFmtId="0" fontId="44" fillId="0" borderId="0" xfId="0" applyNumberFormat="1" applyFont="1" applyFill="1" applyBorder="1" applyAlignment="1">
      <alignment vertical="top" wrapText="1" readingOrder="1"/>
    </xf>
    <xf numFmtId="177" fontId="41" fillId="0" borderId="90" xfId="0" applyNumberFormat="1" applyFont="1" applyFill="1" applyBorder="1" applyAlignment="1">
      <alignment horizontal="right" vertical="top" wrapText="1" readingOrder="1"/>
    </xf>
    <xf numFmtId="175" fontId="41" fillId="0" borderId="90" xfId="0" applyNumberFormat="1" applyFont="1" applyFill="1" applyBorder="1" applyAlignment="1">
      <alignment horizontal="right" vertical="top" wrapText="1" readingOrder="1"/>
    </xf>
    <xf numFmtId="0" fontId="42" fillId="0" borderId="91" xfId="0" applyNumberFormat="1" applyFont="1" applyFill="1" applyBorder="1" applyAlignment="1">
      <alignment horizontal="center" vertical="top" wrapText="1" readingOrder="1"/>
    </xf>
    <xf numFmtId="0" fontId="42" fillId="0" borderId="87" xfId="0" applyNumberFormat="1" applyFont="1" applyFill="1" applyBorder="1" applyAlignment="1">
      <alignment horizontal="center" vertical="top" wrapText="1" readingOrder="1"/>
    </xf>
    <xf numFmtId="0" fontId="40" fillId="0" borderId="94" xfId="0" applyNumberFormat="1" applyFont="1" applyFill="1" applyBorder="1" applyAlignment="1">
      <alignment horizontal="right" vertical="top" wrapText="1" readingOrder="1"/>
    </xf>
    <xf numFmtId="0" fontId="36" fillId="0" borderId="95" xfId="0" applyNumberFormat="1" applyFont="1" applyFill="1" applyBorder="1" applyAlignment="1">
      <alignment vertical="top" wrapText="1"/>
    </xf>
    <xf numFmtId="0" fontId="36" fillId="0" borderId="96" xfId="0" applyNumberFormat="1" applyFont="1" applyFill="1" applyBorder="1" applyAlignment="1">
      <alignment vertical="top" wrapText="1"/>
    </xf>
    <xf numFmtId="0" fontId="37" fillId="9" borderId="0" xfId="0" applyNumberFormat="1" applyFont="1" applyFill="1" applyBorder="1" applyAlignment="1">
      <alignment horizontal="center" vertical="top" wrapText="1" readingOrder="1"/>
    </xf>
    <xf numFmtId="0" fontId="38" fillId="0" borderId="0" xfId="0" applyNumberFormat="1" applyFont="1" applyFill="1" applyBorder="1" applyAlignment="1">
      <alignment vertical="top" wrapText="1" readingOrder="1"/>
    </xf>
    <xf numFmtId="49" fontId="68" fillId="14" borderId="23" xfId="0" applyNumberFormat="1" applyFont="1" applyFill="1" applyBorder="1" applyAlignment="1">
      <alignment horizontal="center" vertical="center"/>
    </xf>
    <xf numFmtId="49" fontId="68" fillId="14" borderId="24" xfId="0" applyNumberFormat="1" applyFont="1" applyFill="1" applyBorder="1" applyAlignment="1">
      <alignment horizontal="center" vertical="center"/>
    </xf>
    <xf numFmtId="0" fontId="53" fillId="17" borderId="22" xfId="0" applyFont="1" applyFill="1" applyBorder="1" applyAlignment="1">
      <alignment horizontal="center" vertical="center" wrapText="1"/>
    </xf>
    <xf numFmtId="0" fontId="53" fillId="17" borderId="23" xfId="0" applyFont="1" applyFill="1" applyBorder="1" applyAlignment="1">
      <alignment horizontal="center" vertical="center" wrapText="1"/>
    </xf>
    <xf numFmtId="0" fontId="53" fillId="17" borderId="24" xfId="0" applyFont="1" applyFill="1" applyBorder="1" applyAlignment="1">
      <alignment horizontal="center" vertical="center" wrapText="1"/>
    </xf>
    <xf numFmtId="0" fontId="54" fillId="17" borderId="22" xfId="0" applyFont="1" applyFill="1" applyBorder="1" applyAlignment="1">
      <alignment horizontal="center" vertical="center" wrapText="1"/>
    </xf>
    <xf numFmtId="0" fontId="54" fillId="17" borderId="23" xfId="0" applyFont="1" applyFill="1" applyBorder="1" applyAlignment="1">
      <alignment horizontal="center" vertical="center" wrapText="1"/>
    </xf>
    <xf numFmtId="0" fontId="54" fillId="17" borderId="24"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50" xfId="0" applyFont="1" applyFill="1" applyBorder="1" applyAlignment="1">
      <alignment horizontal="center" vertical="center" wrapText="1"/>
    </xf>
    <xf numFmtId="0" fontId="21" fillId="0" borderId="0" xfId="0" applyFont="1" applyFill="1" applyBorder="1" applyAlignment="1">
      <alignment horizontal="center" vertical="top"/>
    </xf>
    <xf numFmtId="17" fontId="21" fillId="0" borderId="0" xfId="0" applyNumberFormat="1" applyFont="1" applyFill="1" applyBorder="1" applyAlignment="1">
      <alignment horizontal="center" vertical="top"/>
    </xf>
    <xf numFmtId="0" fontId="8" fillId="0" borderId="102"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17" fillId="5" borderId="9" xfId="0" applyFont="1" applyFill="1" applyBorder="1" applyAlignment="1">
      <alignment horizontal="left" vertical="center"/>
    </xf>
    <xf numFmtId="0" fontId="17" fillId="5" borderId="11"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5" borderId="61" xfId="0" applyFont="1" applyFill="1" applyBorder="1" applyAlignment="1">
      <alignment horizontal="left"/>
    </xf>
    <xf numFmtId="0" fontId="15" fillId="5" borderId="60" xfId="0" applyFont="1" applyFill="1" applyBorder="1" applyAlignment="1">
      <alignment horizontal="left"/>
    </xf>
    <xf numFmtId="0" fontId="17" fillId="5" borderId="31" xfId="0" applyFont="1" applyFill="1" applyBorder="1" applyAlignment="1">
      <alignment horizontal="left" vertical="center"/>
    </xf>
    <xf numFmtId="0" fontId="17" fillId="5"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5" borderId="1" xfId="0" applyFont="1" applyFill="1" applyBorder="1" applyAlignment="1">
      <alignment horizontal="left" vertical="center"/>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rrespondence%20Control/Reports_Documents/Reports/Financial%20Reports/Monthly%20Financials/2019/Apr19/BFY19_30th_Rpt_DCS_M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30th Report"/>
      <sheetName val="Prior Month Comparison"/>
      <sheetName val="YTD18"/>
      <sheetName val="EXP PVT"/>
    </sheetNames>
    <sheetDataSet>
      <sheetData sheetId="0"/>
      <sheetData sheetId="1"/>
      <sheetData sheetId="2"/>
      <sheetData sheetId="3"/>
      <sheetData sheetId="4">
        <row r="6">
          <cell r="P6" t="str">
            <v>Sum of PSTNG_AM</v>
          </cell>
        </row>
        <row r="7">
          <cell r="A7" t="str">
            <v>Sum of Posting_Amount</v>
          </cell>
        </row>
        <row r="51">
          <cell r="P51" t="str">
            <v>Sum of PSTNG_AM</v>
          </cell>
        </row>
      </sheetData>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80"/>
  <sheetViews>
    <sheetView showGridLines="0" tabSelected="1" topLeftCell="B1" zoomScaleNormal="100" workbookViewId="0">
      <selection activeCell="B25" sqref="B25"/>
    </sheetView>
  </sheetViews>
  <sheetFormatPr defaultRowHeight="15" x14ac:dyDescent="0.25"/>
  <cols>
    <col min="1" max="1" width="5.28515625" style="411" hidden="1" customWidth="1"/>
    <col min="2" max="2" width="58.28515625" style="3" customWidth="1"/>
    <col min="3" max="5" width="10.7109375" style="3" customWidth="1"/>
    <col min="6" max="6" width="11.42578125" style="3" bestFit="1" customWidth="1"/>
    <col min="7" max="7" width="10.7109375" style="3" customWidth="1"/>
    <col min="8" max="8" width="10.71093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17" width="9.140625" style="3" hidden="1" customWidth="1"/>
    <col min="18" max="18" width="8.85546875" style="3" hidden="1" customWidth="1"/>
    <col min="19" max="19" width="9.42578125" style="3" hidden="1" customWidth="1"/>
    <col min="20" max="20" width="8.42578125" style="3" hidden="1" customWidth="1"/>
    <col min="21" max="21" width="7.85546875" style="3" hidden="1" customWidth="1"/>
    <col min="22" max="22" width="9.140625" style="3" hidden="1" customWidth="1"/>
    <col min="23" max="24" width="8.7109375" style="3" hidden="1" customWidth="1"/>
    <col min="25" max="26" width="9.140625" style="3" hidden="1" customWidth="1"/>
    <col min="27" max="27" width="8.42578125" style="3" hidden="1" customWidth="1"/>
    <col min="28" max="28" width="8.7109375" style="3" hidden="1" customWidth="1"/>
    <col min="29" max="29" width="9.140625" style="3" hidden="1" customWidth="1"/>
    <col min="30" max="30" width="8.85546875" style="3" hidden="1" customWidth="1"/>
    <col min="31" max="31" width="9.42578125" style="3" hidden="1" customWidth="1"/>
    <col min="32" max="32" width="8.42578125" style="3" hidden="1" customWidth="1"/>
    <col min="33" max="33" width="7.85546875" style="3" hidden="1" customWidth="1"/>
    <col min="34" max="41" width="9.140625" style="3" hidden="1" customWidth="1"/>
    <col min="42" max="44" width="9.140625" style="3"/>
    <col min="45" max="45" width="7.85546875" style="3" bestFit="1" customWidth="1"/>
    <col min="46" max="56" width="9.140625" style="3"/>
    <col min="57" max="59" width="9.140625" style="3" hidden="1" customWidth="1"/>
    <col min="60" max="16384" width="9.140625" style="3"/>
  </cols>
  <sheetData>
    <row r="1" spans="1:59" ht="27" customHeight="1" thickBot="1" x14ac:dyDescent="0.3">
      <c r="A1" s="410" t="s">
        <v>524</v>
      </c>
      <c r="B1" s="1063" t="s">
        <v>421</v>
      </c>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4"/>
      <c r="AL1" s="1064"/>
      <c r="AM1" s="1064"/>
      <c r="AN1" s="1064"/>
      <c r="AO1" s="1064"/>
      <c r="AP1" s="1064"/>
      <c r="AQ1" s="1064"/>
      <c r="AR1" s="1064"/>
      <c r="AS1" s="1064"/>
      <c r="AT1" s="1064"/>
      <c r="AU1" s="1064"/>
      <c r="AV1" s="1064"/>
      <c r="AW1" s="1064"/>
      <c r="AX1" s="1064"/>
      <c r="AY1" s="1064"/>
      <c r="AZ1" s="1064"/>
      <c r="BA1" s="1064"/>
      <c r="BB1" s="1064"/>
      <c r="BC1" s="1064"/>
      <c r="BD1" s="1065"/>
      <c r="BE1" s="497" t="s">
        <v>714</v>
      </c>
      <c r="BF1" s="498" t="s">
        <v>715</v>
      </c>
      <c r="BG1" s="28" t="s">
        <v>716</v>
      </c>
    </row>
    <row r="2" spans="1:59" x14ac:dyDescent="0.25">
      <c r="B2" s="481" t="s">
        <v>153</v>
      </c>
      <c r="C2" s="16"/>
      <c r="D2" s="16"/>
      <c r="E2" s="16"/>
      <c r="F2" s="16"/>
      <c r="G2" s="16"/>
      <c r="H2" s="16"/>
      <c r="I2" s="16"/>
      <c r="J2" s="16"/>
      <c r="K2" s="16"/>
      <c r="L2" s="16"/>
      <c r="M2" s="16"/>
      <c r="N2" s="16"/>
      <c r="O2" s="16"/>
      <c r="P2" s="16"/>
      <c r="Q2" s="16"/>
      <c r="R2" s="482"/>
      <c r="S2" s="16"/>
      <c r="T2" s="16"/>
      <c r="AP2" s="20"/>
      <c r="BB2" s="20" t="s">
        <v>821</v>
      </c>
    </row>
    <row r="3" spans="1:59" ht="15.75" thickBot="1" x14ac:dyDescent="0.3">
      <c r="B3" s="377"/>
      <c r="C3" s="16"/>
      <c r="D3" s="16"/>
      <c r="E3" s="16"/>
      <c r="F3" s="16"/>
      <c r="G3" s="16"/>
      <c r="H3" s="16"/>
      <c r="I3" s="16"/>
      <c r="J3" s="16"/>
      <c r="K3" s="16"/>
      <c r="L3" s="16"/>
      <c r="M3" s="16"/>
      <c r="N3" s="16"/>
      <c r="O3" s="16"/>
      <c r="P3" s="16"/>
      <c r="Q3" s="16"/>
      <c r="R3" s="16"/>
      <c r="S3" s="16"/>
      <c r="T3" s="16"/>
    </row>
    <row r="4" spans="1:59" ht="15.75" thickBot="1" x14ac:dyDescent="0.3">
      <c r="B4" s="2" t="s">
        <v>13</v>
      </c>
      <c r="C4" s="225" t="s">
        <v>4</v>
      </c>
      <c r="D4" s="226" t="s">
        <v>7</v>
      </c>
      <c r="E4" s="226" t="s">
        <v>472</v>
      </c>
      <c r="F4" s="226" t="s">
        <v>693</v>
      </c>
      <c r="G4" s="743" t="s">
        <v>805</v>
      </c>
      <c r="H4" s="806" t="s">
        <v>692</v>
      </c>
      <c r="I4" s="798" t="s">
        <v>44</v>
      </c>
      <c r="J4" s="227" t="s">
        <v>33</v>
      </c>
      <c r="K4" s="227" t="s">
        <v>34</v>
      </c>
      <c r="L4" s="227" t="s">
        <v>35</v>
      </c>
      <c r="M4" s="227" t="s">
        <v>36</v>
      </c>
      <c r="N4" s="227" t="s">
        <v>37</v>
      </c>
      <c r="O4" s="227" t="s">
        <v>38</v>
      </c>
      <c r="P4" s="227" t="s">
        <v>39</v>
      </c>
      <c r="Q4" s="227" t="s">
        <v>40</v>
      </c>
      <c r="R4" s="227" t="s">
        <v>41</v>
      </c>
      <c r="S4" s="227" t="s">
        <v>42</v>
      </c>
      <c r="T4" s="228" t="s">
        <v>43</v>
      </c>
      <c r="U4" s="227" t="s">
        <v>461</v>
      </c>
      <c r="V4" s="227" t="s">
        <v>462</v>
      </c>
      <c r="W4" s="227" t="s">
        <v>463</v>
      </c>
      <c r="X4" s="227" t="s">
        <v>464</v>
      </c>
      <c r="Y4" s="227" t="s">
        <v>465</v>
      </c>
      <c r="Z4" s="227" t="s">
        <v>466</v>
      </c>
      <c r="AA4" s="227" t="s">
        <v>467</v>
      </c>
      <c r="AB4" s="227" t="s">
        <v>468</v>
      </c>
      <c r="AC4" s="227" t="s">
        <v>473</v>
      </c>
      <c r="AD4" s="227" t="s">
        <v>469</v>
      </c>
      <c r="AE4" s="227" t="s">
        <v>470</v>
      </c>
      <c r="AF4" s="228" t="s">
        <v>471</v>
      </c>
      <c r="AG4" s="492" t="s">
        <v>694</v>
      </c>
      <c r="AH4" s="227" t="s">
        <v>695</v>
      </c>
      <c r="AI4" s="227" t="s">
        <v>696</v>
      </c>
      <c r="AJ4" s="227" t="s">
        <v>697</v>
      </c>
      <c r="AK4" s="227" t="s">
        <v>704</v>
      </c>
      <c r="AL4" s="227" t="s">
        <v>705</v>
      </c>
      <c r="AM4" s="227" t="s">
        <v>698</v>
      </c>
      <c r="AN4" s="227" t="s">
        <v>699</v>
      </c>
      <c r="AO4" s="227" t="s">
        <v>700</v>
      </c>
      <c r="AP4" s="227" t="s">
        <v>701</v>
      </c>
      <c r="AQ4" s="227" t="s">
        <v>702</v>
      </c>
      <c r="AR4" s="228" t="s">
        <v>703</v>
      </c>
      <c r="AS4" s="492" t="s">
        <v>807</v>
      </c>
      <c r="AT4" s="227" t="s">
        <v>808</v>
      </c>
      <c r="AU4" s="227" t="s">
        <v>809</v>
      </c>
      <c r="AV4" s="227" t="s">
        <v>810</v>
      </c>
      <c r="AW4" s="227" t="s">
        <v>811</v>
      </c>
      <c r="AX4" s="227" t="s">
        <v>812</v>
      </c>
      <c r="AY4" s="227" t="s">
        <v>813</v>
      </c>
      <c r="AZ4" s="227" t="s">
        <v>814</v>
      </c>
      <c r="BA4" s="227" t="s">
        <v>815</v>
      </c>
      <c r="BB4" s="227" t="s">
        <v>816</v>
      </c>
      <c r="BC4" s="227" t="s">
        <v>817</v>
      </c>
      <c r="BD4" s="228" t="s">
        <v>818</v>
      </c>
      <c r="BE4" s="3" t="s">
        <v>728</v>
      </c>
    </row>
    <row r="5" spans="1:59" x14ac:dyDescent="0.25">
      <c r="A5" s="412">
        <v>1</v>
      </c>
      <c r="B5" s="421" t="s">
        <v>300</v>
      </c>
      <c r="C5" s="4" t="s">
        <v>75</v>
      </c>
      <c r="D5" s="4" t="s">
        <v>75</v>
      </c>
      <c r="E5" s="4">
        <v>1335</v>
      </c>
      <c r="F5" s="15">
        <v>1332</v>
      </c>
      <c r="G5" s="766">
        <v>1272</v>
      </c>
      <c r="H5" s="752">
        <v>1293</v>
      </c>
      <c r="I5" s="774">
        <v>1366</v>
      </c>
      <c r="J5" s="4">
        <v>1340</v>
      </c>
      <c r="K5" s="4">
        <v>1321</v>
      </c>
      <c r="L5" s="73">
        <v>1341</v>
      </c>
      <c r="M5" s="4">
        <v>1343</v>
      </c>
      <c r="N5" s="15">
        <v>1340</v>
      </c>
      <c r="O5" s="224">
        <v>1344</v>
      </c>
      <c r="P5" s="224">
        <v>1351</v>
      </c>
      <c r="Q5" s="199">
        <v>1353</v>
      </c>
      <c r="R5" s="199">
        <v>1361</v>
      </c>
      <c r="S5" s="199">
        <v>1343</v>
      </c>
      <c r="T5" s="294">
        <v>1335</v>
      </c>
      <c r="U5" s="15">
        <v>1357</v>
      </c>
      <c r="V5" s="15">
        <v>1338</v>
      </c>
      <c r="W5" s="15">
        <v>1333</v>
      </c>
      <c r="X5" s="15">
        <v>1336</v>
      </c>
      <c r="Y5" s="15">
        <v>1325</v>
      </c>
      <c r="Z5" s="15">
        <v>1321</v>
      </c>
      <c r="AA5" s="199">
        <v>1307</v>
      </c>
      <c r="AB5" s="199">
        <v>1305</v>
      </c>
      <c r="AC5" s="199">
        <v>1314</v>
      </c>
      <c r="AD5" s="199">
        <v>1300</v>
      </c>
      <c r="AE5" s="199">
        <v>1307</v>
      </c>
      <c r="AF5" s="294">
        <v>1332</v>
      </c>
      <c r="AG5" s="512">
        <v>1340</v>
      </c>
      <c r="AH5" s="15">
        <v>1339</v>
      </c>
      <c r="AI5" s="15">
        <v>1330</v>
      </c>
      <c r="AJ5" s="15">
        <v>1327</v>
      </c>
      <c r="AK5" s="15">
        <v>1326</v>
      </c>
      <c r="AL5" s="15">
        <v>1329</v>
      </c>
      <c r="AM5" s="199">
        <v>1323</v>
      </c>
      <c r="AN5" s="199">
        <v>1304</v>
      </c>
      <c r="AO5" s="199">
        <v>1291</v>
      </c>
      <c r="AP5" s="199">
        <v>1283</v>
      </c>
      <c r="AQ5" s="199">
        <v>1271</v>
      </c>
      <c r="AR5" s="294">
        <v>1272</v>
      </c>
      <c r="AS5" s="512">
        <v>1293</v>
      </c>
      <c r="AT5" s="15"/>
      <c r="AU5" s="15"/>
      <c r="AV5" s="15"/>
      <c r="AW5" s="15"/>
      <c r="AX5" s="15"/>
      <c r="AY5" s="199"/>
      <c r="AZ5" s="199"/>
      <c r="BA5" s="199"/>
      <c r="BB5" s="199"/>
      <c r="BC5" s="199"/>
      <c r="BD5" s="294"/>
      <c r="BE5" s="497" t="s">
        <v>717</v>
      </c>
    </row>
    <row r="6" spans="1:59" x14ac:dyDescent="0.25">
      <c r="A6" s="412">
        <v>2</v>
      </c>
      <c r="B6" s="378" t="s">
        <v>301</v>
      </c>
      <c r="C6" s="5"/>
      <c r="D6" s="5"/>
      <c r="E6" s="5">
        <v>918</v>
      </c>
      <c r="F6" s="23">
        <v>928</v>
      </c>
      <c r="G6" s="745">
        <v>918</v>
      </c>
      <c r="H6" s="753">
        <v>924</v>
      </c>
      <c r="I6" s="458">
        <v>909</v>
      </c>
      <c r="J6" s="5">
        <v>911</v>
      </c>
      <c r="K6" s="5">
        <v>919</v>
      </c>
      <c r="L6" s="5">
        <v>923</v>
      </c>
      <c r="M6" s="5">
        <v>940</v>
      </c>
      <c r="N6" s="23">
        <v>952</v>
      </c>
      <c r="O6" s="192">
        <v>928</v>
      </c>
      <c r="P6" s="192">
        <v>960</v>
      </c>
      <c r="Q6" s="200">
        <v>969</v>
      </c>
      <c r="R6" s="200">
        <v>965</v>
      </c>
      <c r="S6" s="200">
        <v>954</v>
      </c>
      <c r="T6" s="295">
        <v>918</v>
      </c>
      <c r="U6" s="5">
        <v>915</v>
      </c>
      <c r="V6" s="23">
        <v>911</v>
      </c>
      <c r="W6" s="23">
        <v>919</v>
      </c>
      <c r="X6" s="23">
        <v>926</v>
      </c>
      <c r="Y6" s="23">
        <v>915</v>
      </c>
      <c r="Z6" s="23">
        <v>920</v>
      </c>
      <c r="AA6" s="200">
        <v>926</v>
      </c>
      <c r="AB6" s="200">
        <v>938</v>
      </c>
      <c r="AC6" s="200">
        <v>931</v>
      </c>
      <c r="AD6" s="200">
        <v>930</v>
      </c>
      <c r="AE6" s="200">
        <v>924</v>
      </c>
      <c r="AF6" s="295">
        <v>928</v>
      </c>
      <c r="AG6" s="658">
        <v>927</v>
      </c>
      <c r="AH6" s="23">
        <v>928</v>
      </c>
      <c r="AI6" s="23">
        <v>915</v>
      </c>
      <c r="AJ6" s="23">
        <v>924</v>
      </c>
      <c r="AK6" s="23">
        <v>916</v>
      </c>
      <c r="AL6" s="23">
        <v>917</v>
      </c>
      <c r="AM6" s="200">
        <v>922</v>
      </c>
      <c r="AN6" s="200">
        <v>914</v>
      </c>
      <c r="AO6" s="200">
        <v>906</v>
      </c>
      <c r="AP6" s="200">
        <v>913</v>
      </c>
      <c r="AQ6" s="200">
        <v>908</v>
      </c>
      <c r="AR6" s="295">
        <v>918</v>
      </c>
      <c r="AS6" s="658">
        <v>924</v>
      </c>
      <c r="AT6" s="23"/>
      <c r="AU6" s="23"/>
      <c r="AV6" s="23"/>
      <c r="AW6" s="23"/>
      <c r="AX6" s="23"/>
      <c r="AY6" s="200"/>
      <c r="AZ6" s="200"/>
      <c r="BA6" s="200"/>
      <c r="BB6" s="200"/>
      <c r="BC6" s="200"/>
      <c r="BD6" s="295"/>
      <c r="BE6" s="497" t="s">
        <v>717</v>
      </c>
    </row>
    <row r="7" spans="1:59" x14ac:dyDescent="0.25">
      <c r="A7" s="412">
        <v>3</v>
      </c>
      <c r="B7" s="378" t="s">
        <v>82</v>
      </c>
      <c r="C7" s="5"/>
      <c r="D7" s="5"/>
      <c r="E7" s="5">
        <v>467</v>
      </c>
      <c r="F7" s="23">
        <v>500</v>
      </c>
      <c r="G7" s="745">
        <v>518</v>
      </c>
      <c r="H7" s="753">
        <v>518</v>
      </c>
      <c r="I7" s="458">
        <v>434</v>
      </c>
      <c r="J7" s="5">
        <v>424</v>
      </c>
      <c r="K7" s="5">
        <v>430</v>
      </c>
      <c r="L7" s="5">
        <v>429</v>
      </c>
      <c r="M7" s="5">
        <v>429</v>
      </c>
      <c r="N7" s="23">
        <v>397</v>
      </c>
      <c r="O7" s="192">
        <v>426</v>
      </c>
      <c r="P7" s="192">
        <v>434</v>
      </c>
      <c r="Q7" s="200">
        <v>433</v>
      </c>
      <c r="R7" s="200">
        <v>433</v>
      </c>
      <c r="S7" s="200">
        <v>432</v>
      </c>
      <c r="T7" s="295">
        <v>467</v>
      </c>
      <c r="U7" s="5">
        <v>470</v>
      </c>
      <c r="V7" s="23">
        <v>465</v>
      </c>
      <c r="W7" s="23">
        <v>462</v>
      </c>
      <c r="X7" s="23">
        <v>466</v>
      </c>
      <c r="Y7" s="23">
        <v>475</v>
      </c>
      <c r="Z7" s="23">
        <v>480</v>
      </c>
      <c r="AA7" s="200">
        <v>477</v>
      </c>
      <c r="AB7" s="200">
        <v>473</v>
      </c>
      <c r="AC7" s="200">
        <v>480</v>
      </c>
      <c r="AD7" s="200">
        <v>489</v>
      </c>
      <c r="AE7" s="200">
        <v>500</v>
      </c>
      <c r="AF7" s="295">
        <v>500</v>
      </c>
      <c r="AG7" s="658">
        <v>511</v>
      </c>
      <c r="AH7" s="23">
        <v>517</v>
      </c>
      <c r="AI7" s="23">
        <v>517</v>
      </c>
      <c r="AJ7" s="23">
        <v>508</v>
      </c>
      <c r="AK7" s="23">
        <v>503</v>
      </c>
      <c r="AL7" s="23">
        <v>500</v>
      </c>
      <c r="AM7" s="200">
        <v>505</v>
      </c>
      <c r="AN7" s="200">
        <v>522</v>
      </c>
      <c r="AO7" s="200">
        <v>528</v>
      </c>
      <c r="AP7" s="200">
        <v>529</v>
      </c>
      <c r="AQ7" s="200">
        <v>522</v>
      </c>
      <c r="AR7" s="295">
        <v>518</v>
      </c>
      <c r="AS7" s="658">
        <v>518</v>
      </c>
      <c r="AT7" s="23"/>
      <c r="AU7" s="23"/>
      <c r="AV7" s="23"/>
      <c r="AW7" s="23"/>
      <c r="AX7" s="23"/>
      <c r="AY7" s="200"/>
      <c r="AZ7" s="200"/>
      <c r="BA7" s="200"/>
      <c r="BB7" s="200"/>
      <c r="BC7" s="200"/>
      <c r="BD7" s="295"/>
      <c r="BE7" s="497" t="s">
        <v>717</v>
      </c>
    </row>
    <row r="8" spans="1:59" ht="15.75" thickBot="1" x14ac:dyDescent="0.3">
      <c r="A8" s="412">
        <v>4</v>
      </c>
      <c r="B8" s="379" t="s">
        <v>503</v>
      </c>
      <c r="C8" s="6" t="s">
        <v>75</v>
      </c>
      <c r="D8" s="6" t="s">
        <v>75</v>
      </c>
      <c r="E8" s="6">
        <v>2720</v>
      </c>
      <c r="F8" s="154">
        <v>2760</v>
      </c>
      <c r="G8" s="746">
        <v>2705</v>
      </c>
      <c r="H8" s="754">
        <v>2735</v>
      </c>
      <c r="I8" s="459">
        <f>SUM(I5:I7)</f>
        <v>2709</v>
      </c>
      <c r="J8" s="6">
        <f>SUM(J5:J7)</f>
        <v>2675</v>
      </c>
      <c r="K8" s="6">
        <f>SUM(K5:K7)</f>
        <v>2670</v>
      </c>
      <c r="L8" s="6">
        <f>SUM(L5:L7)</f>
        <v>2693</v>
      </c>
      <c r="M8" s="6">
        <v>2720</v>
      </c>
      <c r="N8" s="154">
        <v>2720</v>
      </c>
      <c r="O8" s="6">
        <f t="shared" ref="O8:T8" si="0">SUM(O5:O7)</f>
        <v>2698</v>
      </c>
      <c r="P8" s="6">
        <f t="shared" si="0"/>
        <v>2745</v>
      </c>
      <c r="Q8" s="6">
        <f t="shared" si="0"/>
        <v>2755</v>
      </c>
      <c r="R8" s="6">
        <f t="shared" si="0"/>
        <v>2759</v>
      </c>
      <c r="S8" s="6">
        <f t="shared" si="0"/>
        <v>2729</v>
      </c>
      <c r="T8" s="296">
        <f t="shared" si="0"/>
        <v>2720</v>
      </c>
      <c r="U8" s="6">
        <f t="shared" ref="U8:Z8" si="1">SUM(U5:U7)</f>
        <v>2742</v>
      </c>
      <c r="V8" s="154">
        <f t="shared" si="1"/>
        <v>2714</v>
      </c>
      <c r="W8" s="154">
        <f t="shared" si="1"/>
        <v>2714</v>
      </c>
      <c r="X8" s="154">
        <f t="shared" si="1"/>
        <v>2728</v>
      </c>
      <c r="Y8" s="154">
        <f t="shared" si="1"/>
        <v>2715</v>
      </c>
      <c r="Z8" s="154">
        <f t="shared" si="1"/>
        <v>2721</v>
      </c>
      <c r="AA8" s="154">
        <f>SUM(AA5:AA7)</f>
        <v>2710</v>
      </c>
      <c r="AB8" s="154">
        <f>SUM(AB5:AB7)</f>
        <v>2716</v>
      </c>
      <c r="AC8" s="154">
        <v>2725</v>
      </c>
      <c r="AD8" s="154">
        <v>2719</v>
      </c>
      <c r="AE8" s="154">
        <v>2731</v>
      </c>
      <c r="AF8" s="296">
        <v>2760</v>
      </c>
      <c r="AG8" s="659">
        <v>2778</v>
      </c>
      <c r="AH8" s="154">
        <v>2784</v>
      </c>
      <c r="AI8" s="154">
        <v>2762</v>
      </c>
      <c r="AJ8" s="154">
        <v>2759</v>
      </c>
      <c r="AK8" s="154">
        <v>2745</v>
      </c>
      <c r="AL8" s="154">
        <v>2746</v>
      </c>
      <c r="AM8" s="154">
        <v>2750</v>
      </c>
      <c r="AN8" s="154">
        <v>2740</v>
      </c>
      <c r="AO8" s="154">
        <v>2725</v>
      </c>
      <c r="AP8" s="154">
        <v>2725</v>
      </c>
      <c r="AQ8" s="154">
        <v>2701</v>
      </c>
      <c r="AR8" s="296">
        <v>2705</v>
      </c>
      <c r="AS8" s="659">
        <v>2735</v>
      </c>
      <c r="AT8" s="154"/>
      <c r="AU8" s="154"/>
      <c r="AV8" s="154"/>
      <c r="AW8" s="154"/>
      <c r="AX8" s="154"/>
      <c r="AY8" s="154"/>
      <c r="AZ8" s="154"/>
      <c r="BA8" s="154"/>
      <c r="BB8" s="154"/>
      <c r="BC8" s="154"/>
      <c r="BD8" s="296"/>
      <c r="BE8" s="497" t="s">
        <v>717</v>
      </c>
    </row>
    <row r="9" spans="1:59"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row>
    <row r="10" spans="1:59" ht="15.75" thickBot="1" x14ac:dyDescent="0.3">
      <c r="B10" s="2" t="s">
        <v>14</v>
      </c>
      <c r="C10" s="225" t="s">
        <v>4</v>
      </c>
      <c r="D10" s="226" t="s">
        <v>7</v>
      </c>
      <c r="E10" s="226" t="s">
        <v>472</v>
      </c>
      <c r="F10" s="226" t="s">
        <v>693</v>
      </c>
      <c r="G10" s="743" t="s">
        <v>805</v>
      </c>
      <c r="H10" s="806" t="s">
        <v>692</v>
      </c>
      <c r="I10" s="798" t="s">
        <v>44</v>
      </c>
      <c r="J10" s="227" t="s">
        <v>33</v>
      </c>
      <c r="K10" s="227" t="s">
        <v>34</v>
      </c>
      <c r="L10" s="227" t="s">
        <v>35</v>
      </c>
      <c r="M10" s="227" t="s">
        <v>36</v>
      </c>
      <c r="N10" s="227" t="s">
        <v>37</v>
      </c>
      <c r="O10" s="227" t="s">
        <v>38</v>
      </c>
      <c r="P10" s="227" t="s">
        <v>39</v>
      </c>
      <c r="Q10" s="227" t="s">
        <v>40</v>
      </c>
      <c r="R10" s="227" t="s">
        <v>41</v>
      </c>
      <c r="S10" s="227" t="s">
        <v>42</v>
      </c>
      <c r="T10" s="228" t="s">
        <v>43</v>
      </c>
      <c r="U10" s="227" t="s">
        <v>461</v>
      </c>
      <c r="V10" s="227" t="s">
        <v>462</v>
      </c>
      <c r="W10" s="227" t="s">
        <v>463</v>
      </c>
      <c r="X10" s="227" t="s">
        <v>464</v>
      </c>
      <c r="Y10" s="227" t="s">
        <v>465</v>
      </c>
      <c r="Z10" s="227" t="s">
        <v>466</v>
      </c>
      <c r="AA10" s="227" t="s">
        <v>467</v>
      </c>
      <c r="AB10" s="227" t="s">
        <v>468</v>
      </c>
      <c r="AC10" s="227" t="s">
        <v>473</v>
      </c>
      <c r="AD10" s="227" t="s">
        <v>469</v>
      </c>
      <c r="AE10" s="227" t="s">
        <v>470</v>
      </c>
      <c r="AF10" s="228" t="s">
        <v>471</v>
      </c>
      <c r="AG10" s="492" t="s">
        <v>694</v>
      </c>
      <c r="AH10" s="227" t="s">
        <v>695</v>
      </c>
      <c r="AI10" s="227" t="s">
        <v>696</v>
      </c>
      <c r="AJ10" s="227" t="s">
        <v>697</v>
      </c>
      <c r="AK10" s="227" t="s">
        <v>704</v>
      </c>
      <c r="AL10" s="227" t="s">
        <v>705</v>
      </c>
      <c r="AM10" s="227" t="s">
        <v>698</v>
      </c>
      <c r="AN10" s="227" t="s">
        <v>699</v>
      </c>
      <c r="AO10" s="227" t="s">
        <v>700</v>
      </c>
      <c r="AP10" s="227" t="s">
        <v>701</v>
      </c>
      <c r="AQ10" s="227" t="s">
        <v>702</v>
      </c>
      <c r="AR10" s="228" t="s">
        <v>703</v>
      </c>
      <c r="AS10" s="492" t="s">
        <v>807</v>
      </c>
      <c r="AT10" s="227" t="s">
        <v>808</v>
      </c>
      <c r="AU10" s="227" t="s">
        <v>809</v>
      </c>
      <c r="AV10" s="227" t="s">
        <v>810</v>
      </c>
      <c r="AW10" s="227" t="s">
        <v>811</v>
      </c>
      <c r="AX10" s="227" t="s">
        <v>812</v>
      </c>
      <c r="AY10" s="227" t="s">
        <v>813</v>
      </c>
      <c r="AZ10" s="227" t="s">
        <v>814</v>
      </c>
      <c r="BA10" s="227" t="s">
        <v>815</v>
      </c>
      <c r="BB10" s="227" t="s">
        <v>816</v>
      </c>
      <c r="BC10" s="227" t="s">
        <v>817</v>
      </c>
      <c r="BD10" s="228" t="s">
        <v>818</v>
      </c>
    </row>
    <row r="11" spans="1:59" x14ac:dyDescent="0.25">
      <c r="A11" s="412">
        <v>5</v>
      </c>
      <c r="B11" s="421" t="s">
        <v>15</v>
      </c>
      <c r="C11" s="4" t="s">
        <v>75</v>
      </c>
      <c r="D11" s="4" t="s">
        <v>75</v>
      </c>
      <c r="E11" s="4">
        <v>71</v>
      </c>
      <c r="F11" s="483">
        <v>74</v>
      </c>
      <c r="G11" s="766">
        <v>134</v>
      </c>
      <c r="H11" s="752">
        <v>113</v>
      </c>
      <c r="I11" s="457">
        <v>40</v>
      </c>
      <c r="J11" s="4">
        <v>66</v>
      </c>
      <c r="K11" s="4">
        <v>85</v>
      </c>
      <c r="L11" s="4">
        <v>65</v>
      </c>
      <c r="M11" s="4">
        <v>63</v>
      </c>
      <c r="N11" s="15">
        <v>66</v>
      </c>
      <c r="O11" s="224">
        <v>62</v>
      </c>
      <c r="P11" s="224">
        <v>55</v>
      </c>
      <c r="Q11" s="199">
        <v>53</v>
      </c>
      <c r="R11" s="199">
        <v>45</v>
      </c>
      <c r="S11" s="199">
        <v>63</v>
      </c>
      <c r="T11" s="294">
        <v>71</v>
      </c>
      <c r="U11" s="4">
        <v>49</v>
      </c>
      <c r="V11" s="15">
        <v>68</v>
      </c>
      <c r="W11" s="15">
        <v>73</v>
      </c>
      <c r="X11" s="15">
        <v>70</v>
      </c>
      <c r="Y11" s="15">
        <v>81</v>
      </c>
      <c r="Z11" s="15">
        <v>85</v>
      </c>
      <c r="AA11" s="199">
        <v>99</v>
      </c>
      <c r="AB11" s="199">
        <v>101</v>
      </c>
      <c r="AC11" s="199">
        <v>92</v>
      </c>
      <c r="AD11" s="199">
        <v>106</v>
      </c>
      <c r="AE11" s="199">
        <v>99</v>
      </c>
      <c r="AF11" s="294">
        <v>74</v>
      </c>
      <c r="AG11" s="660">
        <v>66</v>
      </c>
      <c r="AH11" s="15">
        <v>67</v>
      </c>
      <c r="AI11" s="15">
        <v>76</v>
      </c>
      <c r="AJ11" s="15">
        <v>79</v>
      </c>
      <c r="AK11" s="15">
        <v>80</v>
      </c>
      <c r="AL11" s="15">
        <v>77</v>
      </c>
      <c r="AM11" s="199">
        <v>83</v>
      </c>
      <c r="AN11" s="199">
        <v>102</v>
      </c>
      <c r="AO11" s="199">
        <v>115</v>
      </c>
      <c r="AP11" s="199">
        <v>123</v>
      </c>
      <c r="AQ11" s="199">
        <v>135</v>
      </c>
      <c r="AR11" s="294">
        <v>134</v>
      </c>
      <c r="AS11" s="660">
        <v>113</v>
      </c>
      <c r="AT11" s="15"/>
      <c r="AU11" s="15"/>
      <c r="AV11" s="15"/>
      <c r="AW11" s="15"/>
      <c r="AX11" s="15"/>
      <c r="AY11" s="199"/>
      <c r="AZ11" s="199"/>
      <c r="BA11" s="199"/>
      <c r="BB11" s="199"/>
      <c r="BC11" s="199"/>
      <c r="BD11" s="294"/>
      <c r="BE11" s="497" t="s">
        <v>718</v>
      </c>
    </row>
    <row r="12" spans="1:59" x14ac:dyDescent="0.25">
      <c r="A12" s="412">
        <v>6</v>
      </c>
      <c r="B12" s="378" t="s">
        <v>16</v>
      </c>
      <c r="C12" s="5" t="s">
        <v>75</v>
      </c>
      <c r="D12" s="5" t="s">
        <v>75</v>
      </c>
      <c r="E12" s="5">
        <v>192</v>
      </c>
      <c r="F12" s="484">
        <v>209</v>
      </c>
      <c r="G12" s="745">
        <v>210</v>
      </c>
      <c r="H12" s="753">
        <v>258</v>
      </c>
      <c r="I12" s="775">
        <v>318</v>
      </c>
      <c r="J12" s="5">
        <v>300</v>
      </c>
      <c r="K12" s="5">
        <v>296</v>
      </c>
      <c r="L12" s="5">
        <v>301</v>
      </c>
      <c r="M12" s="5">
        <v>233</v>
      </c>
      <c r="N12" s="23">
        <v>189</v>
      </c>
      <c r="O12" s="192">
        <v>208</v>
      </c>
      <c r="P12" s="192">
        <v>210</v>
      </c>
      <c r="Q12" s="200">
        <v>216</v>
      </c>
      <c r="R12" s="200">
        <v>160</v>
      </c>
      <c r="S12" s="200">
        <v>184</v>
      </c>
      <c r="T12" s="295">
        <v>192</v>
      </c>
      <c r="U12" s="23">
        <v>227</v>
      </c>
      <c r="V12" s="23">
        <v>211</v>
      </c>
      <c r="W12" s="23">
        <v>227</v>
      </c>
      <c r="X12" s="23">
        <v>246</v>
      </c>
      <c r="Y12" s="23">
        <v>213</v>
      </c>
      <c r="Z12" s="23">
        <v>202</v>
      </c>
      <c r="AA12" s="200">
        <v>186</v>
      </c>
      <c r="AB12" s="200">
        <v>170</v>
      </c>
      <c r="AC12" s="200">
        <v>147</v>
      </c>
      <c r="AD12" s="200">
        <v>150</v>
      </c>
      <c r="AE12" s="200">
        <v>177</v>
      </c>
      <c r="AF12" s="295">
        <v>209</v>
      </c>
      <c r="AG12" s="513">
        <v>240</v>
      </c>
      <c r="AH12" s="23">
        <v>252</v>
      </c>
      <c r="AI12" s="23">
        <v>233</v>
      </c>
      <c r="AJ12" s="23">
        <v>230</v>
      </c>
      <c r="AK12" s="23">
        <v>205</v>
      </c>
      <c r="AL12" s="23">
        <v>204</v>
      </c>
      <c r="AM12" s="200">
        <v>203</v>
      </c>
      <c r="AN12" s="200">
        <v>191</v>
      </c>
      <c r="AO12" s="200">
        <v>186</v>
      </c>
      <c r="AP12" s="200">
        <v>183</v>
      </c>
      <c r="AQ12" s="200">
        <v>181</v>
      </c>
      <c r="AR12" s="295">
        <v>210</v>
      </c>
      <c r="AS12" s="513">
        <v>258</v>
      </c>
      <c r="AT12" s="23"/>
      <c r="AU12" s="23"/>
      <c r="AV12" s="23"/>
      <c r="AW12" s="23"/>
      <c r="AX12" s="23"/>
      <c r="AY12" s="200"/>
      <c r="AZ12" s="200"/>
      <c r="BA12" s="200"/>
      <c r="BB12" s="200"/>
      <c r="BC12" s="200"/>
      <c r="BD12" s="295"/>
      <c r="BE12" s="497" t="s">
        <v>718</v>
      </c>
    </row>
    <row r="13" spans="1:59" x14ac:dyDescent="0.25">
      <c r="A13" s="412">
        <v>7</v>
      </c>
      <c r="B13" s="378" t="s">
        <v>17</v>
      </c>
      <c r="C13" s="5" t="s">
        <v>75</v>
      </c>
      <c r="D13" s="5" t="s">
        <v>75</v>
      </c>
      <c r="E13" s="5">
        <v>1072</v>
      </c>
      <c r="F13" s="484">
        <v>1053</v>
      </c>
      <c r="G13" s="745">
        <v>990</v>
      </c>
      <c r="H13" s="753">
        <v>960</v>
      </c>
      <c r="I13" s="775">
        <v>984</v>
      </c>
      <c r="J13" s="5">
        <v>965</v>
      </c>
      <c r="K13" s="5">
        <v>954</v>
      </c>
      <c r="L13" s="5">
        <v>971</v>
      </c>
      <c r="M13" s="5">
        <v>1042</v>
      </c>
      <c r="N13" s="23">
        <v>1085</v>
      </c>
      <c r="O13" s="192">
        <v>1067</v>
      </c>
      <c r="P13" s="192">
        <v>1072</v>
      </c>
      <c r="Q13" s="200">
        <v>1068</v>
      </c>
      <c r="R13" s="200">
        <v>1088</v>
      </c>
      <c r="S13" s="200">
        <v>1087</v>
      </c>
      <c r="T13" s="295">
        <v>1072</v>
      </c>
      <c r="U13" s="23">
        <v>1059</v>
      </c>
      <c r="V13" s="23">
        <v>1059</v>
      </c>
      <c r="W13" s="23">
        <v>1038</v>
      </c>
      <c r="X13" s="23">
        <v>1019</v>
      </c>
      <c r="Y13" s="23">
        <v>1044</v>
      </c>
      <c r="Z13" s="23">
        <v>1054</v>
      </c>
      <c r="AA13" s="200">
        <v>1056</v>
      </c>
      <c r="AB13" s="200">
        <v>1072</v>
      </c>
      <c r="AC13" s="200">
        <v>1104</v>
      </c>
      <c r="AD13" s="200">
        <v>1082</v>
      </c>
      <c r="AE13" s="200">
        <v>1063</v>
      </c>
      <c r="AF13" s="295">
        <v>1053</v>
      </c>
      <c r="AG13" s="513">
        <v>1029</v>
      </c>
      <c r="AH13" s="23">
        <v>1016</v>
      </c>
      <c r="AI13" s="23">
        <v>1026</v>
      </c>
      <c r="AJ13" s="23">
        <v>1026</v>
      </c>
      <c r="AK13" s="23">
        <v>1050</v>
      </c>
      <c r="AL13" s="23">
        <v>1054</v>
      </c>
      <c r="AM13" s="200">
        <v>1046</v>
      </c>
      <c r="AN13" s="200">
        <v>1041</v>
      </c>
      <c r="AO13" s="200">
        <v>1034</v>
      </c>
      <c r="AP13" s="200">
        <v>1028</v>
      </c>
      <c r="AQ13" s="200">
        <v>1016</v>
      </c>
      <c r="AR13" s="295">
        <v>990</v>
      </c>
      <c r="AS13" s="513">
        <v>960</v>
      </c>
      <c r="AT13" s="23"/>
      <c r="AU13" s="23"/>
      <c r="AV13" s="23"/>
      <c r="AW13" s="23"/>
      <c r="AX13" s="23"/>
      <c r="AY13" s="200"/>
      <c r="AZ13" s="200"/>
      <c r="BA13" s="200"/>
      <c r="BB13" s="200"/>
      <c r="BC13" s="200"/>
      <c r="BD13" s="295"/>
      <c r="BE13" s="497" t="s">
        <v>718</v>
      </c>
    </row>
    <row r="14" spans="1:59" x14ac:dyDescent="0.25">
      <c r="A14" s="412">
        <v>8</v>
      </c>
      <c r="B14" s="378" t="s">
        <v>18</v>
      </c>
      <c r="C14" s="5" t="s">
        <v>76</v>
      </c>
      <c r="D14" s="5" t="s">
        <v>75</v>
      </c>
      <c r="E14" s="5">
        <v>71</v>
      </c>
      <c r="F14" s="484">
        <v>70</v>
      </c>
      <c r="G14" s="745">
        <v>72</v>
      </c>
      <c r="H14" s="753">
        <v>75</v>
      </c>
      <c r="I14" s="775">
        <v>75</v>
      </c>
      <c r="J14" s="5">
        <v>75</v>
      </c>
      <c r="K14" s="5">
        <v>71</v>
      </c>
      <c r="L14" s="5">
        <v>69</v>
      </c>
      <c r="M14" s="5">
        <v>68</v>
      </c>
      <c r="N14" s="23">
        <v>66</v>
      </c>
      <c r="O14" s="192">
        <v>69</v>
      </c>
      <c r="P14" s="192">
        <v>69</v>
      </c>
      <c r="Q14" s="200">
        <v>69</v>
      </c>
      <c r="R14" s="200">
        <v>73</v>
      </c>
      <c r="S14" s="200">
        <v>72</v>
      </c>
      <c r="T14" s="295">
        <v>71</v>
      </c>
      <c r="U14" s="23">
        <v>71</v>
      </c>
      <c r="V14" s="23">
        <v>68</v>
      </c>
      <c r="W14" s="23">
        <v>68</v>
      </c>
      <c r="X14" s="23">
        <v>71</v>
      </c>
      <c r="Y14" s="23">
        <v>68</v>
      </c>
      <c r="Z14" s="23">
        <v>65</v>
      </c>
      <c r="AA14" s="200">
        <v>66</v>
      </c>
      <c r="AB14" s="200">
        <v>63</v>
      </c>
      <c r="AC14" s="200">
        <v>65</v>
      </c>
      <c r="AD14" s="200">
        <v>68</v>
      </c>
      <c r="AE14" s="200">
        <v>67</v>
      </c>
      <c r="AF14" s="295">
        <v>70</v>
      </c>
      <c r="AG14" s="513">
        <v>71</v>
      </c>
      <c r="AH14" s="23">
        <v>71</v>
      </c>
      <c r="AI14" s="23">
        <v>71</v>
      </c>
      <c r="AJ14" s="23">
        <v>71</v>
      </c>
      <c r="AK14" s="23">
        <v>71</v>
      </c>
      <c r="AL14" s="23">
        <v>71</v>
      </c>
      <c r="AM14" s="200">
        <v>74</v>
      </c>
      <c r="AN14" s="200">
        <v>72</v>
      </c>
      <c r="AO14" s="200">
        <v>71</v>
      </c>
      <c r="AP14" s="200">
        <v>71</v>
      </c>
      <c r="AQ14" s="200">
        <v>74</v>
      </c>
      <c r="AR14" s="295">
        <v>72</v>
      </c>
      <c r="AS14" s="513">
        <v>75</v>
      </c>
      <c r="AT14" s="23"/>
      <c r="AU14" s="23"/>
      <c r="AV14" s="23"/>
      <c r="AW14" s="23"/>
      <c r="AX14" s="23"/>
      <c r="AY14" s="200"/>
      <c r="AZ14" s="200"/>
      <c r="BA14" s="200"/>
      <c r="BB14" s="200"/>
      <c r="BC14" s="200"/>
      <c r="BD14" s="295"/>
      <c r="BE14" s="497" t="s">
        <v>718</v>
      </c>
    </row>
    <row r="15" spans="1:59" x14ac:dyDescent="0.25">
      <c r="A15" s="412">
        <v>9</v>
      </c>
      <c r="B15" s="378" t="s">
        <v>19</v>
      </c>
      <c r="C15" s="5" t="s">
        <v>75</v>
      </c>
      <c r="D15" s="5" t="s">
        <v>75</v>
      </c>
      <c r="E15" s="5">
        <v>221</v>
      </c>
      <c r="F15" s="484">
        <v>224</v>
      </c>
      <c r="G15" s="745">
        <v>232</v>
      </c>
      <c r="H15" s="753">
        <v>236</v>
      </c>
      <c r="I15" s="458">
        <v>210</v>
      </c>
      <c r="J15" s="5">
        <v>214</v>
      </c>
      <c r="K15" s="5">
        <v>218</v>
      </c>
      <c r="L15" s="5">
        <v>226</v>
      </c>
      <c r="M15" s="5">
        <v>227</v>
      </c>
      <c r="N15" s="23">
        <v>228</v>
      </c>
      <c r="O15" s="192">
        <v>221</v>
      </c>
      <c r="P15" s="192">
        <v>228</v>
      </c>
      <c r="Q15" s="200">
        <v>225</v>
      </c>
      <c r="R15" s="200">
        <v>220</v>
      </c>
      <c r="S15" s="200">
        <v>218</v>
      </c>
      <c r="T15" s="295">
        <v>221</v>
      </c>
      <c r="U15" s="5">
        <v>223</v>
      </c>
      <c r="V15" s="23">
        <v>222</v>
      </c>
      <c r="W15" s="23">
        <v>220</v>
      </c>
      <c r="X15" s="23">
        <v>224</v>
      </c>
      <c r="Y15" s="23">
        <v>219</v>
      </c>
      <c r="Z15" s="23">
        <v>218</v>
      </c>
      <c r="AA15" s="200">
        <v>223</v>
      </c>
      <c r="AB15" s="200">
        <v>226</v>
      </c>
      <c r="AC15" s="200">
        <v>226</v>
      </c>
      <c r="AD15" s="200">
        <v>225</v>
      </c>
      <c r="AE15" s="200">
        <v>222</v>
      </c>
      <c r="AF15" s="295">
        <v>224</v>
      </c>
      <c r="AG15" s="658">
        <v>223</v>
      </c>
      <c r="AH15" s="23">
        <v>226</v>
      </c>
      <c r="AI15" s="23">
        <v>223</v>
      </c>
      <c r="AJ15" s="23">
        <v>226</v>
      </c>
      <c r="AK15" s="23">
        <v>221</v>
      </c>
      <c r="AL15" s="23">
        <v>226</v>
      </c>
      <c r="AM15" s="200">
        <v>229</v>
      </c>
      <c r="AN15" s="200">
        <v>223</v>
      </c>
      <c r="AO15" s="200">
        <v>223</v>
      </c>
      <c r="AP15" s="200">
        <v>225</v>
      </c>
      <c r="AQ15" s="200">
        <v>232</v>
      </c>
      <c r="AR15" s="295">
        <v>232</v>
      </c>
      <c r="AS15" s="658">
        <v>236</v>
      </c>
      <c r="AT15" s="23"/>
      <c r="AU15" s="23"/>
      <c r="AV15" s="23"/>
      <c r="AW15" s="23"/>
      <c r="AX15" s="23"/>
      <c r="AY15" s="200"/>
      <c r="AZ15" s="200"/>
      <c r="BA15" s="200"/>
      <c r="BB15" s="200"/>
      <c r="BC15" s="200"/>
      <c r="BD15" s="295"/>
      <c r="BE15" s="497" t="s">
        <v>718</v>
      </c>
    </row>
    <row r="16" spans="1:59" ht="15.75" thickBot="1" x14ac:dyDescent="0.3">
      <c r="A16" s="412">
        <v>10</v>
      </c>
      <c r="B16" s="379" t="s">
        <v>28</v>
      </c>
      <c r="C16" s="6"/>
      <c r="D16" s="6" t="s">
        <v>75</v>
      </c>
      <c r="E16" s="6">
        <v>40</v>
      </c>
      <c r="F16" s="485">
        <v>39</v>
      </c>
      <c r="G16" s="746">
        <v>38</v>
      </c>
      <c r="H16" s="754">
        <v>39</v>
      </c>
      <c r="I16" s="459">
        <v>38</v>
      </c>
      <c r="J16" s="6">
        <v>39</v>
      </c>
      <c r="K16" s="6">
        <v>40</v>
      </c>
      <c r="L16" s="6">
        <v>40</v>
      </c>
      <c r="M16" s="6">
        <v>39</v>
      </c>
      <c r="N16" s="154">
        <v>38</v>
      </c>
      <c r="O16" s="195">
        <v>38</v>
      </c>
      <c r="P16" s="195">
        <v>39</v>
      </c>
      <c r="Q16" s="202">
        <v>38</v>
      </c>
      <c r="R16" s="202">
        <v>39</v>
      </c>
      <c r="S16" s="202">
        <v>39</v>
      </c>
      <c r="T16" s="296">
        <v>40</v>
      </c>
      <c r="U16" s="6">
        <v>40</v>
      </c>
      <c r="V16" s="154">
        <v>40</v>
      </c>
      <c r="W16" s="154">
        <v>39</v>
      </c>
      <c r="X16" s="154">
        <v>38</v>
      </c>
      <c r="Y16" s="154">
        <v>39</v>
      </c>
      <c r="Z16" s="154">
        <v>39</v>
      </c>
      <c r="AA16" s="202">
        <v>39</v>
      </c>
      <c r="AB16" s="202">
        <v>38</v>
      </c>
      <c r="AC16" s="202">
        <v>38</v>
      </c>
      <c r="AD16" s="202">
        <v>39</v>
      </c>
      <c r="AE16" s="202">
        <v>40</v>
      </c>
      <c r="AF16" s="296">
        <v>39</v>
      </c>
      <c r="AG16" s="659">
        <v>38</v>
      </c>
      <c r="AH16" s="154">
        <v>38</v>
      </c>
      <c r="AI16" s="154">
        <v>38</v>
      </c>
      <c r="AJ16" s="154">
        <v>39</v>
      </c>
      <c r="AK16" s="154">
        <v>39</v>
      </c>
      <c r="AL16" s="154">
        <v>39</v>
      </c>
      <c r="AM16" s="202">
        <v>40</v>
      </c>
      <c r="AN16" s="202">
        <v>39</v>
      </c>
      <c r="AO16" s="202">
        <v>39</v>
      </c>
      <c r="AP16" s="202">
        <v>39</v>
      </c>
      <c r="AQ16" s="202">
        <v>38</v>
      </c>
      <c r="AR16" s="296">
        <v>38</v>
      </c>
      <c r="AS16" s="659">
        <v>39</v>
      </c>
      <c r="AT16" s="154"/>
      <c r="AU16" s="154"/>
      <c r="AV16" s="154"/>
      <c r="AW16" s="154"/>
      <c r="AX16" s="154"/>
      <c r="AY16" s="202"/>
      <c r="AZ16" s="202"/>
      <c r="BA16" s="202"/>
      <c r="BB16" s="202"/>
      <c r="BC16" s="202"/>
      <c r="BD16" s="296"/>
      <c r="BE16" s="497" t="s">
        <v>718</v>
      </c>
    </row>
    <row r="17" spans="1:57" ht="15.75" thickBot="1" x14ac:dyDescent="0.3">
      <c r="B17" s="8"/>
    </row>
    <row r="18" spans="1:57" ht="18.75" thickBot="1" x14ac:dyDescent="0.3">
      <c r="B18" s="2" t="s">
        <v>459</v>
      </c>
      <c r="C18" s="225" t="s">
        <v>4</v>
      </c>
      <c r="D18" s="226" t="s">
        <v>7</v>
      </c>
      <c r="E18" s="226" t="s">
        <v>472</v>
      </c>
      <c r="F18" s="226" t="s">
        <v>693</v>
      </c>
      <c r="G18" s="743" t="s">
        <v>806</v>
      </c>
      <c r="H18" s="806" t="s">
        <v>692</v>
      </c>
      <c r="I18" s="798" t="s">
        <v>44</v>
      </c>
      <c r="J18" s="227" t="s">
        <v>33</v>
      </c>
      <c r="K18" s="227" t="s">
        <v>34</v>
      </c>
      <c r="L18" s="227" t="s">
        <v>35</v>
      </c>
      <c r="M18" s="227" t="s">
        <v>36</v>
      </c>
      <c r="N18" s="227" t="s">
        <v>37</v>
      </c>
      <c r="O18" s="227" t="s">
        <v>38</v>
      </c>
      <c r="P18" s="227" t="s">
        <v>39</v>
      </c>
      <c r="Q18" s="227" t="s">
        <v>40</v>
      </c>
      <c r="R18" s="227" t="s">
        <v>41</v>
      </c>
      <c r="S18" s="227" t="s">
        <v>42</v>
      </c>
      <c r="T18" s="228" t="s">
        <v>43</v>
      </c>
      <c r="U18" s="227" t="s">
        <v>461</v>
      </c>
      <c r="V18" s="227" t="s">
        <v>462</v>
      </c>
      <c r="W18" s="227" t="s">
        <v>463</v>
      </c>
      <c r="X18" s="227" t="s">
        <v>464</v>
      </c>
      <c r="Y18" s="227" t="s">
        <v>465</v>
      </c>
      <c r="Z18" s="227" t="s">
        <v>466</v>
      </c>
      <c r="AA18" s="227" t="s">
        <v>467</v>
      </c>
      <c r="AB18" s="227" t="s">
        <v>468</v>
      </c>
      <c r="AC18" s="227" t="s">
        <v>473</v>
      </c>
      <c r="AD18" s="227" t="s">
        <v>469</v>
      </c>
      <c r="AE18" s="227" t="s">
        <v>470</v>
      </c>
      <c r="AF18" s="228" t="s">
        <v>471</v>
      </c>
      <c r="AG18" s="492" t="s">
        <v>694</v>
      </c>
      <c r="AH18" s="227" t="s">
        <v>695</v>
      </c>
      <c r="AI18" s="227" t="s">
        <v>696</v>
      </c>
      <c r="AJ18" s="227" t="s">
        <v>697</v>
      </c>
      <c r="AK18" s="227" t="s">
        <v>704</v>
      </c>
      <c r="AL18" s="227" t="s">
        <v>705</v>
      </c>
      <c r="AM18" s="227" t="s">
        <v>698</v>
      </c>
      <c r="AN18" s="227" t="s">
        <v>699</v>
      </c>
      <c r="AO18" s="227" t="s">
        <v>700</v>
      </c>
      <c r="AP18" s="227" t="s">
        <v>701</v>
      </c>
      <c r="AQ18" s="227" t="s">
        <v>702</v>
      </c>
      <c r="AR18" s="228" t="s">
        <v>703</v>
      </c>
      <c r="AS18" s="492" t="s">
        <v>807</v>
      </c>
      <c r="AT18" s="227" t="s">
        <v>808</v>
      </c>
      <c r="AU18" s="227" t="s">
        <v>809</v>
      </c>
      <c r="AV18" s="227" t="s">
        <v>810</v>
      </c>
      <c r="AW18" s="227" t="s">
        <v>811</v>
      </c>
      <c r="AX18" s="227" t="s">
        <v>812</v>
      </c>
      <c r="AY18" s="227" t="s">
        <v>813</v>
      </c>
      <c r="AZ18" s="227" t="s">
        <v>814</v>
      </c>
      <c r="BA18" s="227" t="s">
        <v>815</v>
      </c>
      <c r="BB18" s="227" t="s">
        <v>816</v>
      </c>
      <c r="BC18" s="227" t="s">
        <v>817</v>
      </c>
      <c r="BD18" s="228" t="s">
        <v>818</v>
      </c>
    </row>
    <row r="19" spans="1:57" x14ac:dyDescent="0.25">
      <c r="A19" s="412">
        <v>11</v>
      </c>
      <c r="B19" s="421" t="s">
        <v>83</v>
      </c>
      <c r="C19" s="9"/>
      <c r="D19" s="9"/>
      <c r="E19" s="9"/>
      <c r="F19" s="9"/>
      <c r="G19" s="875" t="s">
        <v>706</v>
      </c>
      <c r="H19" s="991" t="s">
        <v>706</v>
      </c>
      <c r="I19" s="776">
        <v>3.5806570690291618E-2</v>
      </c>
      <c r="J19" s="275">
        <v>3.399852180339985E-2</v>
      </c>
      <c r="K19" s="275">
        <v>2.7715355805243445E-2</v>
      </c>
      <c r="L19" s="275">
        <v>1.8945022288261514E-2</v>
      </c>
      <c r="M19" s="275">
        <v>2.0955882352941175E-2</v>
      </c>
      <c r="N19" s="275">
        <v>1.9117647058823531E-2</v>
      </c>
      <c r="O19" s="275">
        <v>1.9644180874722018E-2</v>
      </c>
      <c r="P19" s="276">
        <v>1.9307832422586522E-2</v>
      </c>
      <c r="Q19" s="276">
        <v>2.230347349177331E-2</v>
      </c>
      <c r="R19" s="266">
        <v>1.9860242736300111E-2</v>
      </c>
      <c r="S19" s="266">
        <v>2.53E-2</v>
      </c>
      <c r="T19" s="332">
        <v>3.1300000000000001E-2</v>
      </c>
      <c r="U19" s="276">
        <v>2.0787746170678335E-2</v>
      </c>
      <c r="V19" s="276">
        <v>2.614138438880707E-2</v>
      </c>
      <c r="W19" s="276">
        <v>2.4345260051641459E-2</v>
      </c>
      <c r="X19" s="276">
        <v>1.8328445747800588E-2</v>
      </c>
      <c r="Y19" s="276">
        <v>2.0963589554983449E-2</v>
      </c>
      <c r="Z19" s="276">
        <v>2.2785740536567439E-2</v>
      </c>
      <c r="AA19" s="276">
        <v>1.6236162361623615E-2</v>
      </c>
      <c r="AB19" s="276">
        <v>1.6936671575846832E-2</v>
      </c>
      <c r="AC19" s="276">
        <v>1.7600000000000001E-2</v>
      </c>
      <c r="AD19" s="266">
        <v>2.4299999999999999E-2</v>
      </c>
      <c r="AE19" s="266">
        <v>2.4500000000000001E-2</v>
      </c>
      <c r="AF19" s="332">
        <v>1.9199999999999998E-2</v>
      </c>
      <c r="AG19" s="661">
        <v>2.7357811375089993E-2</v>
      </c>
      <c r="AH19" s="276">
        <v>2.5502873563218391E-2</v>
      </c>
      <c r="AI19" s="276">
        <v>2.3895727733526429E-2</v>
      </c>
      <c r="AJ19" s="276">
        <v>2.4284160927872417E-2</v>
      </c>
      <c r="AK19" s="276">
        <v>2.185792349726776E-2</v>
      </c>
      <c r="AL19" s="276">
        <v>2.18E-2</v>
      </c>
      <c r="AM19" s="276">
        <v>2.29E-2</v>
      </c>
      <c r="AN19" s="276">
        <v>1.9E-2</v>
      </c>
      <c r="AO19" s="276">
        <v>2.5000000000000001E-2</v>
      </c>
      <c r="AP19" s="266">
        <v>2.06E-2</v>
      </c>
      <c r="AQ19" s="266">
        <v>3.0700000000000002E-2</v>
      </c>
      <c r="AR19" s="332">
        <v>2.4E-2</v>
      </c>
      <c r="AS19" s="661">
        <v>3.0700000000000002E-2</v>
      </c>
      <c r="AT19" s="276"/>
      <c r="AU19" s="276"/>
      <c r="AV19" s="276"/>
      <c r="AW19" s="276"/>
      <c r="AX19" s="276"/>
      <c r="AY19" s="276"/>
      <c r="AZ19" s="276"/>
      <c r="BA19" s="276"/>
      <c r="BB19" s="266"/>
      <c r="BC19" s="266"/>
      <c r="BD19" s="332"/>
      <c r="BE19" s="497" t="s">
        <v>717</v>
      </c>
    </row>
    <row r="20" spans="1:57" x14ac:dyDescent="0.25">
      <c r="A20" s="412">
        <v>12</v>
      </c>
      <c r="B20" s="378" t="s">
        <v>491</v>
      </c>
      <c r="C20" s="10"/>
      <c r="D20" s="10"/>
      <c r="E20" s="10"/>
      <c r="F20" s="10"/>
      <c r="G20" s="876" t="s">
        <v>706</v>
      </c>
      <c r="H20" s="992" t="s">
        <v>706</v>
      </c>
      <c r="I20" s="777">
        <v>3.6603221083455345E-2</v>
      </c>
      <c r="J20" s="273">
        <v>4.491899852724595E-2</v>
      </c>
      <c r="K20" s="273">
        <v>3.1037093111279335E-2</v>
      </c>
      <c r="L20" s="273">
        <v>1.4914243102162566E-2</v>
      </c>
      <c r="M20" s="273">
        <v>2.514792899408284E-2</v>
      </c>
      <c r="N20" s="273">
        <v>2.6119402985074626E-2</v>
      </c>
      <c r="O20" s="273">
        <v>2.5297619047619048E-2</v>
      </c>
      <c r="P20" s="274">
        <v>2.220577350111029E-2</v>
      </c>
      <c r="Q20" s="274">
        <v>2.3651145602365115E-2</v>
      </c>
      <c r="R20" s="236">
        <v>2.1196063588190765E-2</v>
      </c>
      <c r="S20" s="236">
        <v>3.276247207743857E-2</v>
      </c>
      <c r="T20" s="333">
        <v>4.4900000000000002E-2</v>
      </c>
      <c r="U20" s="274">
        <v>3.7600000000000001E-2</v>
      </c>
      <c r="V20" s="274">
        <v>4.48E-2</v>
      </c>
      <c r="W20" s="274">
        <v>3.4500000000000003E-2</v>
      </c>
      <c r="X20" s="274">
        <v>3.5900000000000001E-2</v>
      </c>
      <c r="Y20" s="274">
        <v>2.87E-2</v>
      </c>
      <c r="Z20" s="274">
        <v>2.4199999999999999E-2</v>
      </c>
      <c r="AA20" s="274">
        <v>1.9099999999999999E-2</v>
      </c>
      <c r="AB20" s="274">
        <v>2.2988505747126436E-2</v>
      </c>
      <c r="AC20" s="274">
        <v>1.7500000000000002E-2</v>
      </c>
      <c r="AD20" s="236">
        <v>3.2307692307692308E-2</v>
      </c>
      <c r="AE20" s="236">
        <v>2.8000000000000001E-2</v>
      </c>
      <c r="AF20" s="333">
        <v>2.4E-2</v>
      </c>
      <c r="AG20" s="662">
        <v>3.3599999999999998E-2</v>
      </c>
      <c r="AH20" s="274">
        <v>2.8400000000000002E-2</v>
      </c>
      <c r="AI20" s="274">
        <v>2.4799999999999999E-2</v>
      </c>
      <c r="AJ20" s="274">
        <v>3.32E-2</v>
      </c>
      <c r="AK20" s="274">
        <v>1.8100000000000002E-2</v>
      </c>
      <c r="AL20" s="274">
        <v>2.93E-2</v>
      </c>
      <c r="AM20" s="274">
        <v>2.2700000000000001E-2</v>
      </c>
      <c r="AN20" s="274">
        <v>2.76E-2</v>
      </c>
      <c r="AO20" s="274">
        <v>2.7900000000000001E-2</v>
      </c>
      <c r="AP20" s="236">
        <v>2.81E-2</v>
      </c>
      <c r="AQ20" s="236">
        <v>3.3799999999999997E-2</v>
      </c>
      <c r="AR20" s="333">
        <v>3.1399999999999997E-2</v>
      </c>
      <c r="AS20" s="662">
        <v>4.02E-2</v>
      </c>
      <c r="AT20" s="274"/>
      <c r="AU20" s="274"/>
      <c r="AV20" s="274"/>
      <c r="AW20" s="274"/>
      <c r="AX20" s="274"/>
      <c r="AY20" s="274"/>
      <c r="AZ20" s="274"/>
      <c r="BA20" s="274"/>
      <c r="BB20" s="236"/>
      <c r="BC20" s="236"/>
      <c r="BD20" s="333"/>
      <c r="BE20" s="497" t="s">
        <v>717</v>
      </c>
    </row>
    <row r="21" spans="1:57" x14ac:dyDescent="0.25">
      <c r="A21" s="412">
        <v>13</v>
      </c>
      <c r="B21" s="378" t="s">
        <v>492</v>
      </c>
      <c r="C21" s="10"/>
      <c r="D21" s="10"/>
      <c r="E21" s="10"/>
      <c r="F21" s="10"/>
      <c r="G21" s="876" t="s">
        <v>706</v>
      </c>
      <c r="H21" s="992" t="s">
        <v>706</v>
      </c>
      <c r="I21" s="777">
        <v>3.4996276991809384E-2</v>
      </c>
      <c r="J21" s="273">
        <v>2.2997032640949554E-2</v>
      </c>
      <c r="K21" s="273">
        <v>2.4462564862861379E-2</v>
      </c>
      <c r="L21" s="273">
        <v>2.2945965951147299E-2</v>
      </c>
      <c r="M21" s="273">
        <v>1.6812865497076022E-2</v>
      </c>
      <c r="N21" s="273">
        <v>1.2318840579710146E-2</v>
      </c>
      <c r="O21" s="273">
        <v>1.4032496307237814E-2</v>
      </c>
      <c r="P21" s="274">
        <v>1.6499282639885222E-2</v>
      </c>
      <c r="Q21" s="274">
        <v>2.0984081041968163E-2</v>
      </c>
      <c r="R21" s="236">
        <v>1.8597997138769671E-2</v>
      </c>
      <c r="S21" s="236">
        <v>1.8011527377521614E-2</v>
      </c>
      <c r="T21" s="345">
        <v>1.8100000000000002E-2</v>
      </c>
      <c r="U21" s="274">
        <v>2.3800000000000002E-2</v>
      </c>
      <c r="V21" s="274">
        <v>1.8100000000000002E-2</v>
      </c>
      <c r="W21" s="274">
        <v>2.1700000000000001E-2</v>
      </c>
      <c r="X21" s="274">
        <v>1.72E-2</v>
      </c>
      <c r="Y21" s="274">
        <v>1.9400000000000001E-2</v>
      </c>
      <c r="Z21" s="274">
        <v>2.1399999999999999E-2</v>
      </c>
      <c r="AA21" s="274">
        <v>1.2800000000000001E-2</v>
      </c>
      <c r="AB21" s="274">
        <v>1.1339475549255847E-2</v>
      </c>
      <c r="AC21" s="274">
        <v>1.6299999999999999E-2</v>
      </c>
      <c r="AD21" s="236">
        <v>1.620859760394644E-2</v>
      </c>
      <c r="AE21" s="236">
        <v>2.1000000000000001E-2</v>
      </c>
      <c r="AF21" s="345">
        <v>1.47E-2</v>
      </c>
      <c r="AG21" s="662">
        <v>2.1600000000000001E-2</v>
      </c>
      <c r="AH21" s="274">
        <v>2.2800000000000001E-2</v>
      </c>
      <c r="AI21" s="274">
        <v>2.3E-2</v>
      </c>
      <c r="AJ21" s="274">
        <v>1.61E-2</v>
      </c>
      <c r="AK21" s="274">
        <v>2.5399999999999999E-2</v>
      </c>
      <c r="AL21" s="274">
        <v>1.4800000000000001E-2</v>
      </c>
      <c r="AM21" s="274">
        <v>2.3099999999999999E-2</v>
      </c>
      <c r="AN21" s="274">
        <v>1.11E-2</v>
      </c>
      <c r="AO21" s="274">
        <v>2.23E-2</v>
      </c>
      <c r="AP21" s="236">
        <v>1.3899999999999999E-2</v>
      </c>
      <c r="AQ21" s="236">
        <v>2.8000000000000001E-2</v>
      </c>
      <c r="AR21" s="345">
        <v>1.7399999999999999E-2</v>
      </c>
      <c r="AS21" s="662">
        <v>2.2200000000000001E-2</v>
      </c>
      <c r="AT21" s="274"/>
      <c r="AU21" s="274"/>
      <c r="AV21" s="274"/>
      <c r="AW21" s="274"/>
      <c r="AX21" s="274"/>
      <c r="AY21" s="274"/>
      <c r="AZ21" s="274"/>
      <c r="BA21" s="274"/>
      <c r="BB21" s="236"/>
      <c r="BC21" s="236"/>
      <c r="BD21" s="345"/>
      <c r="BE21" s="497" t="s">
        <v>717</v>
      </c>
    </row>
    <row r="22" spans="1:57" x14ac:dyDescent="0.25">
      <c r="A22" s="412">
        <v>14</v>
      </c>
      <c r="B22" s="378" t="s">
        <v>135</v>
      </c>
      <c r="C22" s="10"/>
      <c r="D22" s="10"/>
      <c r="E22" s="706">
        <v>0.29420000000000002</v>
      </c>
      <c r="F22" s="704">
        <v>0.25982667571870005</v>
      </c>
      <c r="G22" s="767">
        <v>0.28649999999999998</v>
      </c>
      <c r="H22" s="989">
        <v>0.28949999999999998</v>
      </c>
      <c r="I22" s="778">
        <v>0.3054</v>
      </c>
      <c r="J22" s="274">
        <v>0.30659999999999998</v>
      </c>
      <c r="K22" s="274">
        <v>0.31259999999999999</v>
      </c>
      <c r="L22" s="274">
        <v>0.30819999999999997</v>
      </c>
      <c r="M22" s="274">
        <v>0.30959999999999999</v>
      </c>
      <c r="N22" s="274">
        <v>0.31269999999999998</v>
      </c>
      <c r="O22" s="273">
        <v>0.30719999999999997</v>
      </c>
      <c r="P22" s="274">
        <v>0.30209999999999998</v>
      </c>
      <c r="Q22" s="274">
        <v>0.29380000000000001</v>
      </c>
      <c r="R22" s="274">
        <v>0.28760000000000002</v>
      </c>
      <c r="S22" s="236">
        <v>0.28960000000000002</v>
      </c>
      <c r="T22" s="345">
        <v>0.29420000000000002</v>
      </c>
      <c r="U22" s="274">
        <v>0.27076780916168236</v>
      </c>
      <c r="V22" s="274">
        <v>0.26070290130949769</v>
      </c>
      <c r="W22" s="274">
        <v>0.25805495847459248</v>
      </c>
      <c r="X22" s="274">
        <v>0.25743838193413154</v>
      </c>
      <c r="Y22" s="274">
        <v>0.25746152056021138</v>
      </c>
      <c r="Z22" s="274">
        <v>0.26149726109677884</v>
      </c>
      <c r="AA22" s="274">
        <v>0.25808924258368043</v>
      </c>
      <c r="AB22" s="274">
        <v>0.25608238046189519</v>
      </c>
      <c r="AC22" s="274">
        <v>0.25175275485111354</v>
      </c>
      <c r="AD22" s="274">
        <v>0.25572917572840281</v>
      </c>
      <c r="AE22" s="236">
        <v>0.25679999999999997</v>
      </c>
      <c r="AF22" s="333">
        <v>0.25982667571870005</v>
      </c>
      <c r="AG22" s="663">
        <v>0.25649071936645207</v>
      </c>
      <c r="AH22" s="274">
        <v>0.25842952812849224</v>
      </c>
      <c r="AI22" s="274">
        <v>0.25800690656209241</v>
      </c>
      <c r="AJ22" s="274">
        <v>0.26359605282720822</v>
      </c>
      <c r="AK22" s="274">
        <v>0.26447495534545501</v>
      </c>
      <c r="AL22" s="274">
        <v>0.26350000000000001</v>
      </c>
      <c r="AM22" s="274">
        <v>0.2702</v>
      </c>
      <c r="AN22" s="274">
        <v>0.27229999999999999</v>
      </c>
      <c r="AO22" s="274">
        <v>0.2792</v>
      </c>
      <c r="AP22" s="274">
        <v>0.27550000000000002</v>
      </c>
      <c r="AQ22" s="236">
        <v>0.28170000000000001</v>
      </c>
      <c r="AR22" s="333">
        <v>0.28649999999999998</v>
      </c>
      <c r="AS22" s="663">
        <v>0.28949999999999998</v>
      </c>
      <c r="AT22" s="274"/>
      <c r="AU22" s="274"/>
      <c r="AV22" s="274"/>
      <c r="AW22" s="274"/>
      <c r="AX22" s="274"/>
      <c r="AY22" s="274"/>
      <c r="AZ22" s="274"/>
      <c r="BA22" s="274"/>
      <c r="BB22" s="274"/>
      <c r="BC22" s="236"/>
      <c r="BD22" s="333"/>
      <c r="BE22" s="497" t="s">
        <v>717</v>
      </c>
    </row>
    <row r="23" spans="1:57" x14ac:dyDescent="0.25">
      <c r="A23" s="412">
        <v>15</v>
      </c>
      <c r="B23" s="378" t="s">
        <v>493</v>
      </c>
      <c r="C23" s="10"/>
      <c r="D23" s="10"/>
      <c r="E23" s="706">
        <v>0.3488</v>
      </c>
      <c r="F23" s="704">
        <v>0.3180219891371745</v>
      </c>
      <c r="G23" s="767">
        <v>0.33889999999999998</v>
      </c>
      <c r="H23" s="989">
        <v>0.34549999999999997</v>
      </c>
      <c r="I23" s="778">
        <v>0.36320000000000002</v>
      </c>
      <c r="J23" s="274">
        <v>0.36349999999999999</v>
      </c>
      <c r="K23" s="274">
        <v>0.36830000000000002</v>
      </c>
      <c r="L23" s="274">
        <v>0.3533</v>
      </c>
      <c r="M23" s="274">
        <v>0.34799999999999998</v>
      </c>
      <c r="N23" s="273">
        <v>0.35420000000000001</v>
      </c>
      <c r="O23" s="273">
        <v>0.35120000000000001</v>
      </c>
      <c r="P23" s="274">
        <v>0.3382</v>
      </c>
      <c r="Q23" s="274">
        <v>0.32800000000000001</v>
      </c>
      <c r="R23" s="274">
        <v>0.32290000000000002</v>
      </c>
      <c r="S23" s="236">
        <v>0.33379999999999999</v>
      </c>
      <c r="T23" s="345">
        <v>0.3488</v>
      </c>
      <c r="U23" s="274">
        <v>0.3498</v>
      </c>
      <c r="V23" s="274">
        <v>0.34970000000000001</v>
      </c>
      <c r="W23" s="274">
        <v>0.35320000000000001</v>
      </c>
      <c r="X23" s="274">
        <v>0.37419999999999998</v>
      </c>
      <c r="Y23" s="274">
        <v>0.37769999999999998</v>
      </c>
      <c r="Z23" s="274">
        <v>0.37580000000000002</v>
      </c>
      <c r="AA23" s="274">
        <v>0.36969999999999997</v>
      </c>
      <c r="AB23" s="274">
        <v>0.37040000000000001</v>
      </c>
      <c r="AC23" s="274">
        <v>0.36430000000000001</v>
      </c>
      <c r="AD23" s="274">
        <v>0.31490000000000001</v>
      </c>
      <c r="AE23" s="236">
        <v>0.31040000000000001</v>
      </c>
      <c r="AF23" s="333">
        <v>0.3180219891371745</v>
      </c>
      <c r="AG23" s="663">
        <v>0.30928696370950626</v>
      </c>
      <c r="AH23" s="274">
        <v>0.3062762167830469</v>
      </c>
      <c r="AI23" s="274">
        <v>0.30258112007653942</v>
      </c>
      <c r="AJ23" s="274">
        <v>0.31028951639618346</v>
      </c>
      <c r="AK23" s="274">
        <v>0.30728883783364486</v>
      </c>
      <c r="AL23" s="274">
        <v>0.31240000000000001</v>
      </c>
      <c r="AM23" s="274">
        <v>0.31519999999999998</v>
      </c>
      <c r="AN23" s="274">
        <v>0.31979999999999997</v>
      </c>
      <c r="AO23" s="274">
        <v>0.33100000000000002</v>
      </c>
      <c r="AP23" s="274">
        <v>0.32590000000000002</v>
      </c>
      <c r="AQ23" s="236">
        <v>0.33150000000000002</v>
      </c>
      <c r="AR23" s="333">
        <v>0.33889999999999998</v>
      </c>
      <c r="AS23" s="663">
        <v>0.34549999999999997</v>
      </c>
      <c r="AT23" s="274"/>
      <c r="AU23" s="274"/>
      <c r="AV23" s="274"/>
      <c r="AW23" s="274"/>
      <c r="AX23" s="274"/>
      <c r="AY23" s="274"/>
      <c r="AZ23" s="274"/>
      <c r="BA23" s="274"/>
      <c r="BB23" s="274"/>
      <c r="BC23" s="236"/>
      <c r="BD23" s="333"/>
      <c r="BE23" s="497" t="s">
        <v>717</v>
      </c>
    </row>
    <row r="24" spans="1:57" ht="15.75" thickBot="1" x14ac:dyDescent="0.3">
      <c r="A24" s="412">
        <v>16</v>
      </c>
      <c r="B24" s="379" t="s">
        <v>494</v>
      </c>
      <c r="C24" s="11"/>
      <c r="D24" s="11"/>
      <c r="E24" s="707">
        <v>0.2407</v>
      </c>
      <c r="F24" s="705">
        <v>0.2047740610847559</v>
      </c>
      <c r="G24" s="768">
        <v>0.23880000000000001</v>
      </c>
      <c r="H24" s="990">
        <v>0.2387</v>
      </c>
      <c r="I24" s="779">
        <v>0.25679999999999997</v>
      </c>
      <c r="J24" s="277">
        <v>0.25609999999999999</v>
      </c>
      <c r="K24" s="277">
        <v>0.26250000000000001</v>
      </c>
      <c r="L24" s="277">
        <v>0.26740000000000003</v>
      </c>
      <c r="M24" s="277">
        <v>0.27339999999999998</v>
      </c>
      <c r="N24" s="278">
        <v>0.27310000000000001</v>
      </c>
      <c r="O24" s="278">
        <v>0.26490000000000002</v>
      </c>
      <c r="P24" s="277">
        <v>0.26669999999999999</v>
      </c>
      <c r="Q24" s="277">
        <v>0.25979999999999998</v>
      </c>
      <c r="R24" s="277">
        <v>0.25259999999999999</v>
      </c>
      <c r="S24" s="318">
        <v>0.246</v>
      </c>
      <c r="T24" s="346">
        <v>0.2407</v>
      </c>
      <c r="U24" s="277">
        <v>0.22950000000000001</v>
      </c>
      <c r="V24" s="277">
        <v>0.22470000000000001</v>
      </c>
      <c r="W24" s="277">
        <v>0.22189999999999999</v>
      </c>
      <c r="X24" s="277">
        <v>0.2162</v>
      </c>
      <c r="Y24" s="277">
        <v>0.21890000000000001</v>
      </c>
      <c r="Z24" s="277">
        <v>0.22800000000000001</v>
      </c>
      <c r="AA24" s="277">
        <v>0.2268</v>
      </c>
      <c r="AB24" s="277">
        <v>0.22159999999999999</v>
      </c>
      <c r="AC24" s="277">
        <v>0.21690000000000001</v>
      </c>
      <c r="AD24" s="277">
        <v>0.1993</v>
      </c>
      <c r="AE24" s="318">
        <v>0.20599999999999999</v>
      </c>
      <c r="AF24" s="488">
        <v>0.2047740610847559</v>
      </c>
      <c r="AG24" s="664">
        <v>0.20686719306605972</v>
      </c>
      <c r="AH24" s="277">
        <v>0.2137393963997111</v>
      </c>
      <c r="AI24" s="277">
        <v>0.21650892621172493</v>
      </c>
      <c r="AJ24" s="277">
        <v>0.22035773504753048</v>
      </c>
      <c r="AK24" s="277">
        <v>0.22486440455336346</v>
      </c>
      <c r="AL24" s="277">
        <v>0.21820000000000001</v>
      </c>
      <c r="AM24" s="277">
        <v>0.22850000000000001</v>
      </c>
      <c r="AN24" s="277">
        <v>0.2261</v>
      </c>
      <c r="AO24" s="277">
        <v>0.23080000000000001</v>
      </c>
      <c r="AP24" s="277">
        <v>0.22919999999999999</v>
      </c>
      <c r="AQ24" s="318">
        <v>0.2361</v>
      </c>
      <c r="AR24" s="488">
        <v>0.23880000000000001</v>
      </c>
      <c r="AS24" s="664">
        <v>0.2387</v>
      </c>
      <c r="AT24" s="277"/>
      <c r="AU24" s="277"/>
      <c r="AV24" s="277"/>
      <c r="AW24" s="277"/>
      <c r="AX24" s="277"/>
      <c r="AY24" s="277"/>
      <c r="AZ24" s="277"/>
      <c r="BA24" s="277"/>
      <c r="BB24" s="277"/>
      <c r="BC24" s="318"/>
      <c r="BD24" s="488"/>
      <c r="BE24" s="497" t="s">
        <v>717</v>
      </c>
    </row>
    <row r="25" spans="1:57" ht="15.75" thickBot="1" x14ac:dyDescent="0.3">
      <c r="A25" s="412"/>
    </row>
    <row r="26" spans="1:57" ht="15.75" thickBot="1" x14ac:dyDescent="0.3">
      <c r="A26" s="412"/>
      <c r="B26" s="12" t="s">
        <v>29</v>
      </c>
      <c r="C26" s="225" t="s">
        <v>4</v>
      </c>
      <c r="D26" s="226" t="s">
        <v>7</v>
      </c>
      <c r="E26" s="226" t="s">
        <v>472</v>
      </c>
      <c r="F26" s="226" t="s">
        <v>693</v>
      </c>
      <c r="G26" s="743" t="s">
        <v>805</v>
      </c>
      <c r="H26" s="806" t="s">
        <v>692</v>
      </c>
      <c r="I26" s="798" t="s">
        <v>44</v>
      </c>
      <c r="J26" s="227" t="s">
        <v>33</v>
      </c>
      <c r="K26" s="227" t="s">
        <v>34</v>
      </c>
      <c r="L26" s="227" t="s">
        <v>35</v>
      </c>
      <c r="M26" s="227" t="s">
        <v>36</v>
      </c>
      <c r="N26" s="227" t="s">
        <v>37</v>
      </c>
      <c r="O26" s="227" t="s">
        <v>38</v>
      </c>
      <c r="P26" s="227" t="s">
        <v>39</v>
      </c>
      <c r="Q26" s="227" t="s">
        <v>40</v>
      </c>
      <c r="R26" s="227" t="s">
        <v>41</v>
      </c>
      <c r="S26" s="227" t="s">
        <v>42</v>
      </c>
      <c r="T26" s="228" t="s">
        <v>43</v>
      </c>
      <c r="U26" s="227" t="s">
        <v>461</v>
      </c>
      <c r="V26" s="227" t="s">
        <v>462</v>
      </c>
      <c r="W26" s="227" t="s">
        <v>463</v>
      </c>
      <c r="X26" s="227" t="s">
        <v>464</v>
      </c>
      <c r="Y26" s="227" t="s">
        <v>465</v>
      </c>
      <c r="Z26" s="227" t="s">
        <v>466</v>
      </c>
      <c r="AA26" s="227" t="s">
        <v>467</v>
      </c>
      <c r="AB26" s="227" t="s">
        <v>468</v>
      </c>
      <c r="AC26" s="227" t="s">
        <v>473</v>
      </c>
      <c r="AD26" s="227" t="s">
        <v>469</v>
      </c>
      <c r="AE26" s="227" t="s">
        <v>470</v>
      </c>
      <c r="AF26" s="228" t="s">
        <v>471</v>
      </c>
      <c r="AG26" s="492" t="s">
        <v>694</v>
      </c>
      <c r="AH26" s="227" t="s">
        <v>695</v>
      </c>
      <c r="AI26" s="227" t="s">
        <v>696</v>
      </c>
      <c r="AJ26" s="227" t="s">
        <v>697</v>
      </c>
      <c r="AK26" s="227" t="s">
        <v>704</v>
      </c>
      <c r="AL26" s="227" t="s">
        <v>705</v>
      </c>
      <c r="AM26" s="227" t="s">
        <v>698</v>
      </c>
      <c r="AN26" s="227" t="s">
        <v>699</v>
      </c>
      <c r="AO26" s="227" t="s">
        <v>700</v>
      </c>
      <c r="AP26" s="227" t="s">
        <v>701</v>
      </c>
      <c r="AQ26" s="227" t="s">
        <v>702</v>
      </c>
      <c r="AR26" s="228" t="s">
        <v>703</v>
      </c>
      <c r="AS26" s="492" t="s">
        <v>807</v>
      </c>
      <c r="AT26" s="227" t="s">
        <v>808</v>
      </c>
      <c r="AU26" s="227" t="s">
        <v>809</v>
      </c>
      <c r="AV26" s="227" t="s">
        <v>810</v>
      </c>
      <c r="AW26" s="227" t="s">
        <v>811</v>
      </c>
      <c r="AX26" s="227" t="s">
        <v>812</v>
      </c>
      <c r="AY26" s="227" t="s">
        <v>813</v>
      </c>
      <c r="AZ26" s="227" t="s">
        <v>814</v>
      </c>
      <c r="BA26" s="227" t="s">
        <v>815</v>
      </c>
      <c r="BB26" s="227" t="s">
        <v>816</v>
      </c>
      <c r="BC26" s="227" t="s">
        <v>817</v>
      </c>
      <c r="BD26" s="228" t="s">
        <v>818</v>
      </c>
    </row>
    <row r="27" spans="1:57" x14ac:dyDescent="0.25">
      <c r="A27" s="412">
        <v>17</v>
      </c>
      <c r="B27" s="421" t="s">
        <v>11</v>
      </c>
      <c r="C27" s="218">
        <v>135081</v>
      </c>
      <c r="D27" s="218">
        <v>135256</v>
      </c>
      <c r="E27" s="218">
        <f>SUM(I27:T27)</f>
        <v>141889</v>
      </c>
      <c r="F27" s="218">
        <f>SUM(U27:AF27)</f>
        <v>149071</v>
      </c>
      <c r="G27" s="769">
        <f>SUM(AG27:AR27)</f>
        <v>151730</v>
      </c>
      <c r="H27" s="786">
        <f>SUM(AS27:BD27)</f>
        <v>12125</v>
      </c>
      <c r="I27" s="780">
        <v>10299</v>
      </c>
      <c r="J27" s="218">
        <v>12620</v>
      </c>
      <c r="K27" s="218">
        <v>12310</v>
      </c>
      <c r="L27" s="218">
        <v>11249</v>
      </c>
      <c r="M27" s="218">
        <v>11673</v>
      </c>
      <c r="N27" s="218">
        <v>10980</v>
      </c>
      <c r="O27" s="218">
        <v>11748</v>
      </c>
      <c r="P27" s="251">
        <v>11414</v>
      </c>
      <c r="Q27" s="251">
        <v>12859</v>
      </c>
      <c r="R27" s="251">
        <v>13153</v>
      </c>
      <c r="S27" s="251">
        <v>12715</v>
      </c>
      <c r="T27" s="297">
        <v>10869</v>
      </c>
      <c r="U27" s="218">
        <v>11229</v>
      </c>
      <c r="V27" s="251">
        <v>13411</v>
      </c>
      <c r="W27" s="251">
        <v>13257</v>
      </c>
      <c r="X27" s="251">
        <v>13129</v>
      </c>
      <c r="Y27" s="251">
        <v>12558</v>
      </c>
      <c r="Z27" s="251">
        <v>11480</v>
      </c>
      <c r="AA27" s="251">
        <v>12422</v>
      </c>
      <c r="AB27" s="251">
        <v>12039</v>
      </c>
      <c r="AC27" s="251">
        <v>13126</v>
      </c>
      <c r="AD27" s="251">
        <v>13298</v>
      </c>
      <c r="AE27" s="251">
        <v>12483</v>
      </c>
      <c r="AF27" s="297">
        <v>10639</v>
      </c>
      <c r="AG27" s="665">
        <v>11158</v>
      </c>
      <c r="AH27" s="251">
        <v>14017</v>
      </c>
      <c r="AI27" s="251">
        <v>13177</v>
      </c>
      <c r="AJ27" s="251">
        <v>13641</v>
      </c>
      <c r="AK27" s="251">
        <v>12542</v>
      </c>
      <c r="AL27" s="251">
        <v>11205</v>
      </c>
      <c r="AM27" s="251">
        <v>12765</v>
      </c>
      <c r="AN27" s="251">
        <v>11886</v>
      </c>
      <c r="AO27" s="251">
        <v>12343</v>
      </c>
      <c r="AP27" s="251">
        <v>14021</v>
      </c>
      <c r="AQ27" s="251">
        <v>13882</v>
      </c>
      <c r="AR27" s="297">
        <v>11093</v>
      </c>
      <c r="AS27" s="665">
        <v>12125</v>
      </c>
      <c r="AT27" s="251"/>
      <c r="AU27" s="251"/>
      <c r="AV27" s="251"/>
      <c r="AW27" s="251"/>
      <c r="AX27" s="251"/>
      <c r="AY27" s="251"/>
      <c r="AZ27" s="251"/>
      <c r="BA27" s="251"/>
      <c r="BB27" s="251"/>
      <c r="BC27" s="251"/>
      <c r="BD27" s="297"/>
      <c r="BE27" s="498" t="s">
        <v>719</v>
      </c>
    </row>
    <row r="28" spans="1:57" x14ac:dyDescent="0.25">
      <c r="A28" s="412">
        <v>18</v>
      </c>
      <c r="B28" s="380" t="s">
        <v>138</v>
      </c>
      <c r="C28" s="219">
        <v>16658</v>
      </c>
      <c r="D28" s="219">
        <v>19221</v>
      </c>
      <c r="E28" s="219">
        <f>SUM(I28:T28)</f>
        <v>26503</v>
      </c>
      <c r="F28" s="219">
        <f>SUM(U28:AF28)</f>
        <v>32284</v>
      </c>
      <c r="G28" s="770">
        <f t="shared" ref="G28:G29" si="2">SUM(AG28:AR28)</f>
        <v>34463</v>
      </c>
      <c r="H28" s="787">
        <f t="shared" ref="H28:H29" si="3">SUM(AS28:BD28)</f>
        <v>2543</v>
      </c>
      <c r="I28" s="781">
        <v>1481</v>
      </c>
      <c r="J28" s="219">
        <v>2214</v>
      </c>
      <c r="K28" s="219">
        <v>2257</v>
      </c>
      <c r="L28" s="219">
        <v>2065</v>
      </c>
      <c r="M28" s="219">
        <v>2124</v>
      </c>
      <c r="N28" s="219">
        <v>2057</v>
      </c>
      <c r="O28" s="219">
        <v>2269</v>
      </c>
      <c r="P28" s="196">
        <v>2253</v>
      </c>
      <c r="Q28" s="196">
        <v>2591</v>
      </c>
      <c r="R28" s="196">
        <v>2731</v>
      </c>
      <c r="S28" s="196">
        <v>2496</v>
      </c>
      <c r="T28" s="298">
        <v>1965</v>
      </c>
      <c r="U28" s="219">
        <v>1958</v>
      </c>
      <c r="V28" s="196">
        <v>2887</v>
      </c>
      <c r="W28" s="196">
        <v>2831</v>
      </c>
      <c r="X28" s="196">
        <v>2721</v>
      </c>
      <c r="Y28" s="196">
        <v>2774</v>
      </c>
      <c r="Z28" s="196">
        <v>2557</v>
      </c>
      <c r="AA28" s="196">
        <v>2900</v>
      </c>
      <c r="AB28" s="196">
        <v>2800</v>
      </c>
      <c r="AC28" s="196">
        <v>2971</v>
      </c>
      <c r="AD28" s="196">
        <v>3015</v>
      </c>
      <c r="AE28" s="196">
        <v>2737</v>
      </c>
      <c r="AF28" s="298">
        <v>2133</v>
      </c>
      <c r="AG28" s="666">
        <v>2249</v>
      </c>
      <c r="AH28" s="196">
        <v>3252</v>
      </c>
      <c r="AI28" s="196">
        <v>3086</v>
      </c>
      <c r="AJ28" s="196">
        <v>3092</v>
      </c>
      <c r="AK28" s="196">
        <v>2970</v>
      </c>
      <c r="AL28" s="196">
        <v>2575</v>
      </c>
      <c r="AM28" s="196">
        <v>2991</v>
      </c>
      <c r="AN28" s="196">
        <v>2826</v>
      </c>
      <c r="AO28" s="196">
        <v>2824</v>
      </c>
      <c r="AP28" s="196">
        <v>3232</v>
      </c>
      <c r="AQ28" s="196">
        <v>3123</v>
      </c>
      <c r="AR28" s="298">
        <v>2243</v>
      </c>
      <c r="AS28" s="666">
        <v>2543</v>
      </c>
      <c r="AT28" s="196"/>
      <c r="AU28" s="196"/>
      <c r="AV28" s="196"/>
      <c r="AW28" s="196"/>
      <c r="AX28" s="196"/>
      <c r="AY28" s="196"/>
      <c r="AZ28" s="196"/>
      <c r="BA28" s="196"/>
      <c r="BB28" s="196"/>
      <c r="BC28" s="196"/>
      <c r="BD28" s="298"/>
      <c r="BE28" s="498" t="s">
        <v>719</v>
      </c>
    </row>
    <row r="29" spans="1:57" x14ac:dyDescent="0.25">
      <c r="A29" s="412">
        <v>19</v>
      </c>
      <c r="B29" s="378" t="s">
        <v>139</v>
      </c>
      <c r="C29" s="146">
        <v>51767</v>
      </c>
      <c r="D29" s="146">
        <v>49904</v>
      </c>
      <c r="E29" s="219">
        <f>SUM(I29:T29)</f>
        <v>47981</v>
      </c>
      <c r="F29" s="219">
        <f>SUM(U29:AF29)</f>
        <v>48046</v>
      </c>
      <c r="G29" s="770">
        <f t="shared" si="2"/>
        <v>47043</v>
      </c>
      <c r="H29" s="788">
        <f t="shared" si="3"/>
        <v>3563</v>
      </c>
      <c r="I29" s="782">
        <v>3638</v>
      </c>
      <c r="J29" s="146">
        <v>4442</v>
      </c>
      <c r="K29" s="146">
        <v>4339</v>
      </c>
      <c r="L29" s="146">
        <v>3861</v>
      </c>
      <c r="M29" s="146">
        <v>4037</v>
      </c>
      <c r="N29" s="146">
        <v>3748</v>
      </c>
      <c r="O29" s="146">
        <v>3880</v>
      </c>
      <c r="P29" s="188">
        <v>3847</v>
      </c>
      <c r="Q29" s="188">
        <v>4197</v>
      </c>
      <c r="R29" s="188">
        <v>4272</v>
      </c>
      <c r="S29" s="188">
        <v>4275</v>
      </c>
      <c r="T29" s="299">
        <v>3445</v>
      </c>
      <c r="U29" s="146">
        <v>3435</v>
      </c>
      <c r="V29" s="188">
        <v>4517</v>
      </c>
      <c r="W29" s="188">
        <v>4312</v>
      </c>
      <c r="X29" s="188">
        <v>4295</v>
      </c>
      <c r="Y29" s="188">
        <v>4132</v>
      </c>
      <c r="Z29" s="188">
        <v>3604</v>
      </c>
      <c r="AA29" s="188">
        <v>3873</v>
      </c>
      <c r="AB29" s="188">
        <v>3943</v>
      </c>
      <c r="AC29" s="188">
        <v>4247</v>
      </c>
      <c r="AD29" s="188">
        <v>4404</v>
      </c>
      <c r="AE29" s="188">
        <v>4023</v>
      </c>
      <c r="AF29" s="299">
        <v>3261</v>
      </c>
      <c r="AG29" s="667">
        <v>3568</v>
      </c>
      <c r="AH29" s="188">
        <v>4441</v>
      </c>
      <c r="AI29" s="188">
        <v>4294</v>
      </c>
      <c r="AJ29" s="188">
        <v>4185</v>
      </c>
      <c r="AK29" s="188">
        <v>3948</v>
      </c>
      <c r="AL29" s="188">
        <v>3503</v>
      </c>
      <c r="AM29" s="188">
        <v>3917</v>
      </c>
      <c r="AN29" s="188">
        <v>3703</v>
      </c>
      <c r="AO29" s="188">
        <v>3823</v>
      </c>
      <c r="AP29" s="188">
        <v>4428</v>
      </c>
      <c r="AQ29" s="188">
        <v>4109</v>
      </c>
      <c r="AR29" s="299">
        <v>3124</v>
      </c>
      <c r="AS29" s="667">
        <v>3563</v>
      </c>
      <c r="AT29" s="188"/>
      <c r="AU29" s="188"/>
      <c r="AV29" s="188"/>
      <c r="AW29" s="188"/>
      <c r="AX29" s="188"/>
      <c r="AY29" s="188"/>
      <c r="AZ29" s="188"/>
      <c r="BA29" s="188"/>
      <c r="BB29" s="188"/>
      <c r="BC29" s="188"/>
      <c r="BD29" s="299"/>
      <c r="BE29" s="498" t="s">
        <v>719</v>
      </c>
    </row>
    <row r="30" spans="1:57" x14ac:dyDescent="0.25">
      <c r="A30" s="412">
        <v>20</v>
      </c>
      <c r="B30" s="378" t="s">
        <v>12</v>
      </c>
      <c r="C30" s="153">
        <v>0.75600000000000001</v>
      </c>
      <c r="D30" s="153">
        <v>0.72299999999999998</v>
      </c>
      <c r="E30" s="153">
        <f>AVERAGE(I30:T30)</f>
        <v>0.64553664967392399</v>
      </c>
      <c r="F30" s="153">
        <f>AVERAGE(U30:AF30)</f>
        <v>0.59872292120079174</v>
      </c>
      <c r="G30" s="771">
        <f>AVERAGE(AG30:AR30)</f>
        <v>0.57768885429998795</v>
      </c>
      <c r="H30" s="789">
        <f>AVERAGE(AS30:BD30)</f>
        <v>0.58352440222731738</v>
      </c>
      <c r="I30" s="783">
        <v>0.71068568079703065</v>
      </c>
      <c r="J30" s="153">
        <v>0.66736778846153844</v>
      </c>
      <c r="K30" s="153">
        <v>0.65782292298362643</v>
      </c>
      <c r="L30" s="153">
        <v>0.65153560580492742</v>
      </c>
      <c r="M30" s="153">
        <v>0.65525077097873718</v>
      </c>
      <c r="N30" s="153">
        <v>0.64565030146425495</v>
      </c>
      <c r="O30" s="153">
        <v>0.63099691006667746</v>
      </c>
      <c r="P30" s="18">
        <v>0.63065573770491801</v>
      </c>
      <c r="Q30" s="18">
        <v>0.61829699469652333</v>
      </c>
      <c r="R30" s="18">
        <v>0.61002427531058123</v>
      </c>
      <c r="S30" s="18">
        <v>0.6313690739920248</v>
      </c>
      <c r="T30" s="300">
        <v>0.63678373382624764</v>
      </c>
      <c r="U30" s="153">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300">
        <v>0.60456062291434931</v>
      </c>
      <c r="AG30" s="668">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300">
        <v>0.58207564747531204</v>
      </c>
      <c r="AS30" s="668">
        <v>0.58352440222731738</v>
      </c>
      <c r="AT30" s="18"/>
      <c r="AU30" s="18"/>
      <c r="AV30" s="18"/>
      <c r="AW30" s="18"/>
      <c r="AX30" s="18"/>
      <c r="AY30" s="18"/>
      <c r="AZ30" s="18"/>
      <c r="BA30" s="18"/>
      <c r="BB30" s="18"/>
      <c r="BC30" s="18"/>
      <c r="BD30" s="300"/>
      <c r="BE30" s="498" t="s">
        <v>719</v>
      </c>
    </row>
    <row r="31" spans="1:57" x14ac:dyDescent="0.25">
      <c r="A31" s="412">
        <v>21</v>
      </c>
      <c r="B31" s="378" t="s">
        <v>49</v>
      </c>
      <c r="C31" s="220">
        <v>3.125E-2</v>
      </c>
      <c r="D31" s="220">
        <v>2.361111111111111E-2</v>
      </c>
      <c r="E31" s="221">
        <f>AVERAGE(I31:T31)</f>
        <v>1.9097222222222224E-2</v>
      </c>
      <c r="F31" s="221">
        <f>AVERAGE(U31:AF31)</f>
        <v>3.3333333333333333E-2</v>
      </c>
      <c r="G31" s="772">
        <f>AVERAGE(AG31:AR31)</f>
        <v>2.390046296296296E-2</v>
      </c>
      <c r="H31" s="883">
        <f>AVERAGE(AS31:BD31)</f>
        <v>2.4305555555555556E-2</v>
      </c>
      <c r="I31" s="784">
        <v>1.2499999999999999E-2</v>
      </c>
      <c r="J31" s="220">
        <v>1.8749999999999999E-2</v>
      </c>
      <c r="K31" s="220">
        <v>1.8749999999999999E-2</v>
      </c>
      <c r="L31" s="220">
        <v>1.6666666666666666E-2</v>
      </c>
      <c r="M31" s="220">
        <v>2.0833333333333332E-2</v>
      </c>
      <c r="N31" s="221">
        <v>1.7361111111111112E-2</v>
      </c>
      <c r="O31" s="221">
        <v>1.5277777777777777E-2</v>
      </c>
      <c r="P31" s="220">
        <v>1.8749999999999999E-2</v>
      </c>
      <c r="Q31" s="220">
        <v>2.1527777777777781E-2</v>
      </c>
      <c r="R31" s="220">
        <v>2.7777777777777776E-2</v>
      </c>
      <c r="S31" s="220">
        <v>2.7083333333333334E-2</v>
      </c>
      <c r="T31" s="320">
        <v>1.3888888888888888E-2</v>
      </c>
      <c r="U31" s="220">
        <v>1.8055555555555557E-2</v>
      </c>
      <c r="V31" s="220">
        <v>2.7083333333333334E-2</v>
      </c>
      <c r="W31" s="220">
        <v>4.3055555555555562E-2</v>
      </c>
      <c r="X31" s="220">
        <v>4.5138888888888888E-2</v>
      </c>
      <c r="Y31" s="220">
        <v>4.2361111111111106E-2</v>
      </c>
      <c r="Z31" s="220">
        <v>3.5416666666666666E-2</v>
      </c>
      <c r="AA31" s="220">
        <v>2.7083333333333334E-2</v>
      </c>
      <c r="AB31" s="220">
        <v>3.9583333333333331E-2</v>
      </c>
      <c r="AC31" s="220">
        <v>3.0555555555555555E-2</v>
      </c>
      <c r="AD31" s="220">
        <v>3.9583333333333331E-2</v>
      </c>
      <c r="AE31" s="220">
        <v>2.9861111111111113E-2</v>
      </c>
      <c r="AF31" s="320">
        <v>2.2222222222222223E-2</v>
      </c>
      <c r="AG31" s="669">
        <v>1.6666666666666666E-2</v>
      </c>
      <c r="AH31" s="220">
        <v>2.1527777777777781E-2</v>
      </c>
      <c r="AI31" s="220">
        <v>2.361111111111111E-2</v>
      </c>
      <c r="AJ31" s="220">
        <v>2.2222222222222223E-2</v>
      </c>
      <c r="AK31" s="220">
        <v>3.1944444444444449E-2</v>
      </c>
      <c r="AL31" s="220">
        <v>1.4583333333333332E-2</v>
      </c>
      <c r="AM31" s="220">
        <v>2.6388888888888889E-2</v>
      </c>
      <c r="AN31" s="220">
        <v>2.1527777777777781E-2</v>
      </c>
      <c r="AO31" s="220">
        <v>1.8055555555555557E-2</v>
      </c>
      <c r="AP31" s="220">
        <v>2.4999999999999998E-2</v>
      </c>
      <c r="AQ31" s="220">
        <v>3.8194444444444441E-2</v>
      </c>
      <c r="AR31" s="320">
        <v>2.7083333333333334E-2</v>
      </c>
      <c r="AS31" s="669">
        <v>2.4305555555555556E-2</v>
      </c>
      <c r="AT31" s="220"/>
      <c r="AU31" s="220"/>
      <c r="AV31" s="220"/>
      <c r="AW31" s="220"/>
      <c r="AX31" s="220"/>
      <c r="AY31" s="220"/>
      <c r="AZ31" s="220"/>
      <c r="BA31" s="220"/>
      <c r="BB31" s="220"/>
      <c r="BC31" s="220"/>
      <c r="BD31" s="320"/>
      <c r="BE31" s="497" t="s">
        <v>720</v>
      </c>
    </row>
    <row r="32" spans="1:57" ht="15.75" thickBot="1" x14ac:dyDescent="0.3">
      <c r="A32" s="412">
        <v>22</v>
      </c>
      <c r="B32" s="379" t="s">
        <v>69</v>
      </c>
      <c r="C32" s="222">
        <v>3.6499999999999998E-2</v>
      </c>
      <c r="D32" s="222">
        <v>2.3099999999999999E-2</v>
      </c>
      <c r="E32" s="222">
        <f>AVERAGE(I32:T32)</f>
        <v>2.5441666666666665E-2</v>
      </c>
      <c r="F32" s="222">
        <f>AVERAGE(U32:AF32)</f>
        <v>3.6391666666666669E-2</v>
      </c>
      <c r="G32" s="773">
        <f>AVERAGE(AG32:AR32)</f>
        <v>2.5025000000000002E-2</v>
      </c>
      <c r="H32" s="884">
        <f>AVERAGE(AS32:BD32)</f>
        <v>3.0700000000000002E-2</v>
      </c>
      <c r="I32" s="785">
        <v>1.9400000000000001E-2</v>
      </c>
      <c r="J32" s="223">
        <v>2.87E-2</v>
      </c>
      <c r="K32" s="223">
        <v>2.4299999999999999E-2</v>
      </c>
      <c r="L32" s="223">
        <v>2.3E-2</v>
      </c>
      <c r="M32" s="223">
        <v>2.7E-2</v>
      </c>
      <c r="N32" s="222">
        <v>2.3099999999999999E-2</v>
      </c>
      <c r="O32" s="222">
        <v>2.0500000000000001E-2</v>
      </c>
      <c r="P32" s="223">
        <v>2.3699999999999999E-2</v>
      </c>
      <c r="Q32" s="223">
        <v>2.7199999999999998E-2</v>
      </c>
      <c r="R32" s="223">
        <v>3.6200000000000003E-2</v>
      </c>
      <c r="S32" s="223">
        <v>3.1899999999999998E-2</v>
      </c>
      <c r="T32" s="319">
        <v>2.0299999999999999E-2</v>
      </c>
      <c r="U32" s="223">
        <v>2.5899999999999999E-2</v>
      </c>
      <c r="V32" s="223">
        <v>3.1199999999999999E-2</v>
      </c>
      <c r="W32" s="223">
        <v>4.7199999999999999E-2</v>
      </c>
      <c r="X32" s="223">
        <v>4.7399999999999998E-2</v>
      </c>
      <c r="Y32" s="223">
        <v>4.3900000000000002E-2</v>
      </c>
      <c r="Z32" s="223">
        <v>3.49E-2</v>
      </c>
      <c r="AA32" s="223">
        <v>3.1600000000000003E-2</v>
      </c>
      <c r="AB32" s="223">
        <v>4.0500000000000001E-2</v>
      </c>
      <c r="AC32" s="223">
        <v>2.9600000000000001E-2</v>
      </c>
      <c r="AD32" s="223">
        <v>3.9199999999999999E-2</v>
      </c>
      <c r="AE32" s="223">
        <v>3.6299999999999999E-2</v>
      </c>
      <c r="AF32" s="319">
        <v>2.9000000000000001E-2</v>
      </c>
      <c r="AG32" s="670">
        <v>2.07E-2</v>
      </c>
      <c r="AH32" s="223">
        <v>2.18E-2</v>
      </c>
      <c r="AI32" s="223">
        <v>2.35E-2</v>
      </c>
      <c r="AJ32" s="223">
        <v>2.5700000000000001E-2</v>
      </c>
      <c r="AK32" s="223">
        <v>3.3500000000000002E-2</v>
      </c>
      <c r="AL32" s="223">
        <v>1.35E-2</v>
      </c>
      <c r="AM32" s="223">
        <v>2.69E-2</v>
      </c>
      <c r="AN32" s="223">
        <v>2.1999999999999999E-2</v>
      </c>
      <c r="AO32" s="223">
        <v>2.1499999999999998E-2</v>
      </c>
      <c r="AP32" s="223">
        <v>2.75E-2</v>
      </c>
      <c r="AQ32" s="223">
        <v>3.56E-2</v>
      </c>
      <c r="AR32" s="319">
        <v>2.81E-2</v>
      </c>
      <c r="AS32" s="670">
        <v>3.0700000000000002E-2</v>
      </c>
      <c r="AT32" s="223"/>
      <c r="AU32" s="223"/>
      <c r="AV32" s="223"/>
      <c r="AW32" s="223"/>
      <c r="AX32" s="223"/>
      <c r="AY32" s="223"/>
      <c r="AZ32" s="223"/>
      <c r="BA32" s="223"/>
      <c r="BB32" s="223"/>
      <c r="BC32" s="223"/>
      <c r="BD32" s="319"/>
      <c r="BE32" s="497" t="s">
        <v>720</v>
      </c>
    </row>
    <row r="33" spans="1:57" ht="15.75" thickBot="1" x14ac:dyDescent="0.3">
      <c r="A33" s="412"/>
    </row>
    <row r="34" spans="1:57" ht="15.75" thickBot="1" x14ac:dyDescent="0.3">
      <c r="A34" s="412"/>
      <c r="B34" s="2" t="s">
        <v>140</v>
      </c>
      <c r="C34" s="225" t="s">
        <v>4</v>
      </c>
      <c r="D34" s="226" t="s">
        <v>7</v>
      </c>
      <c r="E34" s="226" t="s">
        <v>472</v>
      </c>
      <c r="F34" s="226" t="s">
        <v>693</v>
      </c>
      <c r="G34" s="743" t="s">
        <v>805</v>
      </c>
      <c r="H34" s="806" t="s">
        <v>692</v>
      </c>
      <c r="I34" s="798" t="s">
        <v>44</v>
      </c>
      <c r="J34" s="227" t="s">
        <v>33</v>
      </c>
      <c r="K34" s="227" t="s">
        <v>34</v>
      </c>
      <c r="L34" s="227" t="s">
        <v>35</v>
      </c>
      <c r="M34" s="227" t="s">
        <v>36</v>
      </c>
      <c r="N34" s="227" t="s">
        <v>37</v>
      </c>
      <c r="O34" s="227" t="s">
        <v>38</v>
      </c>
      <c r="P34" s="227" t="s">
        <v>39</v>
      </c>
      <c r="Q34" s="227" t="s">
        <v>40</v>
      </c>
      <c r="R34" s="227" t="s">
        <v>41</v>
      </c>
      <c r="S34" s="227" t="s">
        <v>42</v>
      </c>
      <c r="T34" s="228" t="s">
        <v>43</v>
      </c>
      <c r="U34" s="227" t="s">
        <v>461</v>
      </c>
      <c r="V34" s="227" t="s">
        <v>462</v>
      </c>
      <c r="W34" s="227" t="s">
        <v>463</v>
      </c>
      <c r="X34" s="227" t="s">
        <v>464</v>
      </c>
      <c r="Y34" s="227" t="s">
        <v>465</v>
      </c>
      <c r="Z34" s="227" t="s">
        <v>466</v>
      </c>
      <c r="AA34" s="227" t="s">
        <v>467</v>
      </c>
      <c r="AB34" s="227" t="s">
        <v>468</v>
      </c>
      <c r="AC34" s="227" t="s">
        <v>473</v>
      </c>
      <c r="AD34" s="227" t="s">
        <v>469</v>
      </c>
      <c r="AE34" s="227" t="s">
        <v>470</v>
      </c>
      <c r="AF34" s="228" t="s">
        <v>471</v>
      </c>
      <c r="AG34" s="492" t="s">
        <v>694</v>
      </c>
      <c r="AH34" s="227" t="s">
        <v>695</v>
      </c>
      <c r="AI34" s="227" t="s">
        <v>696</v>
      </c>
      <c r="AJ34" s="227" t="s">
        <v>697</v>
      </c>
      <c r="AK34" s="227" t="s">
        <v>704</v>
      </c>
      <c r="AL34" s="227" t="s">
        <v>705</v>
      </c>
      <c r="AM34" s="227" t="s">
        <v>698</v>
      </c>
      <c r="AN34" s="227" t="s">
        <v>699</v>
      </c>
      <c r="AO34" s="227" t="s">
        <v>700</v>
      </c>
      <c r="AP34" s="227" t="s">
        <v>701</v>
      </c>
      <c r="AQ34" s="227" t="s">
        <v>702</v>
      </c>
      <c r="AR34" s="228" t="s">
        <v>703</v>
      </c>
      <c r="AS34" s="492" t="s">
        <v>807</v>
      </c>
      <c r="AT34" s="227" t="s">
        <v>808</v>
      </c>
      <c r="AU34" s="227" t="s">
        <v>809</v>
      </c>
      <c r="AV34" s="227" t="s">
        <v>810</v>
      </c>
      <c r="AW34" s="227" t="s">
        <v>811</v>
      </c>
      <c r="AX34" s="227" t="s">
        <v>812</v>
      </c>
      <c r="AY34" s="227" t="s">
        <v>813</v>
      </c>
      <c r="AZ34" s="227" t="s">
        <v>814</v>
      </c>
      <c r="BA34" s="227" t="s">
        <v>815</v>
      </c>
      <c r="BB34" s="227" t="s">
        <v>816</v>
      </c>
      <c r="BC34" s="227" t="s">
        <v>817</v>
      </c>
      <c r="BD34" s="228" t="s">
        <v>818</v>
      </c>
    </row>
    <row r="35" spans="1:57" x14ac:dyDescent="0.25">
      <c r="A35" s="412">
        <v>23</v>
      </c>
      <c r="B35" s="421" t="s">
        <v>50</v>
      </c>
      <c r="C35" s="4">
        <v>37394</v>
      </c>
      <c r="D35" s="4">
        <v>35653</v>
      </c>
      <c r="E35" s="4">
        <f>SUM(I35:T35)</f>
        <v>33632</v>
      </c>
      <c r="F35" s="4">
        <f>SUM(U35:AF35)</f>
        <v>33989</v>
      </c>
      <c r="G35" s="769">
        <f t="shared" ref="G35:G39" si="4">SUM(AG35:AR35)</f>
        <v>32829</v>
      </c>
      <c r="H35" s="807">
        <f>SUM(AS35:BD35)</f>
        <v>2566</v>
      </c>
      <c r="I35" s="799">
        <v>2726</v>
      </c>
      <c r="J35" s="324">
        <v>3133</v>
      </c>
      <c r="K35" s="324">
        <v>2931</v>
      </c>
      <c r="L35" s="324">
        <v>2709</v>
      </c>
      <c r="M35" s="324">
        <v>2751</v>
      </c>
      <c r="N35" s="324">
        <v>2633</v>
      </c>
      <c r="O35" s="324">
        <v>2706</v>
      </c>
      <c r="P35" s="325">
        <v>2625</v>
      </c>
      <c r="Q35" s="325">
        <v>2868</v>
      </c>
      <c r="R35" s="199">
        <v>2920</v>
      </c>
      <c r="S35" s="199">
        <v>3038</v>
      </c>
      <c r="T35" s="321">
        <v>2592</v>
      </c>
      <c r="U35" s="224">
        <v>2612</v>
      </c>
      <c r="V35" s="199">
        <v>3205</v>
      </c>
      <c r="W35" s="199">
        <v>2956</v>
      </c>
      <c r="X35" s="199">
        <v>2991</v>
      </c>
      <c r="Y35" s="199">
        <v>2818</v>
      </c>
      <c r="Z35" s="199">
        <v>2545</v>
      </c>
      <c r="AA35" s="199">
        <v>2718</v>
      </c>
      <c r="AB35" s="199">
        <v>2694</v>
      </c>
      <c r="AC35" s="199">
        <v>2962</v>
      </c>
      <c r="AD35" s="199">
        <v>3049</v>
      </c>
      <c r="AE35" s="199">
        <v>2895</v>
      </c>
      <c r="AF35" s="321">
        <v>2544</v>
      </c>
      <c r="AG35" s="671">
        <v>2766</v>
      </c>
      <c r="AH35" s="199">
        <v>3184</v>
      </c>
      <c r="AI35" s="199">
        <v>2974</v>
      </c>
      <c r="AJ35" s="199">
        <v>2946</v>
      </c>
      <c r="AK35" s="199">
        <v>2751</v>
      </c>
      <c r="AL35" s="199">
        <v>2490</v>
      </c>
      <c r="AM35" s="199">
        <v>2768</v>
      </c>
      <c r="AN35" s="199">
        <v>2566</v>
      </c>
      <c r="AO35" s="199">
        <v>2568</v>
      </c>
      <c r="AP35" s="199">
        <v>2872</v>
      </c>
      <c r="AQ35" s="199">
        <v>2726</v>
      </c>
      <c r="AR35" s="321">
        <v>2218</v>
      </c>
      <c r="AS35" s="671">
        <v>2566</v>
      </c>
      <c r="AT35" s="199"/>
      <c r="AU35" s="199"/>
      <c r="AV35" s="199"/>
      <c r="AW35" s="199"/>
      <c r="AX35" s="199"/>
      <c r="AY35" s="199"/>
      <c r="AZ35" s="199"/>
      <c r="BA35" s="199"/>
      <c r="BB35" s="199"/>
      <c r="BC35" s="199"/>
      <c r="BD35" s="321"/>
      <c r="BE35" s="498" t="s">
        <v>721</v>
      </c>
    </row>
    <row r="36" spans="1:57" x14ac:dyDescent="0.25">
      <c r="A36" s="412">
        <v>24</v>
      </c>
      <c r="B36" s="378" t="s">
        <v>51</v>
      </c>
      <c r="C36" s="5">
        <v>12439</v>
      </c>
      <c r="D36" s="5">
        <v>12198</v>
      </c>
      <c r="E36" s="5">
        <f>SUM(I36:T36)</f>
        <v>12139</v>
      </c>
      <c r="F36" s="5">
        <f>SUM(U36:AF36)</f>
        <v>11917</v>
      </c>
      <c r="G36" s="770">
        <f t="shared" si="4"/>
        <v>12245</v>
      </c>
      <c r="H36" s="808">
        <f t="shared" ref="H36:H39" si="5">SUM(AS36:BD36)</f>
        <v>834</v>
      </c>
      <c r="I36" s="800">
        <v>724</v>
      </c>
      <c r="J36" s="326">
        <v>1114</v>
      </c>
      <c r="K36" s="326">
        <v>1209</v>
      </c>
      <c r="L36" s="326">
        <v>997</v>
      </c>
      <c r="M36" s="326">
        <v>1092</v>
      </c>
      <c r="N36" s="326">
        <v>957</v>
      </c>
      <c r="O36" s="326">
        <v>998</v>
      </c>
      <c r="P36" s="327">
        <v>1049</v>
      </c>
      <c r="Q36" s="327">
        <v>1123</v>
      </c>
      <c r="R36" s="200">
        <v>1153</v>
      </c>
      <c r="S36" s="200">
        <v>1049</v>
      </c>
      <c r="T36" s="368">
        <v>674</v>
      </c>
      <c r="U36" s="192">
        <v>636</v>
      </c>
      <c r="V36" s="200">
        <v>1102</v>
      </c>
      <c r="W36" s="200">
        <v>1154</v>
      </c>
      <c r="X36" s="200">
        <v>1090</v>
      </c>
      <c r="Y36" s="200">
        <v>1131</v>
      </c>
      <c r="Z36" s="200">
        <v>919</v>
      </c>
      <c r="AA36" s="200">
        <v>973</v>
      </c>
      <c r="AB36" s="200">
        <v>1092</v>
      </c>
      <c r="AC36" s="200">
        <v>1086</v>
      </c>
      <c r="AD36" s="200">
        <v>1180</v>
      </c>
      <c r="AE36" s="200">
        <v>971</v>
      </c>
      <c r="AF36" s="368">
        <v>583</v>
      </c>
      <c r="AG36" s="672">
        <v>641</v>
      </c>
      <c r="AH36" s="200">
        <v>1075</v>
      </c>
      <c r="AI36" s="200">
        <v>1138</v>
      </c>
      <c r="AJ36" s="200">
        <v>1070</v>
      </c>
      <c r="AK36" s="200">
        <v>1040</v>
      </c>
      <c r="AL36" s="200">
        <v>866</v>
      </c>
      <c r="AM36" s="200">
        <v>999</v>
      </c>
      <c r="AN36" s="200">
        <v>976</v>
      </c>
      <c r="AO36" s="200">
        <v>1080</v>
      </c>
      <c r="AP36" s="200">
        <v>1388</v>
      </c>
      <c r="AQ36" s="200">
        <v>1202</v>
      </c>
      <c r="AR36" s="368">
        <v>770</v>
      </c>
      <c r="AS36" s="672">
        <v>834</v>
      </c>
      <c r="AT36" s="200"/>
      <c r="AU36" s="200"/>
      <c r="AV36" s="200"/>
      <c r="AW36" s="200"/>
      <c r="AX36" s="200"/>
      <c r="AY36" s="200"/>
      <c r="AZ36" s="200"/>
      <c r="BA36" s="200"/>
      <c r="BB36" s="200"/>
      <c r="BC36" s="200"/>
      <c r="BD36" s="368"/>
      <c r="BE36" s="498" t="s">
        <v>721</v>
      </c>
    </row>
    <row r="37" spans="1:57" x14ac:dyDescent="0.25">
      <c r="A37" s="412">
        <v>25</v>
      </c>
      <c r="B37" s="378" t="s">
        <v>52</v>
      </c>
      <c r="C37" s="5">
        <v>1685</v>
      </c>
      <c r="D37" s="5">
        <v>1750</v>
      </c>
      <c r="E37" s="5">
        <f>SUM(I37:T37)</f>
        <v>1972</v>
      </c>
      <c r="F37" s="5">
        <f>SUM(U37:AF37)</f>
        <v>1867</v>
      </c>
      <c r="G37" s="770">
        <f t="shared" si="4"/>
        <v>1645</v>
      </c>
      <c r="H37" s="753">
        <f t="shared" si="5"/>
        <v>144</v>
      </c>
      <c r="I37" s="800">
        <v>173</v>
      </c>
      <c r="J37" s="326">
        <v>173</v>
      </c>
      <c r="K37" s="326">
        <v>175</v>
      </c>
      <c r="L37" s="326">
        <v>131</v>
      </c>
      <c r="M37" s="326">
        <v>174</v>
      </c>
      <c r="N37" s="326">
        <v>150</v>
      </c>
      <c r="O37" s="326">
        <v>152</v>
      </c>
      <c r="P37" s="327">
        <v>151</v>
      </c>
      <c r="Q37" s="327">
        <v>192</v>
      </c>
      <c r="R37" s="200">
        <v>182</v>
      </c>
      <c r="S37" s="200">
        <v>162</v>
      </c>
      <c r="T37" s="368">
        <v>157</v>
      </c>
      <c r="U37" s="192">
        <v>171</v>
      </c>
      <c r="V37" s="200">
        <v>184</v>
      </c>
      <c r="W37" s="200">
        <v>171</v>
      </c>
      <c r="X37" s="200">
        <v>187</v>
      </c>
      <c r="Y37" s="200">
        <v>166</v>
      </c>
      <c r="Z37" s="200">
        <v>122</v>
      </c>
      <c r="AA37" s="200">
        <v>156</v>
      </c>
      <c r="AB37" s="200">
        <v>137</v>
      </c>
      <c r="AC37" s="200">
        <v>165</v>
      </c>
      <c r="AD37" s="200">
        <v>153</v>
      </c>
      <c r="AE37" s="200">
        <v>139</v>
      </c>
      <c r="AF37" s="368">
        <v>116</v>
      </c>
      <c r="AG37" s="672">
        <v>140</v>
      </c>
      <c r="AH37" s="200">
        <v>152</v>
      </c>
      <c r="AI37" s="200">
        <v>143</v>
      </c>
      <c r="AJ37" s="200">
        <v>148</v>
      </c>
      <c r="AK37" s="200">
        <v>133</v>
      </c>
      <c r="AL37" s="200">
        <v>122</v>
      </c>
      <c r="AM37" s="200">
        <v>129</v>
      </c>
      <c r="AN37" s="200">
        <v>134</v>
      </c>
      <c r="AO37" s="200">
        <v>152</v>
      </c>
      <c r="AP37" s="200">
        <v>129</v>
      </c>
      <c r="AQ37" s="200">
        <v>144</v>
      </c>
      <c r="AR37" s="368">
        <v>119</v>
      </c>
      <c r="AS37" s="672">
        <v>144</v>
      </c>
      <c r="AT37" s="200"/>
      <c r="AU37" s="200"/>
      <c r="AV37" s="200"/>
      <c r="AW37" s="200"/>
      <c r="AX37" s="200"/>
      <c r="AY37" s="200"/>
      <c r="AZ37" s="200"/>
      <c r="BA37" s="200"/>
      <c r="BB37" s="200"/>
      <c r="BC37" s="200"/>
      <c r="BD37" s="368"/>
      <c r="BE37" s="498" t="s">
        <v>721</v>
      </c>
    </row>
    <row r="38" spans="1:57" x14ac:dyDescent="0.25">
      <c r="A38" s="412">
        <v>26</v>
      </c>
      <c r="B38" s="378" t="s">
        <v>53</v>
      </c>
      <c r="C38" s="5">
        <v>267</v>
      </c>
      <c r="D38" s="5">
        <v>303</v>
      </c>
      <c r="E38" s="5">
        <f>SUM(I38:T38)</f>
        <v>238</v>
      </c>
      <c r="F38" s="5">
        <f>SUM(U38:AF38)</f>
        <v>239</v>
      </c>
      <c r="G38" s="770">
        <f t="shared" si="4"/>
        <v>281</v>
      </c>
      <c r="H38" s="809">
        <f t="shared" si="5"/>
        <v>13</v>
      </c>
      <c r="I38" s="800">
        <v>15</v>
      </c>
      <c r="J38" s="326">
        <v>22</v>
      </c>
      <c r="K38" s="326">
        <v>24</v>
      </c>
      <c r="L38" s="326">
        <v>24</v>
      </c>
      <c r="M38" s="326">
        <v>20</v>
      </c>
      <c r="N38" s="326">
        <v>8</v>
      </c>
      <c r="O38" s="326">
        <v>24</v>
      </c>
      <c r="P38" s="327">
        <v>22</v>
      </c>
      <c r="Q38" s="327">
        <v>14</v>
      </c>
      <c r="R38" s="200">
        <v>17</v>
      </c>
      <c r="S38" s="200">
        <v>26</v>
      </c>
      <c r="T38" s="368">
        <v>22</v>
      </c>
      <c r="U38" s="192">
        <v>16</v>
      </c>
      <c r="V38" s="200">
        <v>24</v>
      </c>
      <c r="W38" s="200">
        <v>25</v>
      </c>
      <c r="X38" s="200">
        <v>25</v>
      </c>
      <c r="Y38" s="200">
        <v>12</v>
      </c>
      <c r="Z38" s="200">
        <v>16</v>
      </c>
      <c r="AA38" s="200">
        <v>21</v>
      </c>
      <c r="AB38" s="200">
        <v>17</v>
      </c>
      <c r="AC38" s="200">
        <v>30</v>
      </c>
      <c r="AD38" s="200">
        <v>21</v>
      </c>
      <c r="AE38" s="200">
        <v>15</v>
      </c>
      <c r="AF38" s="368">
        <v>17</v>
      </c>
      <c r="AG38" s="672">
        <v>17</v>
      </c>
      <c r="AH38" s="200">
        <v>27</v>
      </c>
      <c r="AI38" s="200">
        <v>34</v>
      </c>
      <c r="AJ38" s="200">
        <v>19</v>
      </c>
      <c r="AK38" s="200">
        <v>22</v>
      </c>
      <c r="AL38" s="200">
        <v>22</v>
      </c>
      <c r="AM38" s="200">
        <v>19</v>
      </c>
      <c r="AN38" s="200">
        <v>19</v>
      </c>
      <c r="AO38" s="200">
        <v>19</v>
      </c>
      <c r="AP38" s="200">
        <v>36</v>
      </c>
      <c r="AQ38" s="200">
        <v>33</v>
      </c>
      <c r="AR38" s="368">
        <v>14</v>
      </c>
      <c r="AS38" s="672">
        <v>13</v>
      </c>
      <c r="AT38" s="200"/>
      <c r="AU38" s="200"/>
      <c r="AV38" s="200"/>
      <c r="AW38" s="200"/>
      <c r="AX38" s="200"/>
      <c r="AY38" s="200"/>
      <c r="AZ38" s="200"/>
      <c r="BA38" s="200"/>
      <c r="BB38" s="200"/>
      <c r="BC38" s="200"/>
      <c r="BD38" s="368"/>
      <c r="BE38" s="498" t="s">
        <v>721</v>
      </c>
    </row>
    <row r="39" spans="1:57" ht="15.75" thickBot="1" x14ac:dyDescent="0.3">
      <c r="A39" s="412">
        <v>27</v>
      </c>
      <c r="B39" s="379" t="s">
        <v>5</v>
      </c>
      <c r="C39" s="6">
        <f>SUM(C35:C38)</f>
        <v>51785</v>
      </c>
      <c r="D39" s="6">
        <f>SUM(D35:D38)</f>
        <v>49904</v>
      </c>
      <c r="E39" s="6">
        <f>SUM(I39:T39)</f>
        <v>47981</v>
      </c>
      <c r="F39" s="6">
        <f>SUM(U39:AF39)</f>
        <v>48012</v>
      </c>
      <c r="G39" s="701">
        <f t="shared" si="4"/>
        <v>47000</v>
      </c>
      <c r="H39" s="810">
        <f t="shared" si="5"/>
        <v>3557</v>
      </c>
      <c r="I39" s="459">
        <f>SUM(I35:I38)</f>
        <v>3638</v>
      </c>
      <c r="J39" s="6">
        <f>SUM(J35:J38)</f>
        <v>4442</v>
      </c>
      <c r="K39" s="6">
        <f>SUM(K35:K38)</f>
        <v>4339</v>
      </c>
      <c r="L39" s="6">
        <f>SUM(L35:L38)</f>
        <v>3861</v>
      </c>
      <c r="M39" s="6">
        <f>SUM(M35:M38)</f>
        <v>4037</v>
      </c>
      <c r="N39" s="195">
        <f t="shared" ref="N39:S39" si="6">SUM(N35:N38)</f>
        <v>3748</v>
      </c>
      <c r="O39" s="195">
        <f t="shared" si="6"/>
        <v>3880</v>
      </c>
      <c r="P39" s="154">
        <f t="shared" si="6"/>
        <v>3847</v>
      </c>
      <c r="Q39" s="154">
        <f t="shared" si="6"/>
        <v>4197</v>
      </c>
      <c r="R39" s="154">
        <f t="shared" si="6"/>
        <v>4272</v>
      </c>
      <c r="S39" s="154">
        <f t="shared" si="6"/>
        <v>4275</v>
      </c>
      <c r="T39" s="301">
        <f t="shared" ref="T39" si="7">SUM(T35:T38)</f>
        <v>3445</v>
      </c>
      <c r="U39" s="6">
        <v>3435</v>
      </c>
      <c r="V39" s="154">
        <v>4515</v>
      </c>
      <c r="W39" s="154">
        <v>4306</v>
      </c>
      <c r="X39" s="154">
        <v>4293</v>
      </c>
      <c r="Y39" s="154">
        <v>4127</v>
      </c>
      <c r="Z39" s="202">
        <v>3602</v>
      </c>
      <c r="AA39" s="202">
        <v>3868</v>
      </c>
      <c r="AB39" s="154">
        <v>3940</v>
      </c>
      <c r="AC39" s="202">
        <v>4243</v>
      </c>
      <c r="AD39" s="202">
        <v>4403</v>
      </c>
      <c r="AE39" s="202">
        <v>4020</v>
      </c>
      <c r="AF39" s="301">
        <v>3260</v>
      </c>
      <c r="AG39" s="659">
        <v>3564</v>
      </c>
      <c r="AH39" s="154">
        <v>4438</v>
      </c>
      <c r="AI39" s="154">
        <v>4289</v>
      </c>
      <c r="AJ39" s="154">
        <v>4183</v>
      </c>
      <c r="AK39" s="154">
        <v>3946</v>
      </c>
      <c r="AL39" s="202">
        <v>3500</v>
      </c>
      <c r="AM39" s="202">
        <v>3915</v>
      </c>
      <c r="AN39" s="154">
        <v>3695</v>
      </c>
      <c r="AO39" s="202">
        <v>3819</v>
      </c>
      <c r="AP39" s="202">
        <v>4425</v>
      </c>
      <c r="AQ39" s="202">
        <v>4105</v>
      </c>
      <c r="AR39" s="301">
        <v>3121</v>
      </c>
      <c r="AS39" s="659">
        <v>3557</v>
      </c>
      <c r="AT39" s="154"/>
      <c r="AU39" s="154"/>
      <c r="AV39" s="154"/>
      <c r="AW39" s="154"/>
      <c r="AX39" s="202"/>
      <c r="AY39" s="202"/>
      <c r="AZ39" s="154"/>
      <c r="BA39" s="202"/>
      <c r="BB39" s="202"/>
      <c r="BC39" s="202"/>
      <c r="BD39" s="301"/>
      <c r="BE39" s="498" t="s">
        <v>721</v>
      </c>
    </row>
    <row r="40" spans="1:57" ht="15.75" thickBot="1" x14ac:dyDescent="0.3">
      <c r="A40" s="412"/>
      <c r="B40" s="16"/>
      <c r="C40" s="7"/>
      <c r="D40" s="7"/>
      <c r="E40" s="7"/>
      <c r="F40" s="7"/>
      <c r="G40" s="7"/>
      <c r="H40" s="7"/>
      <c r="I40" s="7"/>
      <c r="J40" s="7"/>
      <c r="K40" s="7"/>
      <c r="L40" s="7"/>
      <c r="M40" s="7"/>
      <c r="N40" s="232"/>
      <c r="O40" s="7"/>
      <c r="P40" s="7"/>
      <c r="Q40" s="7"/>
      <c r="R40" s="7"/>
      <c r="S40" s="7"/>
      <c r="T40" s="7"/>
      <c r="U40" s="7"/>
      <c r="V40" s="7"/>
      <c r="W40" s="7"/>
      <c r="X40" s="7"/>
      <c r="Y40" s="7"/>
      <c r="Z40" s="232"/>
      <c r="AA40" s="7"/>
      <c r="AB40" s="7"/>
      <c r="AC40" s="7"/>
      <c r="AD40" s="7"/>
      <c r="AE40" s="7"/>
      <c r="AF40" s="7"/>
      <c r="AG40" s="7"/>
      <c r="AH40" s="7"/>
      <c r="AI40" s="7"/>
      <c r="AJ40" s="7"/>
      <c r="AK40" s="7"/>
      <c r="AL40" s="232"/>
      <c r="AM40" s="7"/>
      <c r="AN40" s="7"/>
      <c r="AO40" s="7"/>
      <c r="AP40" s="7"/>
      <c r="AQ40" s="7"/>
      <c r="AR40" s="7"/>
      <c r="AS40" s="7"/>
      <c r="AT40" s="7"/>
      <c r="AU40" s="7"/>
      <c r="AV40" s="7"/>
      <c r="AW40" s="7"/>
      <c r="AX40" s="232"/>
      <c r="AY40" s="7"/>
      <c r="AZ40" s="7"/>
      <c r="BA40" s="7"/>
      <c r="BB40" s="7"/>
      <c r="BC40" s="7"/>
      <c r="BD40" s="7"/>
    </row>
    <row r="41" spans="1:57" ht="15.75" thickBot="1" x14ac:dyDescent="0.3">
      <c r="A41" s="412"/>
      <c r="B41" s="12" t="s">
        <v>141</v>
      </c>
      <c r="C41" s="229" t="s">
        <v>4</v>
      </c>
      <c r="D41" s="27" t="s">
        <v>7</v>
      </c>
      <c r="E41" s="27" t="s">
        <v>472</v>
      </c>
      <c r="F41" s="27" t="s">
        <v>693</v>
      </c>
      <c r="G41" s="790" t="s">
        <v>805</v>
      </c>
      <c r="H41" s="751" t="s">
        <v>692</v>
      </c>
      <c r="I41" s="747" t="s">
        <v>44</v>
      </c>
      <c r="J41" s="230" t="s">
        <v>33</v>
      </c>
      <c r="K41" s="230" t="s">
        <v>34</v>
      </c>
      <c r="L41" s="230" t="s">
        <v>35</v>
      </c>
      <c r="M41" s="230" t="s">
        <v>36</v>
      </c>
      <c r="N41" s="230" t="s">
        <v>37</v>
      </c>
      <c r="O41" s="230" t="s">
        <v>38</v>
      </c>
      <c r="P41" s="230" t="s">
        <v>39</v>
      </c>
      <c r="Q41" s="230" t="s">
        <v>40</v>
      </c>
      <c r="R41" s="230" t="s">
        <v>41</v>
      </c>
      <c r="S41" s="230" t="s">
        <v>42</v>
      </c>
      <c r="T41" s="231" t="s">
        <v>43</v>
      </c>
      <c r="U41" s="230" t="s">
        <v>461</v>
      </c>
      <c r="V41" s="230" t="s">
        <v>462</v>
      </c>
      <c r="W41" s="230" t="s">
        <v>463</v>
      </c>
      <c r="X41" s="230" t="s">
        <v>464</v>
      </c>
      <c r="Y41" s="230" t="s">
        <v>465</v>
      </c>
      <c r="Z41" s="230" t="s">
        <v>466</v>
      </c>
      <c r="AA41" s="230" t="s">
        <v>467</v>
      </c>
      <c r="AB41" s="230" t="s">
        <v>468</v>
      </c>
      <c r="AC41" s="230" t="s">
        <v>473</v>
      </c>
      <c r="AD41" s="230" t="s">
        <v>469</v>
      </c>
      <c r="AE41" s="230" t="s">
        <v>470</v>
      </c>
      <c r="AF41" s="231" t="s">
        <v>471</v>
      </c>
      <c r="AG41" s="486" t="s">
        <v>694</v>
      </c>
      <c r="AH41" s="230" t="s">
        <v>695</v>
      </c>
      <c r="AI41" s="230" t="s">
        <v>696</v>
      </c>
      <c r="AJ41" s="230" t="s">
        <v>697</v>
      </c>
      <c r="AK41" s="230" t="s">
        <v>704</v>
      </c>
      <c r="AL41" s="230" t="s">
        <v>705</v>
      </c>
      <c r="AM41" s="230" t="s">
        <v>698</v>
      </c>
      <c r="AN41" s="230" t="s">
        <v>699</v>
      </c>
      <c r="AO41" s="230" t="s">
        <v>700</v>
      </c>
      <c r="AP41" s="230" t="s">
        <v>701</v>
      </c>
      <c r="AQ41" s="230" t="s">
        <v>702</v>
      </c>
      <c r="AR41" s="231" t="s">
        <v>703</v>
      </c>
      <c r="AS41" s="486" t="s">
        <v>807</v>
      </c>
      <c r="AT41" s="230" t="s">
        <v>808</v>
      </c>
      <c r="AU41" s="230" t="s">
        <v>809</v>
      </c>
      <c r="AV41" s="230" t="s">
        <v>810</v>
      </c>
      <c r="AW41" s="230" t="s">
        <v>811</v>
      </c>
      <c r="AX41" s="230" t="s">
        <v>812</v>
      </c>
      <c r="AY41" s="230" t="s">
        <v>813</v>
      </c>
      <c r="AZ41" s="230" t="s">
        <v>814</v>
      </c>
      <c r="BA41" s="230" t="s">
        <v>815</v>
      </c>
      <c r="BB41" s="230" t="s">
        <v>816</v>
      </c>
      <c r="BC41" s="230" t="s">
        <v>817</v>
      </c>
      <c r="BD41" s="231" t="s">
        <v>818</v>
      </c>
    </row>
    <row r="42" spans="1:57" x14ac:dyDescent="0.25">
      <c r="A42" s="412">
        <v>28</v>
      </c>
      <c r="B42" s="380" t="s">
        <v>417</v>
      </c>
      <c r="C42" s="74">
        <v>9430</v>
      </c>
      <c r="D42" s="74">
        <v>9777</v>
      </c>
      <c r="E42" s="74">
        <f>SUM(I42:T42)</f>
        <v>9112</v>
      </c>
      <c r="F42" s="74">
        <f>SUM(U42:AF42)</f>
        <v>8237</v>
      </c>
      <c r="G42" s="791">
        <f>SUM(AG42:AR42)</f>
        <v>7932</v>
      </c>
      <c r="H42" s="752">
        <f t="shared" ref="H42:H46" si="8">SUM(AS42:BD42)</f>
        <v>691</v>
      </c>
      <c r="I42" s="801">
        <v>824</v>
      </c>
      <c r="J42" s="328">
        <v>853</v>
      </c>
      <c r="K42" s="328">
        <v>836</v>
      </c>
      <c r="L42" s="328">
        <v>734</v>
      </c>
      <c r="M42" s="328">
        <v>746</v>
      </c>
      <c r="N42" s="328">
        <v>738</v>
      </c>
      <c r="O42" s="328">
        <v>759</v>
      </c>
      <c r="P42" s="329">
        <v>693</v>
      </c>
      <c r="Q42" s="329">
        <v>708</v>
      </c>
      <c r="R42" s="366">
        <v>752</v>
      </c>
      <c r="S42" s="366">
        <v>787</v>
      </c>
      <c r="T42" s="367">
        <v>682</v>
      </c>
      <c r="U42" s="375">
        <v>669</v>
      </c>
      <c r="V42" s="366">
        <v>828</v>
      </c>
      <c r="W42" s="366">
        <v>745</v>
      </c>
      <c r="X42" s="366">
        <v>754</v>
      </c>
      <c r="Y42" s="366">
        <v>708</v>
      </c>
      <c r="Z42" s="366">
        <v>645</v>
      </c>
      <c r="AA42" s="366">
        <v>663</v>
      </c>
      <c r="AB42" s="366">
        <v>601</v>
      </c>
      <c r="AC42" s="366">
        <v>677</v>
      </c>
      <c r="AD42" s="366">
        <v>685</v>
      </c>
      <c r="AE42" s="366">
        <v>691</v>
      </c>
      <c r="AF42" s="367">
        <v>571</v>
      </c>
      <c r="AG42" s="673">
        <v>654</v>
      </c>
      <c r="AH42" s="366">
        <v>767</v>
      </c>
      <c r="AI42" s="366">
        <v>712</v>
      </c>
      <c r="AJ42" s="366">
        <v>706</v>
      </c>
      <c r="AK42" s="366">
        <v>696</v>
      </c>
      <c r="AL42" s="366">
        <v>622</v>
      </c>
      <c r="AM42" s="366">
        <v>649</v>
      </c>
      <c r="AN42" s="366">
        <v>550</v>
      </c>
      <c r="AO42" s="366">
        <v>643</v>
      </c>
      <c r="AP42" s="366">
        <v>656</v>
      </c>
      <c r="AQ42" s="366">
        <v>709</v>
      </c>
      <c r="AR42" s="367">
        <v>568</v>
      </c>
      <c r="AS42" s="673">
        <v>691</v>
      </c>
      <c r="AT42" s="366"/>
      <c r="AU42" s="366"/>
      <c r="AV42" s="366"/>
      <c r="AW42" s="366"/>
      <c r="AX42" s="366"/>
      <c r="AY42" s="366"/>
      <c r="AZ42" s="366"/>
      <c r="BA42" s="366"/>
      <c r="BB42" s="366"/>
      <c r="BC42" s="366"/>
      <c r="BD42" s="367"/>
      <c r="BE42" s="498" t="s">
        <v>721</v>
      </c>
    </row>
    <row r="43" spans="1:57" x14ac:dyDescent="0.25">
      <c r="A43" s="412">
        <v>29</v>
      </c>
      <c r="B43" s="378" t="s">
        <v>418</v>
      </c>
      <c r="C43" s="5">
        <v>9966</v>
      </c>
      <c r="D43" s="5">
        <v>14227</v>
      </c>
      <c r="E43" s="5">
        <f>SUM(I43:T43)</f>
        <v>19557</v>
      </c>
      <c r="F43" s="5">
        <f>SUM(U43:AF43)</f>
        <v>19622</v>
      </c>
      <c r="G43" s="791">
        <f t="shared" ref="G43:G46" si="9">SUM(AG43:AR43)</f>
        <v>18123</v>
      </c>
      <c r="H43" s="809">
        <f t="shared" si="8"/>
        <v>1476</v>
      </c>
      <c r="I43" s="800">
        <v>1504</v>
      </c>
      <c r="J43" s="326">
        <v>1872</v>
      </c>
      <c r="K43" s="326">
        <v>1732</v>
      </c>
      <c r="L43" s="326">
        <v>1553</v>
      </c>
      <c r="M43" s="326">
        <v>1627</v>
      </c>
      <c r="N43" s="326">
        <v>1548</v>
      </c>
      <c r="O43" s="326">
        <v>1541</v>
      </c>
      <c r="P43" s="327">
        <v>1470</v>
      </c>
      <c r="Q43" s="327">
        <v>1753</v>
      </c>
      <c r="R43" s="200">
        <v>1732</v>
      </c>
      <c r="S43" s="200">
        <v>1699</v>
      </c>
      <c r="T43" s="368">
        <v>1526</v>
      </c>
      <c r="U43" s="192">
        <v>1564</v>
      </c>
      <c r="V43" s="200">
        <v>1887</v>
      </c>
      <c r="W43" s="200">
        <v>1715</v>
      </c>
      <c r="X43" s="200">
        <v>1731</v>
      </c>
      <c r="Y43" s="200">
        <v>1624</v>
      </c>
      <c r="Z43" s="200">
        <v>1430</v>
      </c>
      <c r="AA43" s="200">
        <v>1609</v>
      </c>
      <c r="AB43" s="200">
        <v>1574</v>
      </c>
      <c r="AC43" s="200">
        <v>1773</v>
      </c>
      <c r="AD43" s="200">
        <v>1731</v>
      </c>
      <c r="AE43" s="200">
        <v>1557</v>
      </c>
      <c r="AF43" s="368">
        <v>1427</v>
      </c>
      <c r="AG43" s="672">
        <v>1480</v>
      </c>
      <c r="AH43" s="200">
        <v>1670</v>
      </c>
      <c r="AI43" s="200">
        <v>1603</v>
      </c>
      <c r="AJ43" s="200">
        <v>1598</v>
      </c>
      <c r="AK43" s="200">
        <v>1468</v>
      </c>
      <c r="AL43" s="200">
        <v>1329</v>
      </c>
      <c r="AM43" s="200">
        <v>1467</v>
      </c>
      <c r="AN43" s="200">
        <v>1398</v>
      </c>
      <c r="AO43" s="200">
        <v>1477</v>
      </c>
      <c r="AP43" s="200">
        <v>1684</v>
      </c>
      <c r="AQ43" s="200">
        <v>1602</v>
      </c>
      <c r="AR43" s="368">
        <v>1347</v>
      </c>
      <c r="AS43" s="672">
        <v>1476</v>
      </c>
      <c r="AT43" s="200"/>
      <c r="AU43" s="200"/>
      <c r="AV43" s="200"/>
      <c r="AW43" s="200"/>
      <c r="AX43" s="200"/>
      <c r="AY43" s="200"/>
      <c r="AZ43" s="200"/>
      <c r="BA43" s="200"/>
      <c r="BB43" s="200"/>
      <c r="BC43" s="200"/>
      <c r="BD43" s="368"/>
      <c r="BE43" s="498" t="s">
        <v>721</v>
      </c>
    </row>
    <row r="44" spans="1:57" x14ac:dyDescent="0.25">
      <c r="A44" s="412">
        <v>30</v>
      </c>
      <c r="B44" s="378" t="s">
        <v>419</v>
      </c>
      <c r="C44" s="5">
        <v>21028</v>
      </c>
      <c r="D44" s="5">
        <v>18301</v>
      </c>
      <c r="E44" s="5">
        <f>SUM(I44:T44)</f>
        <v>18640</v>
      </c>
      <c r="F44" s="5">
        <f>SUM(U44:AF44)</f>
        <v>19548</v>
      </c>
      <c r="G44" s="791">
        <f t="shared" si="9"/>
        <v>20286</v>
      </c>
      <c r="H44" s="753">
        <f t="shared" si="8"/>
        <v>1352</v>
      </c>
      <c r="I44" s="800">
        <v>1209</v>
      </c>
      <c r="J44" s="326">
        <v>1623</v>
      </c>
      <c r="K44" s="326">
        <v>1723</v>
      </c>
      <c r="L44" s="326">
        <v>1526</v>
      </c>
      <c r="M44" s="326">
        <v>1623</v>
      </c>
      <c r="N44" s="326">
        <v>1417</v>
      </c>
      <c r="O44" s="326">
        <v>1540</v>
      </c>
      <c r="P44" s="327">
        <v>1637</v>
      </c>
      <c r="Q44" s="327">
        <v>1699</v>
      </c>
      <c r="R44" s="200">
        <v>1741</v>
      </c>
      <c r="S44" s="200">
        <v>1719</v>
      </c>
      <c r="T44" s="368">
        <v>1183</v>
      </c>
      <c r="U44" s="192">
        <v>1175</v>
      </c>
      <c r="V44" s="200">
        <v>1750</v>
      </c>
      <c r="W44" s="200">
        <v>1792</v>
      </c>
      <c r="X44" s="200">
        <v>1768</v>
      </c>
      <c r="Y44" s="200">
        <v>1752</v>
      </c>
      <c r="Z44" s="200">
        <v>1474</v>
      </c>
      <c r="AA44" s="200">
        <v>1547</v>
      </c>
      <c r="AB44" s="200">
        <v>1706</v>
      </c>
      <c r="AC44" s="200">
        <v>1729</v>
      </c>
      <c r="AD44" s="200">
        <v>1935</v>
      </c>
      <c r="AE44" s="200">
        <v>1712</v>
      </c>
      <c r="AF44" s="368">
        <v>1208</v>
      </c>
      <c r="AG44" s="672">
        <v>1364</v>
      </c>
      <c r="AH44" s="200">
        <v>1933</v>
      </c>
      <c r="AI44" s="200">
        <v>1922</v>
      </c>
      <c r="AJ44" s="200">
        <v>1819</v>
      </c>
      <c r="AK44" s="200">
        <v>1713</v>
      </c>
      <c r="AL44" s="200">
        <v>1490</v>
      </c>
      <c r="AM44" s="200">
        <v>1752</v>
      </c>
      <c r="AN44" s="200">
        <v>1698</v>
      </c>
      <c r="AO44" s="200">
        <v>1653</v>
      </c>
      <c r="AP44" s="200">
        <v>2031</v>
      </c>
      <c r="AQ44" s="200">
        <v>1742</v>
      </c>
      <c r="AR44" s="368">
        <v>1169</v>
      </c>
      <c r="AS44" s="672">
        <v>1352</v>
      </c>
      <c r="AT44" s="200"/>
      <c r="AU44" s="200"/>
      <c r="AV44" s="200"/>
      <c r="AW44" s="200"/>
      <c r="AX44" s="200"/>
      <c r="AY44" s="200"/>
      <c r="AZ44" s="200"/>
      <c r="BA44" s="200"/>
      <c r="BB44" s="200"/>
      <c r="BC44" s="200"/>
      <c r="BD44" s="368"/>
      <c r="BE44" s="498" t="s">
        <v>721</v>
      </c>
    </row>
    <row r="45" spans="1:57" x14ac:dyDescent="0.25">
      <c r="A45" s="412">
        <v>31</v>
      </c>
      <c r="B45" s="378" t="s">
        <v>142</v>
      </c>
      <c r="C45" s="5">
        <v>10644</v>
      </c>
      <c r="D45" s="5">
        <v>6829</v>
      </c>
      <c r="E45" s="5">
        <f>SUM(I45:T45)</f>
        <v>672</v>
      </c>
      <c r="F45" s="5">
        <f>SUM(U45:AF45)</f>
        <v>605</v>
      </c>
      <c r="G45" s="791">
        <f t="shared" si="9"/>
        <v>659</v>
      </c>
      <c r="H45" s="753">
        <f t="shared" si="8"/>
        <v>38</v>
      </c>
      <c r="I45" s="800">
        <v>101</v>
      </c>
      <c r="J45" s="326">
        <v>94</v>
      </c>
      <c r="K45" s="326">
        <v>48</v>
      </c>
      <c r="L45" s="326">
        <v>48</v>
      </c>
      <c r="M45" s="326">
        <v>41</v>
      </c>
      <c r="N45" s="326">
        <v>45</v>
      </c>
      <c r="O45" s="326">
        <v>40</v>
      </c>
      <c r="P45" s="327">
        <v>47</v>
      </c>
      <c r="Q45" s="327">
        <v>37</v>
      </c>
      <c r="R45" s="200">
        <v>47</v>
      </c>
      <c r="S45" s="200">
        <v>70</v>
      </c>
      <c r="T45" s="368">
        <v>54</v>
      </c>
      <c r="U45" s="192">
        <v>27</v>
      </c>
      <c r="V45" s="200">
        <v>50</v>
      </c>
      <c r="W45" s="200">
        <v>54</v>
      </c>
      <c r="X45" s="200">
        <v>40</v>
      </c>
      <c r="Y45" s="200">
        <v>43</v>
      </c>
      <c r="Z45" s="200">
        <v>53</v>
      </c>
      <c r="AA45" s="200">
        <v>49</v>
      </c>
      <c r="AB45" s="200">
        <v>59</v>
      </c>
      <c r="AC45" s="200">
        <v>64</v>
      </c>
      <c r="AD45" s="200">
        <v>52</v>
      </c>
      <c r="AE45" s="200">
        <v>60</v>
      </c>
      <c r="AF45" s="368">
        <v>54</v>
      </c>
      <c r="AG45" s="672">
        <v>66</v>
      </c>
      <c r="AH45" s="200">
        <v>68</v>
      </c>
      <c r="AI45" s="200">
        <v>52</v>
      </c>
      <c r="AJ45" s="200">
        <v>60</v>
      </c>
      <c r="AK45" s="200">
        <v>69</v>
      </c>
      <c r="AL45" s="200">
        <v>59</v>
      </c>
      <c r="AM45" s="200">
        <v>47</v>
      </c>
      <c r="AN45" s="200">
        <v>49</v>
      </c>
      <c r="AO45" s="200">
        <v>46</v>
      </c>
      <c r="AP45" s="200">
        <v>54</v>
      </c>
      <c r="AQ45" s="200">
        <v>52</v>
      </c>
      <c r="AR45" s="368">
        <v>37</v>
      </c>
      <c r="AS45" s="672">
        <v>38</v>
      </c>
      <c r="AT45" s="200"/>
      <c r="AU45" s="200"/>
      <c r="AV45" s="200"/>
      <c r="AW45" s="200"/>
      <c r="AX45" s="200"/>
      <c r="AY45" s="200"/>
      <c r="AZ45" s="200"/>
      <c r="BA45" s="200"/>
      <c r="BB45" s="200"/>
      <c r="BC45" s="200"/>
      <c r="BD45" s="368"/>
      <c r="BE45" s="498" t="s">
        <v>721</v>
      </c>
    </row>
    <row r="46" spans="1:57" ht="15.75" thickBot="1" x14ac:dyDescent="0.3">
      <c r="A46" s="412">
        <v>32</v>
      </c>
      <c r="B46" s="379" t="s">
        <v>5</v>
      </c>
      <c r="C46" s="6">
        <f>SUM(C42:C45)</f>
        <v>51068</v>
      </c>
      <c r="D46" s="6">
        <f>SUM(D42:D45)</f>
        <v>49134</v>
      </c>
      <c r="E46" s="6">
        <f>SUM(I46:T46)</f>
        <v>47981</v>
      </c>
      <c r="F46" s="6">
        <f>SUM(U46:AF46)</f>
        <v>48012</v>
      </c>
      <c r="G46" s="746">
        <f t="shared" si="9"/>
        <v>47000</v>
      </c>
      <c r="H46" s="810">
        <f t="shared" si="8"/>
        <v>3557</v>
      </c>
      <c r="I46" s="459">
        <f t="shared" ref="I46:R46" si="10">SUM(I42:I45)</f>
        <v>3638</v>
      </c>
      <c r="J46" s="6">
        <f t="shared" si="10"/>
        <v>4442</v>
      </c>
      <c r="K46" s="6">
        <f t="shared" si="10"/>
        <v>4339</v>
      </c>
      <c r="L46" s="6">
        <f t="shared" si="10"/>
        <v>3861</v>
      </c>
      <c r="M46" s="6">
        <f t="shared" si="10"/>
        <v>4037</v>
      </c>
      <c r="N46" s="195">
        <f t="shared" si="10"/>
        <v>3748</v>
      </c>
      <c r="O46" s="195">
        <f t="shared" si="10"/>
        <v>3880</v>
      </c>
      <c r="P46" s="154">
        <f t="shared" si="10"/>
        <v>3847</v>
      </c>
      <c r="Q46" s="154">
        <f t="shared" si="10"/>
        <v>4197</v>
      </c>
      <c r="R46" s="154">
        <f t="shared" si="10"/>
        <v>4272</v>
      </c>
      <c r="S46" s="154">
        <f t="shared" ref="S46:T46" si="11">SUM(S42:S45)</f>
        <v>4275</v>
      </c>
      <c r="T46" s="301">
        <f t="shared" si="11"/>
        <v>3445</v>
      </c>
      <c r="U46" s="6">
        <v>3435</v>
      </c>
      <c r="V46" s="154">
        <v>4515</v>
      </c>
      <c r="W46" s="154">
        <v>4306</v>
      </c>
      <c r="X46" s="154">
        <v>4293</v>
      </c>
      <c r="Y46" s="154">
        <v>4127</v>
      </c>
      <c r="Z46" s="202">
        <v>3602</v>
      </c>
      <c r="AA46" s="202">
        <v>3868</v>
      </c>
      <c r="AB46" s="154">
        <v>3940</v>
      </c>
      <c r="AC46" s="202">
        <v>4243</v>
      </c>
      <c r="AD46" s="202">
        <v>4403</v>
      </c>
      <c r="AE46" s="202">
        <v>4020</v>
      </c>
      <c r="AF46" s="437">
        <v>3260</v>
      </c>
      <c r="AG46" s="659">
        <v>3564</v>
      </c>
      <c r="AH46" s="154">
        <v>4438</v>
      </c>
      <c r="AI46" s="154">
        <v>4289</v>
      </c>
      <c r="AJ46" s="154">
        <v>4183</v>
      </c>
      <c r="AK46" s="154">
        <v>3946</v>
      </c>
      <c r="AL46" s="202">
        <v>3500</v>
      </c>
      <c r="AM46" s="202">
        <v>3915</v>
      </c>
      <c r="AN46" s="154">
        <v>3695</v>
      </c>
      <c r="AO46" s="202">
        <v>3819</v>
      </c>
      <c r="AP46" s="202">
        <v>4425</v>
      </c>
      <c r="AQ46" s="202">
        <v>4105</v>
      </c>
      <c r="AR46" s="437">
        <v>3121</v>
      </c>
      <c r="AS46" s="659">
        <v>3557</v>
      </c>
      <c r="AT46" s="154"/>
      <c r="AU46" s="154"/>
      <c r="AV46" s="154"/>
      <c r="AW46" s="154"/>
      <c r="AX46" s="202"/>
      <c r="AY46" s="202"/>
      <c r="AZ46" s="154"/>
      <c r="BA46" s="202"/>
      <c r="BB46" s="202"/>
      <c r="BC46" s="202"/>
      <c r="BD46" s="437"/>
      <c r="BE46" s="498" t="s">
        <v>721</v>
      </c>
    </row>
    <row r="47" spans="1:57" ht="15.75" thickBot="1" x14ac:dyDescent="0.3">
      <c r="A47" s="412"/>
      <c r="B47" s="16"/>
      <c r="C47" s="7"/>
      <c r="D47" s="7"/>
      <c r="E47" s="7"/>
      <c r="F47" s="7"/>
      <c r="G47" s="7"/>
      <c r="H47" s="7"/>
      <c r="I47" s="7"/>
      <c r="J47" s="7"/>
      <c r="K47" s="7"/>
      <c r="L47" s="7"/>
      <c r="M47" s="7"/>
      <c r="N47" s="232"/>
      <c r="O47" s="7"/>
      <c r="P47" s="7"/>
      <c r="Q47" s="7"/>
      <c r="R47" s="7"/>
      <c r="S47" s="7"/>
      <c r="T47" s="7"/>
      <c r="U47" s="7"/>
      <c r="V47" s="7"/>
      <c r="W47" s="7"/>
      <c r="X47" s="7"/>
      <c r="Y47" s="7"/>
      <c r="Z47" s="232"/>
      <c r="AA47" s="7"/>
      <c r="AB47" s="7"/>
      <c r="AC47" s="7"/>
      <c r="AD47" s="7"/>
      <c r="AE47" s="7"/>
      <c r="AF47" s="7"/>
      <c r="AG47" s="7"/>
      <c r="AH47" s="7"/>
      <c r="AI47" s="7"/>
      <c r="AJ47" s="7"/>
      <c r="AK47" s="7"/>
      <c r="AL47" s="232"/>
      <c r="AM47" s="7"/>
      <c r="AN47" s="7"/>
      <c r="AO47" s="7"/>
      <c r="AP47" s="7"/>
      <c r="AQ47" s="7"/>
      <c r="AR47" s="7"/>
      <c r="AS47" s="7"/>
      <c r="AT47" s="7"/>
      <c r="AU47" s="7"/>
      <c r="AV47" s="7"/>
      <c r="AW47" s="7"/>
      <c r="AX47" s="232"/>
      <c r="AY47" s="7"/>
      <c r="AZ47" s="7"/>
      <c r="BA47" s="7"/>
      <c r="BB47" s="7"/>
      <c r="BC47" s="7"/>
      <c r="BD47" s="7"/>
    </row>
    <row r="48" spans="1:57" ht="15.75" thickBot="1" x14ac:dyDescent="0.3">
      <c r="A48" s="412"/>
      <c r="B48" s="12" t="s">
        <v>45</v>
      </c>
      <c r="C48" s="229" t="s">
        <v>4</v>
      </c>
      <c r="D48" s="27" t="s">
        <v>7</v>
      </c>
      <c r="E48" s="27" t="s">
        <v>472</v>
      </c>
      <c r="F48" s="27" t="s">
        <v>693</v>
      </c>
      <c r="G48" s="790" t="s">
        <v>805</v>
      </c>
      <c r="H48" s="751" t="s">
        <v>692</v>
      </c>
      <c r="I48" s="747" t="s">
        <v>44</v>
      </c>
      <c r="J48" s="230" t="s">
        <v>33</v>
      </c>
      <c r="K48" s="230" t="s">
        <v>34</v>
      </c>
      <c r="L48" s="230" t="s">
        <v>35</v>
      </c>
      <c r="M48" s="230" t="s">
        <v>36</v>
      </c>
      <c r="N48" s="230" t="s">
        <v>37</v>
      </c>
      <c r="O48" s="230" t="s">
        <v>38</v>
      </c>
      <c r="P48" s="230" t="s">
        <v>39</v>
      </c>
      <c r="Q48" s="230" t="s">
        <v>40</v>
      </c>
      <c r="R48" s="230" t="s">
        <v>41</v>
      </c>
      <c r="S48" s="230" t="s">
        <v>42</v>
      </c>
      <c r="T48" s="231" t="s">
        <v>43</v>
      </c>
      <c r="U48" s="230" t="s">
        <v>461</v>
      </c>
      <c r="V48" s="230" t="s">
        <v>462</v>
      </c>
      <c r="W48" s="230" t="s">
        <v>463</v>
      </c>
      <c r="X48" s="230" t="s">
        <v>464</v>
      </c>
      <c r="Y48" s="230" t="s">
        <v>465</v>
      </c>
      <c r="Z48" s="230" t="s">
        <v>466</v>
      </c>
      <c r="AA48" s="230" t="s">
        <v>467</v>
      </c>
      <c r="AB48" s="230" t="s">
        <v>468</v>
      </c>
      <c r="AC48" s="230" t="s">
        <v>473</v>
      </c>
      <c r="AD48" s="230" t="s">
        <v>469</v>
      </c>
      <c r="AE48" s="230" t="s">
        <v>470</v>
      </c>
      <c r="AF48" s="231" t="s">
        <v>471</v>
      </c>
      <c r="AG48" s="486" t="s">
        <v>694</v>
      </c>
      <c r="AH48" s="230" t="s">
        <v>695</v>
      </c>
      <c r="AI48" s="230" t="s">
        <v>696</v>
      </c>
      <c r="AJ48" s="230" t="s">
        <v>697</v>
      </c>
      <c r="AK48" s="230" t="s">
        <v>704</v>
      </c>
      <c r="AL48" s="230" t="s">
        <v>705</v>
      </c>
      <c r="AM48" s="230" t="s">
        <v>698</v>
      </c>
      <c r="AN48" s="230" t="s">
        <v>699</v>
      </c>
      <c r="AO48" s="230" t="s">
        <v>700</v>
      </c>
      <c r="AP48" s="230" t="s">
        <v>701</v>
      </c>
      <c r="AQ48" s="230" t="s">
        <v>702</v>
      </c>
      <c r="AR48" s="231" t="s">
        <v>703</v>
      </c>
      <c r="AS48" s="486" t="s">
        <v>807</v>
      </c>
      <c r="AT48" s="230" t="s">
        <v>808</v>
      </c>
      <c r="AU48" s="230" t="s">
        <v>809</v>
      </c>
      <c r="AV48" s="230" t="s">
        <v>810</v>
      </c>
      <c r="AW48" s="230" t="s">
        <v>811</v>
      </c>
      <c r="AX48" s="230" t="s">
        <v>812</v>
      </c>
      <c r="AY48" s="230" t="s">
        <v>813</v>
      </c>
      <c r="AZ48" s="230" t="s">
        <v>814</v>
      </c>
      <c r="BA48" s="230" t="s">
        <v>815</v>
      </c>
      <c r="BB48" s="230" t="s">
        <v>816</v>
      </c>
      <c r="BC48" s="230" t="s">
        <v>817</v>
      </c>
      <c r="BD48" s="231" t="s">
        <v>818</v>
      </c>
    </row>
    <row r="49" spans="1:57" x14ac:dyDescent="0.25">
      <c r="A49" s="412">
        <v>33</v>
      </c>
      <c r="B49" s="380" t="s">
        <v>417</v>
      </c>
      <c r="C49" s="26">
        <v>0.85099999999999998</v>
      </c>
      <c r="D49" s="26">
        <v>0.86299999999999999</v>
      </c>
      <c r="E49" s="26">
        <f>AVERAGE(I49:T49)</f>
        <v>0.89958333333333351</v>
      </c>
      <c r="F49" s="26">
        <f>AVERAGE(U49:AF49)</f>
        <v>0.90619690001308761</v>
      </c>
      <c r="G49" s="792">
        <f>AVERAGE(AG49:AR49)</f>
        <v>0.92994194535518115</v>
      </c>
      <c r="H49" s="811">
        <f>AVERAGE(AS49:BD49)</f>
        <v>0.94485842026825628</v>
      </c>
      <c r="I49" s="802">
        <v>0.86699999999999999</v>
      </c>
      <c r="J49" s="26">
        <v>0.86799999999999999</v>
      </c>
      <c r="K49" s="26">
        <v>0.9</v>
      </c>
      <c r="L49" s="26">
        <v>0.89</v>
      </c>
      <c r="M49" s="26">
        <v>0.90300000000000002</v>
      </c>
      <c r="N49" s="26">
        <v>0.89800000000000002</v>
      </c>
      <c r="O49" s="26">
        <v>0.88400000000000001</v>
      </c>
      <c r="P49" s="252">
        <v>0.92300000000000004</v>
      </c>
      <c r="Q49" s="252">
        <v>0.91700000000000004</v>
      </c>
      <c r="R49" s="355">
        <v>0.90600000000000003</v>
      </c>
      <c r="S49" s="355">
        <v>0.91200000000000003</v>
      </c>
      <c r="T49" s="356">
        <v>0.92700000000000005</v>
      </c>
      <c r="U49" s="357">
        <v>0.88667687595712097</v>
      </c>
      <c r="V49" s="355">
        <v>0.88971499380421315</v>
      </c>
      <c r="W49" s="252">
        <v>0.88445667125171934</v>
      </c>
      <c r="X49" s="252">
        <v>0.88705234159779611</v>
      </c>
      <c r="Y49" s="252">
        <v>0.90778097982708938</v>
      </c>
      <c r="Z49" s="252">
        <v>0.91373801916932906</v>
      </c>
      <c r="AA49" s="252">
        <v>0.90979782270606535</v>
      </c>
      <c r="AB49" s="252">
        <v>0.89931740614334466</v>
      </c>
      <c r="AC49" s="355">
        <v>0.91945288753799392</v>
      </c>
      <c r="AD49" s="355">
        <v>0.91879699248120306</v>
      </c>
      <c r="AE49" s="252">
        <v>0.92835820895522392</v>
      </c>
      <c r="AF49" s="435">
        <v>0.92921960072595278</v>
      </c>
      <c r="AG49" s="674">
        <v>0.93059936908517349</v>
      </c>
      <c r="AH49" s="355">
        <v>0.92991913746630728</v>
      </c>
      <c r="AI49" s="252">
        <v>0.93208092485549132</v>
      </c>
      <c r="AJ49" s="252">
        <v>0.92151162790697672</v>
      </c>
      <c r="AK49" s="252">
        <v>0.9231905465288035</v>
      </c>
      <c r="AL49" s="252">
        <v>0.9170812603648425</v>
      </c>
      <c r="AM49" s="252">
        <v>0.92879746835443033</v>
      </c>
      <c r="AN49" s="252">
        <v>0.9280442804428044</v>
      </c>
      <c r="AO49" s="355">
        <v>0.9140127388535032</v>
      </c>
      <c r="AP49" s="355">
        <v>0.95576619273301733</v>
      </c>
      <c r="AQ49" s="252">
        <v>0.93294460641399413</v>
      </c>
      <c r="AR49" s="435">
        <v>0.94535519125683065</v>
      </c>
      <c r="AS49" s="674">
        <v>0.94485842026825628</v>
      </c>
      <c r="AT49" s="355"/>
      <c r="AU49" s="252"/>
      <c r="AV49" s="252"/>
      <c r="AW49" s="252"/>
      <c r="AX49" s="252"/>
      <c r="AY49" s="252"/>
      <c r="AZ49" s="252"/>
      <c r="BA49" s="355"/>
      <c r="BB49" s="355"/>
      <c r="BC49" s="252"/>
      <c r="BD49" s="435"/>
      <c r="BE49" s="498" t="s">
        <v>722</v>
      </c>
    </row>
    <row r="50" spans="1:57" x14ac:dyDescent="0.25">
      <c r="A50" s="412">
        <v>34</v>
      </c>
      <c r="B50" s="378" t="s">
        <v>418</v>
      </c>
      <c r="C50" s="13">
        <v>0.745</v>
      </c>
      <c r="D50" s="13">
        <v>0.86599999999999999</v>
      </c>
      <c r="E50" s="13">
        <f>AVERAGE(I50:T50)</f>
        <v>0.92641666666666678</v>
      </c>
      <c r="F50" s="13">
        <f>AVERAGE(U50:AF50)</f>
        <v>0.94401073460876483</v>
      </c>
      <c r="G50" s="792">
        <f t="shared" ref="G50:G53" si="12">AVERAGE(AG50:AR50)</f>
        <v>0.9493730232292763</v>
      </c>
      <c r="H50" s="811">
        <f t="shared" ref="H50:H53" si="13">AVERAGE(AS50:BD50)</f>
        <v>0.94809688581314877</v>
      </c>
      <c r="I50" s="803">
        <v>0.88300000000000001</v>
      </c>
      <c r="J50" s="13">
        <v>0.90400000000000003</v>
      </c>
      <c r="K50" s="13">
        <v>0.90300000000000002</v>
      </c>
      <c r="L50" s="13">
        <v>0.91900000000000004</v>
      </c>
      <c r="M50" s="13">
        <v>0.92400000000000004</v>
      </c>
      <c r="N50" s="13">
        <v>0.92300000000000004</v>
      </c>
      <c r="O50" s="13">
        <v>0.94</v>
      </c>
      <c r="P50" s="253">
        <v>0.95</v>
      </c>
      <c r="Q50" s="253">
        <v>0.95299999999999996</v>
      </c>
      <c r="R50" s="261">
        <v>0.93400000000000005</v>
      </c>
      <c r="S50" s="261">
        <v>0.94</v>
      </c>
      <c r="T50" s="358">
        <v>0.94399999999999995</v>
      </c>
      <c r="U50" s="359">
        <v>0.93835171966255682</v>
      </c>
      <c r="V50" s="261">
        <v>0.95530425417339793</v>
      </c>
      <c r="W50" s="253">
        <v>0.93364928909952605</v>
      </c>
      <c r="X50" s="253">
        <v>0.93654524089306701</v>
      </c>
      <c r="Y50" s="253">
        <v>0.9293308317698562</v>
      </c>
      <c r="Z50" s="253">
        <v>0.9286723163841808</v>
      </c>
      <c r="AA50" s="253">
        <v>0.93805309734513276</v>
      </c>
      <c r="AB50" s="253">
        <v>0.94645161290322577</v>
      </c>
      <c r="AC50" s="261">
        <v>0.95224395857307254</v>
      </c>
      <c r="AD50" s="261">
        <v>0.94923258559622192</v>
      </c>
      <c r="AE50" s="253">
        <v>0.95294117647058818</v>
      </c>
      <c r="AF50" s="436">
        <v>0.9673527324343506</v>
      </c>
      <c r="AG50" s="675">
        <v>0.9553571428571429</v>
      </c>
      <c r="AH50" s="261">
        <v>0.96237864077669899</v>
      </c>
      <c r="AI50" s="253">
        <v>0.94673430564362715</v>
      </c>
      <c r="AJ50" s="253">
        <v>0.95575221238938057</v>
      </c>
      <c r="AK50" s="253">
        <v>0.95482974287699796</v>
      </c>
      <c r="AL50" s="253">
        <v>0.94907407407407407</v>
      </c>
      <c r="AM50" s="253">
        <v>0.95059151009046627</v>
      </c>
      <c r="AN50" s="253">
        <v>0.92630803242446569</v>
      </c>
      <c r="AO50" s="261">
        <v>0.94791666666666663</v>
      </c>
      <c r="AP50" s="261">
        <v>0.94235436893203883</v>
      </c>
      <c r="AQ50" s="253">
        <v>0.95189873417721516</v>
      </c>
      <c r="AR50" s="436">
        <v>0.94928084784254352</v>
      </c>
      <c r="AS50" s="675">
        <v>0.94809688581314877</v>
      </c>
      <c r="AT50" s="261"/>
      <c r="AU50" s="253"/>
      <c r="AV50" s="253"/>
      <c r="AW50" s="253"/>
      <c r="AX50" s="253"/>
      <c r="AY50" s="253"/>
      <c r="AZ50" s="253"/>
      <c r="BA50" s="261"/>
      <c r="BB50" s="261"/>
      <c r="BC50" s="253"/>
      <c r="BD50" s="436"/>
      <c r="BE50" s="498" t="s">
        <v>722</v>
      </c>
    </row>
    <row r="51" spans="1:57" x14ac:dyDescent="0.25">
      <c r="A51" s="412">
        <v>35</v>
      </c>
      <c r="B51" s="378" t="s">
        <v>419</v>
      </c>
      <c r="C51" s="13">
        <v>0.61199999999999999</v>
      </c>
      <c r="D51" s="13">
        <v>0.80900000000000005</v>
      </c>
      <c r="E51" s="13">
        <f>AVERAGE(I51:T51)</f>
        <v>0.91433333333333344</v>
      </c>
      <c r="F51" s="13">
        <f>AVERAGE(U51:AF51)</f>
        <v>0.93620440736440402</v>
      </c>
      <c r="G51" s="792">
        <f t="shared" si="12"/>
        <v>0.9505296645589052</v>
      </c>
      <c r="H51" s="811">
        <f t="shared" si="13"/>
        <v>0.9423220973782771</v>
      </c>
      <c r="I51" s="803">
        <v>0.876</v>
      </c>
      <c r="J51" s="13">
        <v>0.89500000000000002</v>
      </c>
      <c r="K51" s="13">
        <v>0.88900000000000001</v>
      </c>
      <c r="L51" s="13">
        <v>0.90600000000000003</v>
      </c>
      <c r="M51" s="13">
        <v>0.90200000000000002</v>
      </c>
      <c r="N51" s="13">
        <v>0.90800000000000003</v>
      </c>
      <c r="O51" s="13">
        <v>0.93100000000000005</v>
      </c>
      <c r="P51" s="253">
        <v>0.92700000000000005</v>
      </c>
      <c r="Q51" s="253">
        <v>0.93600000000000005</v>
      </c>
      <c r="R51" s="261">
        <v>0.93</v>
      </c>
      <c r="S51" s="261">
        <v>0.92800000000000005</v>
      </c>
      <c r="T51" s="358">
        <v>0.94399999999999995</v>
      </c>
      <c r="U51" s="359">
        <v>0.92248062015503873</v>
      </c>
      <c r="V51" s="261">
        <v>0.9467592592592593</v>
      </c>
      <c r="W51" s="253">
        <v>0.92784667418263811</v>
      </c>
      <c r="X51" s="253">
        <v>0.93367638650657514</v>
      </c>
      <c r="Y51" s="253">
        <v>0.92236384704519114</v>
      </c>
      <c r="Z51" s="253">
        <v>0.92556857339765675</v>
      </c>
      <c r="AA51" s="253">
        <v>0.92744063324538262</v>
      </c>
      <c r="AB51" s="253">
        <v>0.93460166468489891</v>
      </c>
      <c r="AC51" s="261">
        <v>0.95296884185773079</v>
      </c>
      <c r="AD51" s="261">
        <v>0.9470649895178197</v>
      </c>
      <c r="AE51" s="253">
        <v>0.94114184814596824</v>
      </c>
      <c r="AF51" s="436">
        <v>0.95253955037468774</v>
      </c>
      <c r="AG51" s="675">
        <v>0.96056547619047616</v>
      </c>
      <c r="AH51" s="261">
        <v>0.94197595399895451</v>
      </c>
      <c r="AI51" s="253">
        <v>0.95473684210526311</v>
      </c>
      <c r="AJ51" s="253">
        <v>0.94964028776978415</v>
      </c>
      <c r="AK51" s="253">
        <v>0.94385342789598103</v>
      </c>
      <c r="AL51" s="253">
        <v>0.96455351056578054</v>
      </c>
      <c r="AM51" s="253">
        <v>0.95441431044431624</v>
      </c>
      <c r="AN51" s="253">
        <v>0.94226190476190474</v>
      </c>
      <c r="AO51" s="261">
        <v>0.9431540342298288</v>
      </c>
      <c r="AP51" s="261">
        <v>0.94773519163763065</v>
      </c>
      <c r="AQ51" s="253">
        <v>0.94360465116279069</v>
      </c>
      <c r="AR51" s="436">
        <v>0.95986038394415363</v>
      </c>
      <c r="AS51" s="675">
        <v>0.9423220973782771</v>
      </c>
      <c r="AT51" s="261"/>
      <c r="AU51" s="253"/>
      <c r="AV51" s="253"/>
      <c r="AW51" s="253"/>
      <c r="AX51" s="253"/>
      <c r="AY51" s="253"/>
      <c r="AZ51" s="253"/>
      <c r="BA51" s="261"/>
      <c r="BB51" s="261"/>
      <c r="BC51" s="253"/>
      <c r="BD51" s="436"/>
      <c r="BE51" s="498" t="s">
        <v>722</v>
      </c>
    </row>
    <row r="52" spans="1:57" x14ac:dyDescent="0.25">
      <c r="A52" s="412">
        <v>36</v>
      </c>
      <c r="B52" s="378" t="s">
        <v>142</v>
      </c>
      <c r="C52" s="13">
        <v>0.746</v>
      </c>
      <c r="D52" s="13">
        <v>0.86699999999999999</v>
      </c>
      <c r="E52" s="13">
        <f>AVERAGE(I52:T52)</f>
        <v>0.94333333333333336</v>
      </c>
      <c r="F52" s="13">
        <f>AVERAGE(U52:AF52)</f>
        <v>0.96449454875984875</v>
      </c>
      <c r="G52" s="792">
        <f t="shared" si="12"/>
        <v>0.97405170964282328</v>
      </c>
      <c r="H52" s="811">
        <f t="shared" si="13"/>
        <v>1</v>
      </c>
      <c r="I52" s="803">
        <v>0.91100000000000003</v>
      </c>
      <c r="J52" s="13">
        <v>0.95699999999999996</v>
      </c>
      <c r="K52" s="13">
        <v>0.93600000000000005</v>
      </c>
      <c r="L52" s="13">
        <v>0.93799999999999994</v>
      </c>
      <c r="M52" s="13">
        <v>0.95</v>
      </c>
      <c r="N52" s="13">
        <v>0.95599999999999996</v>
      </c>
      <c r="O52" s="13">
        <v>0.97399999999999998</v>
      </c>
      <c r="P52" s="253">
        <v>0.95699999999999996</v>
      </c>
      <c r="Q52" s="253">
        <v>1</v>
      </c>
      <c r="R52" s="261">
        <v>0.91500000000000004</v>
      </c>
      <c r="S52" s="261">
        <v>0.9</v>
      </c>
      <c r="T52" s="358">
        <v>0.92600000000000005</v>
      </c>
      <c r="U52" s="359">
        <v>0.96296296296296291</v>
      </c>
      <c r="V52" s="261">
        <v>0.95918367346938771</v>
      </c>
      <c r="W52" s="253">
        <v>0.96296296296296291</v>
      </c>
      <c r="X52" s="253">
        <v>0.92307692307692313</v>
      </c>
      <c r="Y52" s="253">
        <v>0.97674418604651159</v>
      </c>
      <c r="Z52" s="253">
        <v>0.92452830188679247</v>
      </c>
      <c r="AA52" s="253">
        <v>0.97916666666666663</v>
      </c>
      <c r="AB52" s="253">
        <v>0.96551724137931039</v>
      </c>
      <c r="AC52" s="261">
        <v>0.953125</v>
      </c>
      <c r="AD52" s="261">
        <v>1</v>
      </c>
      <c r="AE52" s="253">
        <v>0.96666666666666667</v>
      </c>
      <c r="AF52" s="436">
        <v>1</v>
      </c>
      <c r="AG52" s="675">
        <v>0.9538461538461539</v>
      </c>
      <c r="AH52" s="261">
        <v>0.95588235294117652</v>
      </c>
      <c r="AI52" s="253">
        <v>0.96153846153846156</v>
      </c>
      <c r="AJ52" s="253">
        <v>0.98333333333333328</v>
      </c>
      <c r="AK52" s="253">
        <v>0.92753623188405798</v>
      </c>
      <c r="AL52" s="253">
        <v>0.94736842105263153</v>
      </c>
      <c r="AM52" s="253">
        <v>0.97872340425531912</v>
      </c>
      <c r="AN52" s="253">
        <v>1</v>
      </c>
      <c r="AO52" s="261">
        <v>1</v>
      </c>
      <c r="AP52" s="261">
        <v>1</v>
      </c>
      <c r="AQ52" s="253">
        <v>0.98039215686274506</v>
      </c>
      <c r="AR52" s="436">
        <v>1</v>
      </c>
      <c r="AS52" s="675">
        <v>1</v>
      </c>
      <c r="AT52" s="261"/>
      <c r="AU52" s="253"/>
      <c r="AV52" s="253"/>
      <c r="AW52" s="253"/>
      <c r="AX52" s="253"/>
      <c r="AY52" s="253"/>
      <c r="AZ52" s="253"/>
      <c r="BA52" s="261"/>
      <c r="BB52" s="261"/>
      <c r="BC52" s="253"/>
      <c r="BD52" s="436"/>
      <c r="BE52" s="498" t="s">
        <v>722</v>
      </c>
    </row>
    <row r="53" spans="1:57" ht="15.75" thickBot="1" x14ac:dyDescent="0.3">
      <c r="A53" s="412">
        <v>37</v>
      </c>
      <c r="B53" s="379" t="s">
        <v>5</v>
      </c>
      <c r="C53" s="14">
        <v>0.71</v>
      </c>
      <c r="D53" s="14">
        <v>0.84499999999999997</v>
      </c>
      <c r="E53" s="14">
        <f>AVERAGE(I53:T53)</f>
        <v>0.91666666666666663</v>
      </c>
      <c r="F53" s="14">
        <f>AVERAGE(U53:AF53)</f>
        <v>0.9346935751785771</v>
      </c>
      <c r="G53" s="793">
        <f t="shared" si="12"/>
        <v>0.94680400610304394</v>
      </c>
      <c r="H53" s="812">
        <f t="shared" si="13"/>
        <v>0.94581422018348627</v>
      </c>
      <c r="I53" s="804">
        <v>0.878</v>
      </c>
      <c r="J53" s="14">
        <v>0.89500000000000002</v>
      </c>
      <c r="K53" s="14">
        <v>0.89700000000000002</v>
      </c>
      <c r="L53" s="14">
        <v>0.90800000000000003</v>
      </c>
      <c r="M53" s="14">
        <v>0.91200000000000003</v>
      </c>
      <c r="N53" s="14">
        <v>0.91300000000000003</v>
      </c>
      <c r="O53" s="14">
        <v>0.92600000000000005</v>
      </c>
      <c r="P53" s="254">
        <v>0.93500000000000005</v>
      </c>
      <c r="Q53" s="254">
        <v>0.94</v>
      </c>
      <c r="R53" s="254">
        <v>0.92700000000000005</v>
      </c>
      <c r="S53" s="254">
        <v>0.92900000000000005</v>
      </c>
      <c r="T53" s="302">
        <v>0.94</v>
      </c>
      <c r="U53" s="14">
        <v>0.92312241277350682</v>
      </c>
      <c r="V53" s="254">
        <v>0.94010358027471286</v>
      </c>
      <c r="W53" s="254">
        <v>0.92316757011548434</v>
      </c>
      <c r="X53" s="254">
        <v>0.92670777988614805</v>
      </c>
      <c r="Y53" s="254">
        <v>0.9231905465288035</v>
      </c>
      <c r="Z53" s="254">
        <v>0.92470389170896783</v>
      </c>
      <c r="AA53" s="254">
        <v>0.92953285827395093</v>
      </c>
      <c r="AB53" s="254">
        <v>0.93446852425180593</v>
      </c>
      <c r="AC53" s="376">
        <v>0.94736842105263153</v>
      </c>
      <c r="AD53" s="376">
        <v>0.94420004630701548</v>
      </c>
      <c r="AE53" s="254">
        <v>0.94392523364485981</v>
      </c>
      <c r="AF53" s="302">
        <v>0.95583203732503885</v>
      </c>
      <c r="AG53" s="676">
        <v>0.95284366961989142</v>
      </c>
      <c r="AH53" s="254">
        <v>0.94783802333562117</v>
      </c>
      <c r="AI53" s="254">
        <v>0.94811656005685852</v>
      </c>
      <c r="AJ53" s="254">
        <v>0.94778825235678033</v>
      </c>
      <c r="AK53" s="254">
        <v>0.94402888831570797</v>
      </c>
      <c r="AL53" s="254">
        <v>0.9500438212094654</v>
      </c>
      <c r="AM53" s="254">
        <v>0.94907768251493896</v>
      </c>
      <c r="AN53" s="254">
        <v>0.93493245106148337</v>
      </c>
      <c r="AO53" s="376">
        <v>0.94079999999999997</v>
      </c>
      <c r="AP53" s="376">
        <v>0.9475138121546961</v>
      </c>
      <c r="AQ53" s="254">
        <v>0.94550408719346046</v>
      </c>
      <c r="AR53" s="302">
        <v>0.95316082541762204</v>
      </c>
      <c r="AS53" s="676">
        <v>0.94581422018348627</v>
      </c>
      <c r="AT53" s="254"/>
      <c r="AU53" s="254"/>
      <c r="AV53" s="254"/>
      <c r="AW53" s="254"/>
      <c r="AX53" s="254"/>
      <c r="AY53" s="254"/>
      <c r="AZ53" s="254"/>
      <c r="BA53" s="376"/>
      <c r="BB53" s="376"/>
      <c r="BC53" s="254"/>
      <c r="BD53" s="302"/>
      <c r="BE53" s="498" t="s">
        <v>722</v>
      </c>
    </row>
    <row r="54" spans="1:57" ht="15.75" thickBot="1" x14ac:dyDescent="0.3">
      <c r="A54" s="412"/>
    </row>
    <row r="55" spans="1:57" ht="15.75" thickBot="1" x14ac:dyDescent="0.3">
      <c r="A55" s="412"/>
      <c r="B55" s="12" t="s">
        <v>46</v>
      </c>
      <c r="C55" s="225" t="s">
        <v>4</v>
      </c>
      <c r="D55" s="226" t="s">
        <v>7</v>
      </c>
      <c r="E55" s="226" t="s">
        <v>472</v>
      </c>
      <c r="F55" s="27" t="s">
        <v>693</v>
      </c>
      <c r="G55" s="743" t="s">
        <v>805</v>
      </c>
      <c r="H55" s="806" t="s">
        <v>692</v>
      </c>
      <c r="I55" s="798" t="s">
        <v>44</v>
      </c>
      <c r="J55" s="227" t="s">
        <v>33</v>
      </c>
      <c r="K55" s="227" t="s">
        <v>34</v>
      </c>
      <c r="L55" s="227" t="s">
        <v>35</v>
      </c>
      <c r="M55" s="227" t="s">
        <v>36</v>
      </c>
      <c r="N55" s="227" t="s">
        <v>37</v>
      </c>
      <c r="O55" s="227" t="s">
        <v>38</v>
      </c>
      <c r="P55" s="227" t="s">
        <v>39</v>
      </c>
      <c r="Q55" s="227" t="s">
        <v>40</v>
      </c>
      <c r="R55" s="227" t="s">
        <v>41</v>
      </c>
      <c r="S55" s="227" t="s">
        <v>42</v>
      </c>
      <c r="T55" s="228" t="s">
        <v>43</v>
      </c>
      <c r="U55" s="227" t="s">
        <v>461</v>
      </c>
      <c r="V55" s="227" t="s">
        <v>462</v>
      </c>
      <c r="W55" s="227" t="s">
        <v>463</v>
      </c>
      <c r="X55" s="227" t="s">
        <v>464</v>
      </c>
      <c r="Y55" s="227" t="s">
        <v>465</v>
      </c>
      <c r="Z55" s="227" t="s">
        <v>466</v>
      </c>
      <c r="AA55" s="227" t="s">
        <v>467</v>
      </c>
      <c r="AB55" s="227" t="s">
        <v>468</v>
      </c>
      <c r="AC55" s="227" t="s">
        <v>473</v>
      </c>
      <c r="AD55" s="227" t="s">
        <v>469</v>
      </c>
      <c r="AE55" s="227" t="s">
        <v>470</v>
      </c>
      <c r="AF55" s="228" t="s">
        <v>471</v>
      </c>
      <c r="AG55" s="492" t="s">
        <v>694</v>
      </c>
      <c r="AH55" s="227" t="s">
        <v>695</v>
      </c>
      <c r="AI55" s="227" t="s">
        <v>696</v>
      </c>
      <c r="AJ55" s="227" t="s">
        <v>697</v>
      </c>
      <c r="AK55" s="227" t="s">
        <v>704</v>
      </c>
      <c r="AL55" s="227" t="s">
        <v>705</v>
      </c>
      <c r="AM55" s="227" t="s">
        <v>698</v>
      </c>
      <c r="AN55" s="227" t="s">
        <v>699</v>
      </c>
      <c r="AO55" s="227" t="s">
        <v>700</v>
      </c>
      <c r="AP55" s="227" t="s">
        <v>701</v>
      </c>
      <c r="AQ55" s="227" t="s">
        <v>702</v>
      </c>
      <c r="AR55" s="228" t="s">
        <v>703</v>
      </c>
      <c r="AS55" s="492" t="s">
        <v>807</v>
      </c>
      <c r="AT55" s="227" t="s">
        <v>808</v>
      </c>
      <c r="AU55" s="227" t="s">
        <v>809</v>
      </c>
      <c r="AV55" s="227" t="s">
        <v>810</v>
      </c>
      <c r="AW55" s="227" t="s">
        <v>811</v>
      </c>
      <c r="AX55" s="227" t="s">
        <v>812</v>
      </c>
      <c r="AY55" s="227" t="s">
        <v>813</v>
      </c>
      <c r="AZ55" s="227" t="s">
        <v>814</v>
      </c>
      <c r="BA55" s="227" t="s">
        <v>815</v>
      </c>
      <c r="BB55" s="227" t="s">
        <v>816</v>
      </c>
      <c r="BC55" s="227" t="s">
        <v>817</v>
      </c>
      <c r="BD55" s="228" t="s">
        <v>818</v>
      </c>
    </row>
    <row r="56" spans="1:57" x14ac:dyDescent="0.25">
      <c r="A56" s="412">
        <v>38</v>
      </c>
      <c r="B56" s="421" t="s">
        <v>32</v>
      </c>
      <c r="C56" s="4">
        <v>32663</v>
      </c>
      <c r="D56" s="4">
        <v>17889</v>
      </c>
      <c r="E56" s="4">
        <v>5378</v>
      </c>
      <c r="F56" s="4">
        <v>5449</v>
      </c>
      <c r="G56" s="794">
        <v>6586</v>
      </c>
      <c r="H56" s="752">
        <v>5813</v>
      </c>
      <c r="I56" s="774">
        <v>16180</v>
      </c>
      <c r="J56" s="15">
        <v>14437</v>
      </c>
      <c r="K56" s="15">
        <v>13477</v>
      </c>
      <c r="L56" s="15">
        <v>11959</v>
      </c>
      <c r="M56" s="4">
        <v>11056</v>
      </c>
      <c r="N56" s="224">
        <v>9281</v>
      </c>
      <c r="O56" s="224">
        <v>8282</v>
      </c>
      <c r="P56" s="199">
        <v>7272</v>
      </c>
      <c r="Q56" s="199">
        <v>6401</v>
      </c>
      <c r="R56" s="199">
        <v>6139</v>
      </c>
      <c r="S56" s="199">
        <v>6089</v>
      </c>
      <c r="T56" s="321">
        <v>5378</v>
      </c>
      <c r="U56" s="199">
        <v>5185</v>
      </c>
      <c r="V56" s="199">
        <v>5644</v>
      </c>
      <c r="W56" s="199">
        <v>6349</v>
      </c>
      <c r="X56" s="199">
        <v>6849</v>
      </c>
      <c r="Y56" s="199">
        <v>6755</v>
      </c>
      <c r="Z56" s="199">
        <v>6412</v>
      </c>
      <c r="AA56" s="199">
        <v>5512</v>
      </c>
      <c r="AB56" s="199">
        <v>5824</v>
      </c>
      <c r="AC56" s="199">
        <v>6174</v>
      </c>
      <c r="AD56" s="199">
        <v>6457</v>
      </c>
      <c r="AE56" s="199">
        <v>6380</v>
      </c>
      <c r="AF56" s="321">
        <v>5449</v>
      </c>
      <c r="AG56" s="677">
        <v>5208</v>
      </c>
      <c r="AH56" s="199">
        <v>5576</v>
      </c>
      <c r="AI56" s="199">
        <v>6510</v>
      </c>
      <c r="AJ56" s="199">
        <v>6895</v>
      </c>
      <c r="AK56" s="199">
        <v>6760</v>
      </c>
      <c r="AL56" s="199">
        <v>6421</v>
      </c>
      <c r="AM56" s="199">
        <v>6262</v>
      </c>
      <c r="AN56" s="199">
        <v>6526</v>
      </c>
      <c r="AO56" s="199">
        <v>6515</v>
      </c>
      <c r="AP56" s="199">
        <v>7216</v>
      </c>
      <c r="AQ56" s="199">
        <v>7581</v>
      </c>
      <c r="AR56" s="321">
        <v>6586</v>
      </c>
      <c r="AS56" s="677">
        <v>5813</v>
      </c>
      <c r="AT56" s="199"/>
      <c r="AU56" s="199"/>
      <c r="AV56" s="199"/>
      <c r="AW56" s="199"/>
      <c r="AX56" s="199"/>
      <c r="AY56" s="199"/>
      <c r="AZ56" s="199"/>
      <c r="BA56" s="199"/>
      <c r="BB56" s="199"/>
      <c r="BC56" s="199"/>
      <c r="BD56" s="321"/>
      <c r="BE56" s="498" t="s">
        <v>731</v>
      </c>
    </row>
    <row r="57" spans="1:57" ht="15.75" thickBot="1" x14ac:dyDescent="0.3">
      <c r="A57" s="412">
        <v>39</v>
      </c>
      <c r="B57" s="379" t="s">
        <v>54</v>
      </c>
      <c r="C57" s="6">
        <v>14946</v>
      </c>
      <c r="D57" s="6">
        <v>7946</v>
      </c>
      <c r="E57" s="6">
        <v>376</v>
      </c>
      <c r="F57" s="6">
        <v>206</v>
      </c>
      <c r="G57" s="795">
        <v>179</v>
      </c>
      <c r="H57" s="754">
        <v>148</v>
      </c>
      <c r="I57" s="459">
        <v>7163</v>
      </c>
      <c r="J57" s="6">
        <v>5645</v>
      </c>
      <c r="K57" s="6">
        <v>4790</v>
      </c>
      <c r="L57" s="195">
        <v>4110</v>
      </c>
      <c r="M57" s="6">
        <v>3687</v>
      </c>
      <c r="N57" s="195">
        <v>2794</v>
      </c>
      <c r="O57" s="195">
        <v>2197</v>
      </c>
      <c r="P57" s="202">
        <v>1172</v>
      </c>
      <c r="Q57" s="202">
        <v>746</v>
      </c>
      <c r="R57" s="202">
        <v>539</v>
      </c>
      <c r="S57" s="202">
        <v>364</v>
      </c>
      <c r="T57" s="322">
        <v>376</v>
      </c>
      <c r="U57" s="195">
        <v>341</v>
      </c>
      <c r="V57" s="202">
        <v>234</v>
      </c>
      <c r="W57" s="202">
        <v>212</v>
      </c>
      <c r="X57" s="202">
        <v>331</v>
      </c>
      <c r="Y57" s="202">
        <v>332</v>
      </c>
      <c r="Z57" s="202">
        <v>297</v>
      </c>
      <c r="AA57" s="202">
        <v>187</v>
      </c>
      <c r="AB57" s="202">
        <v>190</v>
      </c>
      <c r="AC57" s="202">
        <v>178</v>
      </c>
      <c r="AD57" s="202">
        <v>194</v>
      </c>
      <c r="AE57" s="202">
        <v>240</v>
      </c>
      <c r="AF57" s="322">
        <v>206</v>
      </c>
      <c r="AG57" s="678">
        <v>200</v>
      </c>
      <c r="AH57" s="202">
        <v>159</v>
      </c>
      <c r="AI57" s="202">
        <v>190</v>
      </c>
      <c r="AJ57" s="202">
        <v>295</v>
      </c>
      <c r="AK57" s="202">
        <v>315</v>
      </c>
      <c r="AL57" s="202">
        <v>332</v>
      </c>
      <c r="AM57" s="202">
        <v>328</v>
      </c>
      <c r="AN57" s="202">
        <v>372</v>
      </c>
      <c r="AO57" s="202">
        <v>355</v>
      </c>
      <c r="AP57" s="202">
        <v>415</v>
      </c>
      <c r="AQ57" s="202">
        <v>267</v>
      </c>
      <c r="AR57" s="322">
        <v>179</v>
      </c>
      <c r="AS57" s="678">
        <v>148</v>
      </c>
      <c r="AT57" s="202"/>
      <c r="AU57" s="202"/>
      <c r="AV57" s="202"/>
      <c r="AW57" s="202"/>
      <c r="AX57" s="202"/>
      <c r="AY57" s="202"/>
      <c r="AZ57" s="202"/>
      <c r="BA57" s="202"/>
      <c r="BB57" s="202"/>
      <c r="BC57" s="202"/>
      <c r="BD57" s="322"/>
      <c r="BE57" s="3" t="s">
        <v>723</v>
      </c>
    </row>
    <row r="58" spans="1:57" ht="18" x14ac:dyDescent="0.25">
      <c r="A58" s="412">
        <v>158</v>
      </c>
      <c r="B58" s="371" t="s">
        <v>740</v>
      </c>
      <c r="C58" s="503" t="s">
        <v>742</v>
      </c>
      <c r="D58" s="503" t="s">
        <v>742</v>
      </c>
      <c r="E58" s="503" t="s">
        <v>742</v>
      </c>
      <c r="F58" s="503" t="s">
        <v>742</v>
      </c>
      <c r="G58" s="796">
        <v>155</v>
      </c>
      <c r="H58" s="808">
        <v>121</v>
      </c>
      <c r="I58" s="805"/>
      <c r="J58" s="193"/>
      <c r="K58" s="193"/>
      <c r="L58" s="194"/>
      <c r="M58" s="193"/>
      <c r="N58" s="194"/>
      <c r="O58" s="194"/>
      <c r="P58" s="201"/>
      <c r="Q58" s="201"/>
      <c r="R58" s="201"/>
      <c r="S58" s="201"/>
      <c r="T58" s="499"/>
      <c r="U58" s="194"/>
      <c r="V58" s="201"/>
      <c r="W58" s="201"/>
      <c r="X58" s="201"/>
      <c r="Y58" s="201"/>
      <c r="Z58" s="201"/>
      <c r="AA58" s="201"/>
      <c r="AB58" s="201"/>
      <c r="AC58" s="201"/>
      <c r="AD58" s="201"/>
      <c r="AE58" s="201"/>
      <c r="AF58" s="564" t="s">
        <v>742</v>
      </c>
      <c r="AG58" s="679">
        <v>99</v>
      </c>
      <c r="AH58" s="201">
        <v>51</v>
      </c>
      <c r="AI58" s="201">
        <v>82</v>
      </c>
      <c r="AJ58" s="201">
        <v>194</v>
      </c>
      <c r="AK58" s="201">
        <v>203</v>
      </c>
      <c r="AL58" s="201">
        <v>221</v>
      </c>
      <c r="AM58" s="201">
        <v>227</v>
      </c>
      <c r="AN58" s="201">
        <v>265</v>
      </c>
      <c r="AO58" s="201">
        <v>227</v>
      </c>
      <c r="AP58" s="201">
        <v>282</v>
      </c>
      <c r="AQ58" s="201">
        <v>211</v>
      </c>
      <c r="AR58" s="499">
        <v>155</v>
      </c>
      <c r="AS58" s="679">
        <v>121</v>
      </c>
      <c r="AT58" s="201"/>
      <c r="AU58" s="201"/>
      <c r="AV58" s="201"/>
      <c r="AW58" s="201"/>
      <c r="AX58" s="201"/>
      <c r="AY58" s="201"/>
      <c r="AZ58" s="201"/>
      <c r="BA58" s="201"/>
      <c r="BB58" s="201"/>
      <c r="BC58" s="201"/>
      <c r="BD58" s="499"/>
    </row>
    <row r="59" spans="1:57" ht="18" x14ac:dyDescent="0.25">
      <c r="A59" s="412">
        <v>159</v>
      </c>
      <c r="B59" s="371" t="s">
        <v>765</v>
      </c>
      <c r="C59" s="503" t="s">
        <v>742</v>
      </c>
      <c r="D59" s="503" t="s">
        <v>742</v>
      </c>
      <c r="E59" s="503" t="s">
        <v>742</v>
      </c>
      <c r="F59" s="503" t="s">
        <v>742</v>
      </c>
      <c r="G59" s="796">
        <v>2</v>
      </c>
      <c r="H59" s="808">
        <v>7</v>
      </c>
      <c r="I59" s="805"/>
      <c r="J59" s="193"/>
      <c r="K59" s="193"/>
      <c r="L59" s="194"/>
      <c r="M59" s="193"/>
      <c r="N59" s="194"/>
      <c r="O59" s="194"/>
      <c r="P59" s="201"/>
      <c r="Q59" s="201"/>
      <c r="R59" s="201"/>
      <c r="S59" s="201"/>
      <c r="T59" s="499"/>
      <c r="U59" s="194"/>
      <c r="V59" s="201"/>
      <c r="W59" s="201"/>
      <c r="X59" s="201"/>
      <c r="Y59" s="201"/>
      <c r="Z59" s="201"/>
      <c r="AA59" s="201"/>
      <c r="AB59" s="201"/>
      <c r="AC59" s="201"/>
      <c r="AD59" s="201"/>
      <c r="AE59" s="201"/>
      <c r="AF59" s="564" t="s">
        <v>742</v>
      </c>
      <c r="AG59" s="679">
        <v>15</v>
      </c>
      <c r="AH59" s="201">
        <v>16</v>
      </c>
      <c r="AI59" s="201">
        <v>12</v>
      </c>
      <c r="AJ59" s="201">
        <v>8</v>
      </c>
      <c r="AK59" s="201">
        <v>6</v>
      </c>
      <c r="AL59" s="201">
        <v>10</v>
      </c>
      <c r="AM59" s="201">
        <v>4</v>
      </c>
      <c r="AN59" s="201">
        <v>8</v>
      </c>
      <c r="AO59" s="201">
        <v>16</v>
      </c>
      <c r="AP59" s="201">
        <v>11</v>
      </c>
      <c r="AQ59" s="201">
        <v>12</v>
      </c>
      <c r="AR59" s="499">
        <v>2</v>
      </c>
      <c r="AS59" s="679">
        <v>7</v>
      </c>
      <c r="AT59" s="201"/>
      <c r="AU59" s="201"/>
      <c r="AV59" s="201"/>
      <c r="AW59" s="201"/>
      <c r="AX59" s="201"/>
      <c r="AY59" s="201"/>
      <c r="AZ59" s="201"/>
      <c r="BA59" s="201"/>
      <c r="BB59" s="201"/>
      <c r="BC59" s="201"/>
      <c r="BD59" s="499"/>
    </row>
    <row r="60" spans="1:57" ht="18.75" thickBot="1" x14ac:dyDescent="0.3">
      <c r="A60" s="412">
        <v>160</v>
      </c>
      <c r="B60" s="568" t="s">
        <v>766</v>
      </c>
      <c r="C60" s="504" t="s">
        <v>742</v>
      </c>
      <c r="D60" s="504" t="s">
        <v>742</v>
      </c>
      <c r="E60" s="504" t="s">
        <v>742</v>
      </c>
      <c r="F60" s="504" t="s">
        <v>742</v>
      </c>
      <c r="G60" s="797">
        <v>22</v>
      </c>
      <c r="H60" s="993">
        <v>20</v>
      </c>
      <c r="I60" s="804"/>
      <c r="J60" s="14"/>
      <c r="K60" s="14"/>
      <c r="L60" s="14"/>
      <c r="M60" s="14"/>
      <c r="N60" s="14"/>
      <c r="O60" s="14"/>
      <c r="P60" s="254"/>
      <c r="Q60" s="254"/>
      <c r="R60" s="376"/>
      <c r="S60" s="376"/>
      <c r="T60" s="500"/>
      <c r="U60" s="501"/>
      <c r="V60" s="376"/>
      <c r="W60" s="254"/>
      <c r="X60" s="254"/>
      <c r="Y60" s="254"/>
      <c r="Z60" s="254"/>
      <c r="AA60" s="254"/>
      <c r="AB60" s="254"/>
      <c r="AC60" s="376"/>
      <c r="AD60" s="376"/>
      <c r="AE60" s="254"/>
      <c r="AF60" s="565" t="s">
        <v>742</v>
      </c>
      <c r="AG60" s="680">
        <v>86</v>
      </c>
      <c r="AH60" s="566">
        <v>92</v>
      </c>
      <c r="AI60" s="567">
        <v>96</v>
      </c>
      <c r="AJ60" s="567">
        <v>93</v>
      </c>
      <c r="AK60" s="567">
        <v>106</v>
      </c>
      <c r="AL60" s="567">
        <v>101</v>
      </c>
      <c r="AM60" s="567">
        <v>97</v>
      </c>
      <c r="AN60" s="567">
        <v>99</v>
      </c>
      <c r="AO60" s="566">
        <v>112</v>
      </c>
      <c r="AP60" s="566">
        <v>122</v>
      </c>
      <c r="AQ60" s="567">
        <v>44</v>
      </c>
      <c r="AR60" s="599">
        <v>22</v>
      </c>
      <c r="AS60" s="680">
        <v>20</v>
      </c>
      <c r="AT60" s="566"/>
      <c r="AU60" s="567"/>
      <c r="AV60" s="567"/>
      <c r="AW60" s="567"/>
      <c r="AX60" s="567"/>
      <c r="AY60" s="567"/>
      <c r="AZ60" s="567"/>
      <c r="BA60" s="566"/>
      <c r="BB60" s="566"/>
      <c r="BC60" s="567"/>
      <c r="BD60" s="599"/>
    </row>
    <row r="61" spans="1:57" ht="15.75" thickBot="1" x14ac:dyDescent="0.3">
      <c r="A61" s="412"/>
    </row>
    <row r="62" spans="1:57" ht="18.75" thickBot="1" x14ac:dyDescent="0.3">
      <c r="A62" s="412"/>
      <c r="B62" s="2" t="s">
        <v>451</v>
      </c>
      <c r="C62" s="225" t="s">
        <v>4</v>
      </c>
      <c r="D62" s="226" t="s">
        <v>7</v>
      </c>
      <c r="E62" s="226" t="s">
        <v>472</v>
      </c>
      <c r="F62" s="27" t="s">
        <v>693</v>
      </c>
      <c r="G62" s="743" t="s">
        <v>805</v>
      </c>
      <c r="H62" s="806" t="s">
        <v>692</v>
      </c>
      <c r="I62" s="798" t="s">
        <v>44</v>
      </c>
      <c r="J62" s="227" t="s">
        <v>33</v>
      </c>
      <c r="K62" s="227" t="s">
        <v>34</v>
      </c>
      <c r="L62" s="227" t="s">
        <v>35</v>
      </c>
      <c r="M62" s="227" t="s">
        <v>36</v>
      </c>
      <c r="N62" s="227" t="s">
        <v>37</v>
      </c>
      <c r="O62" s="227" t="s">
        <v>38</v>
      </c>
      <c r="P62" s="227" t="s">
        <v>39</v>
      </c>
      <c r="Q62" s="227" t="s">
        <v>40</v>
      </c>
      <c r="R62" s="227" t="s">
        <v>41</v>
      </c>
      <c r="S62" s="227" t="s">
        <v>42</v>
      </c>
      <c r="T62" s="228" t="s">
        <v>43</v>
      </c>
      <c r="U62" s="227" t="s">
        <v>461</v>
      </c>
      <c r="V62" s="227" t="s">
        <v>462</v>
      </c>
      <c r="W62" s="227" t="s">
        <v>463</v>
      </c>
      <c r="X62" s="227" t="s">
        <v>464</v>
      </c>
      <c r="Y62" s="227" t="s">
        <v>465</v>
      </c>
      <c r="Z62" s="227" t="s">
        <v>466</v>
      </c>
      <c r="AA62" s="227" t="s">
        <v>467</v>
      </c>
      <c r="AB62" s="227" t="s">
        <v>468</v>
      </c>
      <c r="AC62" s="227" t="s">
        <v>473</v>
      </c>
      <c r="AD62" s="227" t="s">
        <v>469</v>
      </c>
      <c r="AE62" s="227" t="s">
        <v>470</v>
      </c>
      <c r="AF62" s="228" t="s">
        <v>471</v>
      </c>
      <c r="AG62" s="492" t="s">
        <v>694</v>
      </c>
      <c r="AH62" s="227" t="s">
        <v>695</v>
      </c>
      <c r="AI62" s="227" t="s">
        <v>696</v>
      </c>
      <c r="AJ62" s="227" t="s">
        <v>697</v>
      </c>
      <c r="AK62" s="227" t="s">
        <v>704</v>
      </c>
      <c r="AL62" s="227" t="s">
        <v>705</v>
      </c>
      <c r="AM62" s="227" t="s">
        <v>698</v>
      </c>
      <c r="AN62" s="227" t="s">
        <v>699</v>
      </c>
      <c r="AO62" s="227" t="s">
        <v>700</v>
      </c>
      <c r="AP62" s="227" t="s">
        <v>701</v>
      </c>
      <c r="AQ62" s="227" t="s">
        <v>702</v>
      </c>
      <c r="AR62" s="228" t="s">
        <v>703</v>
      </c>
      <c r="AS62" s="492" t="s">
        <v>807</v>
      </c>
      <c r="AT62" s="227" t="s">
        <v>808</v>
      </c>
      <c r="AU62" s="227" t="s">
        <v>809</v>
      </c>
      <c r="AV62" s="227" t="s">
        <v>810</v>
      </c>
      <c r="AW62" s="227" t="s">
        <v>811</v>
      </c>
      <c r="AX62" s="227" t="s">
        <v>812</v>
      </c>
      <c r="AY62" s="227" t="s">
        <v>813</v>
      </c>
      <c r="AZ62" s="227" t="s">
        <v>814</v>
      </c>
      <c r="BA62" s="227" t="s">
        <v>815</v>
      </c>
      <c r="BB62" s="227" t="s">
        <v>816</v>
      </c>
      <c r="BC62" s="227" t="s">
        <v>817</v>
      </c>
      <c r="BD62" s="228" t="s">
        <v>818</v>
      </c>
    </row>
    <row r="63" spans="1:57" x14ac:dyDescent="0.25">
      <c r="A63" s="412">
        <v>40</v>
      </c>
      <c r="B63" s="421" t="s">
        <v>481</v>
      </c>
      <c r="C63" s="203" t="s">
        <v>79</v>
      </c>
      <c r="D63" s="203" t="s">
        <v>79</v>
      </c>
      <c r="E63" s="203">
        <f t="shared" ref="E63:E68" si="14">SUM(I63:T63)</f>
        <v>3001</v>
      </c>
      <c r="F63" s="203">
        <f t="shared" ref="F63:F68" si="15">SUM(U63:AF63)</f>
        <v>3038</v>
      </c>
      <c r="G63" s="813">
        <f>SUM(AG63:AR63)</f>
        <v>3420</v>
      </c>
      <c r="H63" s="835">
        <f>SUM(AS63:BD63)</f>
        <v>286</v>
      </c>
      <c r="I63" s="820">
        <v>215</v>
      </c>
      <c r="J63" s="203">
        <v>275</v>
      </c>
      <c r="K63" s="203">
        <v>269</v>
      </c>
      <c r="L63" s="203">
        <v>202</v>
      </c>
      <c r="M63" s="203">
        <v>225</v>
      </c>
      <c r="N63" s="204">
        <v>272</v>
      </c>
      <c r="O63" s="204">
        <v>234</v>
      </c>
      <c r="P63" s="204">
        <v>246</v>
      </c>
      <c r="Q63" s="204">
        <v>266</v>
      </c>
      <c r="R63" s="204">
        <v>267</v>
      </c>
      <c r="S63" s="204">
        <v>273</v>
      </c>
      <c r="T63" s="303">
        <v>257</v>
      </c>
      <c r="U63" s="203">
        <v>174</v>
      </c>
      <c r="V63" s="204">
        <v>253</v>
      </c>
      <c r="W63" s="204">
        <v>208</v>
      </c>
      <c r="X63" s="204">
        <v>251</v>
      </c>
      <c r="Y63" s="204">
        <v>237</v>
      </c>
      <c r="Z63" s="204">
        <v>244</v>
      </c>
      <c r="AA63" s="204">
        <v>285</v>
      </c>
      <c r="AB63" s="204">
        <v>217</v>
      </c>
      <c r="AC63" s="204">
        <v>268</v>
      </c>
      <c r="AD63" s="426">
        <v>295</v>
      </c>
      <c r="AE63" s="204">
        <v>331</v>
      </c>
      <c r="AF63" s="303">
        <v>275</v>
      </c>
      <c r="AG63" s="681">
        <v>302</v>
      </c>
      <c r="AH63" s="204">
        <v>314</v>
      </c>
      <c r="AI63" s="204">
        <v>280</v>
      </c>
      <c r="AJ63" s="204">
        <v>323</v>
      </c>
      <c r="AK63" s="204">
        <v>265</v>
      </c>
      <c r="AL63" s="204">
        <v>239</v>
      </c>
      <c r="AM63" s="204">
        <v>281</v>
      </c>
      <c r="AN63" s="204">
        <v>234</v>
      </c>
      <c r="AO63" s="204">
        <v>287</v>
      </c>
      <c r="AP63" s="426">
        <v>319</v>
      </c>
      <c r="AQ63" s="204">
        <v>327</v>
      </c>
      <c r="AR63" s="303">
        <v>249</v>
      </c>
      <c r="AS63" s="681">
        <v>286</v>
      </c>
      <c r="AT63" s="204"/>
      <c r="AU63" s="204"/>
      <c r="AV63" s="204"/>
      <c r="AW63" s="204"/>
      <c r="AX63" s="204"/>
      <c r="AY63" s="204"/>
      <c r="AZ63" s="204"/>
      <c r="BA63" s="204"/>
      <c r="BB63" s="426"/>
      <c r="BC63" s="204"/>
      <c r="BD63" s="303"/>
      <c r="BE63" s="497" t="s">
        <v>724</v>
      </c>
    </row>
    <row r="64" spans="1:57" x14ac:dyDescent="0.25">
      <c r="A64" s="412">
        <v>41</v>
      </c>
      <c r="B64" s="378" t="s">
        <v>482</v>
      </c>
      <c r="C64" s="205" t="s">
        <v>79</v>
      </c>
      <c r="D64" s="205" t="s">
        <v>79</v>
      </c>
      <c r="E64" s="205">
        <f t="shared" si="14"/>
        <v>3205</v>
      </c>
      <c r="F64" s="205">
        <f t="shared" si="15"/>
        <v>2457</v>
      </c>
      <c r="G64" s="756">
        <f t="shared" ref="G64:G68" si="16">SUM(AG64:AR64)</f>
        <v>2383</v>
      </c>
      <c r="H64" s="836">
        <f t="shared" ref="H64:H68" si="17">SUM(AS64:BD64)</f>
        <v>203</v>
      </c>
      <c r="I64" s="821">
        <v>259</v>
      </c>
      <c r="J64" s="205">
        <v>342</v>
      </c>
      <c r="K64" s="205">
        <v>302</v>
      </c>
      <c r="L64" s="205">
        <v>262</v>
      </c>
      <c r="M64" s="205">
        <v>262</v>
      </c>
      <c r="N64" s="206">
        <v>209</v>
      </c>
      <c r="O64" s="206">
        <v>290</v>
      </c>
      <c r="P64" s="206">
        <v>252</v>
      </c>
      <c r="Q64" s="206">
        <v>286</v>
      </c>
      <c r="R64" s="206">
        <v>218</v>
      </c>
      <c r="S64" s="206">
        <v>292</v>
      </c>
      <c r="T64" s="304">
        <v>231</v>
      </c>
      <c r="U64" s="205">
        <v>165</v>
      </c>
      <c r="V64" s="206">
        <v>221</v>
      </c>
      <c r="W64" s="206">
        <v>181</v>
      </c>
      <c r="X64" s="206">
        <v>198</v>
      </c>
      <c r="Y64" s="206">
        <v>221</v>
      </c>
      <c r="Z64" s="206">
        <v>177</v>
      </c>
      <c r="AA64" s="206">
        <v>238</v>
      </c>
      <c r="AB64" s="206">
        <v>181</v>
      </c>
      <c r="AC64" s="206">
        <v>235</v>
      </c>
      <c r="AD64" s="427">
        <v>228</v>
      </c>
      <c r="AE64" s="206">
        <v>225</v>
      </c>
      <c r="AF64" s="304">
        <v>187</v>
      </c>
      <c r="AG64" s="682">
        <v>184</v>
      </c>
      <c r="AH64" s="206">
        <v>223</v>
      </c>
      <c r="AI64" s="206">
        <v>174</v>
      </c>
      <c r="AJ64" s="206">
        <v>206</v>
      </c>
      <c r="AK64" s="206">
        <v>196</v>
      </c>
      <c r="AL64" s="206">
        <v>158</v>
      </c>
      <c r="AM64" s="206">
        <v>192</v>
      </c>
      <c r="AN64" s="206">
        <v>189</v>
      </c>
      <c r="AO64" s="206">
        <v>190</v>
      </c>
      <c r="AP64" s="427">
        <v>247</v>
      </c>
      <c r="AQ64" s="206">
        <v>234</v>
      </c>
      <c r="AR64" s="304">
        <v>190</v>
      </c>
      <c r="AS64" s="682">
        <v>203</v>
      </c>
      <c r="AT64" s="206"/>
      <c r="AU64" s="206"/>
      <c r="AV64" s="206"/>
      <c r="AW64" s="206"/>
      <c r="AX64" s="206"/>
      <c r="AY64" s="206"/>
      <c r="AZ64" s="206"/>
      <c r="BA64" s="206"/>
      <c r="BB64" s="427"/>
      <c r="BC64" s="206"/>
      <c r="BD64" s="304"/>
      <c r="BE64" s="497" t="s">
        <v>724</v>
      </c>
    </row>
    <row r="65" spans="1:57" x14ac:dyDescent="0.25">
      <c r="A65" s="412">
        <v>42</v>
      </c>
      <c r="B65" s="378" t="s">
        <v>143</v>
      </c>
      <c r="C65" s="205" t="s">
        <v>79</v>
      </c>
      <c r="D65" s="205" t="s">
        <v>79</v>
      </c>
      <c r="E65" s="205">
        <f t="shared" si="14"/>
        <v>424</v>
      </c>
      <c r="F65" s="205">
        <f t="shared" si="15"/>
        <v>394</v>
      </c>
      <c r="G65" s="756">
        <f t="shared" si="16"/>
        <v>452</v>
      </c>
      <c r="H65" s="836">
        <f t="shared" si="17"/>
        <v>42</v>
      </c>
      <c r="I65" s="821">
        <v>33</v>
      </c>
      <c r="J65" s="205">
        <v>25</v>
      </c>
      <c r="K65" s="205">
        <v>36</v>
      </c>
      <c r="L65" s="205">
        <v>42</v>
      </c>
      <c r="M65" s="205">
        <v>26</v>
      </c>
      <c r="N65" s="206">
        <v>34</v>
      </c>
      <c r="O65" s="206">
        <v>32</v>
      </c>
      <c r="P65" s="206">
        <v>36</v>
      </c>
      <c r="Q65" s="206">
        <v>44</v>
      </c>
      <c r="R65" s="206">
        <v>27</v>
      </c>
      <c r="S65" s="206">
        <v>43</v>
      </c>
      <c r="T65" s="304">
        <v>46</v>
      </c>
      <c r="U65" s="205">
        <v>32</v>
      </c>
      <c r="V65" s="206">
        <v>28</v>
      </c>
      <c r="W65" s="206">
        <v>32</v>
      </c>
      <c r="X65" s="206">
        <v>30</v>
      </c>
      <c r="Y65" s="206">
        <v>33</v>
      </c>
      <c r="Z65" s="206">
        <v>26</v>
      </c>
      <c r="AA65" s="206">
        <v>34</v>
      </c>
      <c r="AB65" s="206">
        <v>27</v>
      </c>
      <c r="AC65" s="206">
        <v>38</v>
      </c>
      <c r="AD65" s="427">
        <v>32</v>
      </c>
      <c r="AE65" s="206">
        <v>40</v>
      </c>
      <c r="AF65" s="304">
        <v>42</v>
      </c>
      <c r="AG65" s="682">
        <v>42</v>
      </c>
      <c r="AH65" s="206">
        <v>35</v>
      </c>
      <c r="AI65" s="206">
        <v>36</v>
      </c>
      <c r="AJ65" s="206">
        <v>33</v>
      </c>
      <c r="AK65" s="206">
        <v>32</v>
      </c>
      <c r="AL65" s="206">
        <v>24</v>
      </c>
      <c r="AM65" s="206">
        <v>45</v>
      </c>
      <c r="AN65" s="206">
        <v>32</v>
      </c>
      <c r="AO65" s="206">
        <v>38</v>
      </c>
      <c r="AP65" s="427">
        <v>39</v>
      </c>
      <c r="AQ65" s="206">
        <v>49</v>
      </c>
      <c r="AR65" s="304">
        <v>47</v>
      </c>
      <c r="AS65" s="682">
        <v>42</v>
      </c>
      <c r="AT65" s="206"/>
      <c r="AU65" s="206"/>
      <c r="AV65" s="206"/>
      <c r="AW65" s="206"/>
      <c r="AX65" s="206"/>
      <c r="AY65" s="206"/>
      <c r="AZ65" s="206"/>
      <c r="BA65" s="206"/>
      <c r="BB65" s="427"/>
      <c r="BC65" s="206"/>
      <c r="BD65" s="304"/>
      <c r="BE65" s="497" t="s">
        <v>724</v>
      </c>
    </row>
    <row r="66" spans="1:57" x14ac:dyDescent="0.25">
      <c r="A66" s="412">
        <v>43</v>
      </c>
      <c r="B66" s="378" t="s">
        <v>216</v>
      </c>
      <c r="C66" s="205" t="s">
        <v>79</v>
      </c>
      <c r="D66" s="205" t="s">
        <v>79</v>
      </c>
      <c r="E66" s="205">
        <f t="shared" si="14"/>
        <v>1392</v>
      </c>
      <c r="F66" s="205">
        <f t="shared" si="15"/>
        <v>1351</v>
      </c>
      <c r="G66" s="756">
        <f t="shared" si="16"/>
        <v>1446</v>
      </c>
      <c r="H66" s="837">
        <f t="shared" si="17"/>
        <v>108</v>
      </c>
      <c r="I66" s="821">
        <v>110</v>
      </c>
      <c r="J66" s="205">
        <v>98</v>
      </c>
      <c r="K66" s="205">
        <v>93</v>
      </c>
      <c r="L66" s="205">
        <v>97</v>
      </c>
      <c r="M66" s="205">
        <v>127</v>
      </c>
      <c r="N66" s="206">
        <v>116</v>
      </c>
      <c r="O66" s="206">
        <v>99</v>
      </c>
      <c r="P66" s="206">
        <v>103</v>
      </c>
      <c r="Q66" s="206">
        <v>122</v>
      </c>
      <c r="R66" s="206">
        <v>132</v>
      </c>
      <c r="S66" s="206">
        <v>141</v>
      </c>
      <c r="T66" s="304">
        <v>154</v>
      </c>
      <c r="U66" s="205">
        <v>113</v>
      </c>
      <c r="V66" s="206">
        <v>134</v>
      </c>
      <c r="W66" s="206">
        <v>90</v>
      </c>
      <c r="X66" s="206">
        <v>109</v>
      </c>
      <c r="Y66" s="206">
        <v>98</v>
      </c>
      <c r="Z66" s="206">
        <v>74</v>
      </c>
      <c r="AA66" s="206">
        <v>129</v>
      </c>
      <c r="AB66" s="206">
        <v>77</v>
      </c>
      <c r="AC66" s="206">
        <v>110</v>
      </c>
      <c r="AD66" s="427">
        <v>121</v>
      </c>
      <c r="AE66" s="206">
        <v>148</v>
      </c>
      <c r="AF66" s="304">
        <v>148</v>
      </c>
      <c r="AG66" s="682">
        <v>124</v>
      </c>
      <c r="AH66" s="206">
        <v>146</v>
      </c>
      <c r="AI66" s="206">
        <v>131</v>
      </c>
      <c r="AJ66" s="206">
        <v>138</v>
      </c>
      <c r="AK66" s="206">
        <v>130</v>
      </c>
      <c r="AL66" s="206">
        <v>110</v>
      </c>
      <c r="AM66" s="206">
        <v>137</v>
      </c>
      <c r="AN66" s="206">
        <v>86</v>
      </c>
      <c r="AO66" s="206">
        <v>125</v>
      </c>
      <c r="AP66" s="427">
        <v>106</v>
      </c>
      <c r="AQ66" s="206">
        <v>121</v>
      </c>
      <c r="AR66" s="304">
        <v>92</v>
      </c>
      <c r="AS66" s="682">
        <v>108</v>
      </c>
      <c r="AT66" s="206"/>
      <c r="AU66" s="206"/>
      <c r="AV66" s="206"/>
      <c r="AW66" s="206"/>
      <c r="AX66" s="206"/>
      <c r="AY66" s="206"/>
      <c r="AZ66" s="206"/>
      <c r="BA66" s="206"/>
      <c r="BB66" s="427"/>
      <c r="BC66" s="206"/>
      <c r="BD66" s="304"/>
      <c r="BE66" s="497" t="s">
        <v>724</v>
      </c>
    </row>
    <row r="67" spans="1:57" x14ac:dyDescent="0.25">
      <c r="A67" s="412">
        <v>44</v>
      </c>
      <c r="B67" s="378" t="s">
        <v>26</v>
      </c>
      <c r="C67" s="205" t="s">
        <v>79</v>
      </c>
      <c r="D67" s="205" t="s">
        <v>79</v>
      </c>
      <c r="E67" s="205">
        <f t="shared" si="14"/>
        <v>192</v>
      </c>
      <c r="F67" s="205">
        <f t="shared" si="15"/>
        <v>419</v>
      </c>
      <c r="G67" s="756">
        <f t="shared" si="16"/>
        <v>650</v>
      </c>
      <c r="H67" s="764">
        <f t="shared" si="17"/>
        <v>76</v>
      </c>
      <c r="I67" s="821">
        <v>18</v>
      </c>
      <c r="J67" s="205">
        <v>12</v>
      </c>
      <c r="K67" s="205">
        <v>12</v>
      </c>
      <c r="L67" s="205">
        <v>17</v>
      </c>
      <c r="M67" s="205">
        <v>19</v>
      </c>
      <c r="N67" s="206">
        <v>20</v>
      </c>
      <c r="O67" s="206">
        <v>13</v>
      </c>
      <c r="P67" s="206">
        <v>12</v>
      </c>
      <c r="Q67" s="206">
        <v>13</v>
      </c>
      <c r="R67" s="206">
        <v>12</v>
      </c>
      <c r="S67" s="206">
        <v>21</v>
      </c>
      <c r="T67" s="304">
        <v>23</v>
      </c>
      <c r="U67" s="205">
        <v>28</v>
      </c>
      <c r="V67" s="206">
        <v>49</v>
      </c>
      <c r="W67" s="206">
        <v>28</v>
      </c>
      <c r="X67" s="206">
        <v>30</v>
      </c>
      <c r="Y67" s="206">
        <v>35</v>
      </c>
      <c r="Z67" s="206">
        <v>30</v>
      </c>
      <c r="AA67" s="206">
        <v>27</v>
      </c>
      <c r="AB67" s="206">
        <v>23</v>
      </c>
      <c r="AC67" s="206">
        <v>30</v>
      </c>
      <c r="AD67" s="427">
        <v>31</v>
      </c>
      <c r="AE67" s="206">
        <v>55</v>
      </c>
      <c r="AF67" s="304">
        <v>53</v>
      </c>
      <c r="AG67" s="682">
        <v>55</v>
      </c>
      <c r="AH67" s="206">
        <v>69</v>
      </c>
      <c r="AI67" s="206">
        <v>45</v>
      </c>
      <c r="AJ67" s="206">
        <v>48</v>
      </c>
      <c r="AK67" s="206">
        <v>40</v>
      </c>
      <c r="AL67" s="206">
        <v>46</v>
      </c>
      <c r="AM67" s="206">
        <v>50</v>
      </c>
      <c r="AN67" s="206">
        <v>38</v>
      </c>
      <c r="AO67" s="206">
        <v>53</v>
      </c>
      <c r="AP67" s="427">
        <v>74</v>
      </c>
      <c r="AQ67" s="206">
        <v>73</v>
      </c>
      <c r="AR67" s="304">
        <v>59</v>
      </c>
      <c r="AS67" s="682">
        <v>76</v>
      </c>
      <c r="AT67" s="206"/>
      <c r="AU67" s="206"/>
      <c r="AV67" s="206"/>
      <c r="AW67" s="206"/>
      <c r="AX67" s="206"/>
      <c r="AY67" s="206"/>
      <c r="AZ67" s="206"/>
      <c r="BA67" s="206"/>
      <c r="BB67" s="427"/>
      <c r="BC67" s="206"/>
      <c r="BD67" s="304"/>
      <c r="BE67" s="497" t="s">
        <v>724</v>
      </c>
    </row>
    <row r="68" spans="1:57" ht="15.75" thickBot="1" x14ac:dyDescent="0.3">
      <c r="A68" s="412">
        <v>45</v>
      </c>
      <c r="B68" s="379" t="s">
        <v>302</v>
      </c>
      <c r="C68" s="214" t="s">
        <v>79</v>
      </c>
      <c r="D68" s="214" t="s">
        <v>79</v>
      </c>
      <c r="E68" s="214">
        <f t="shared" si="14"/>
        <v>456</v>
      </c>
      <c r="F68" s="214">
        <f t="shared" si="15"/>
        <v>586</v>
      </c>
      <c r="G68" s="814">
        <f t="shared" si="16"/>
        <v>534</v>
      </c>
      <c r="H68" s="838">
        <f t="shared" si="17"/>
        <v>56</v>
      </c>
      <c r="I68" s="822">
        <v>41</v>
      </c>
      <c r="J68" s="214">
        <v>32</v>
      </c>
      <c r="K68" s="214">
        <v>41</v>
      </c>
      <c r="L68" s="214">
        <v>30</v>
      </c>
      <c r="M68" s="214">
        <v>45</v>
      </c>
      <c r="N68" s="215">
        <v>40</v>
      </c>
      <c r="O68" s="215">
        <v>38</v>
      </c>
      <c r="P68" s="215">
        <v>48</v>
      </c>
      <c r="Q68" s="215">
        <v>34</v>
      </c>
      <c r="R68" s="215">
        <v>38</v>
      </c>
      <c r="S68" s="215">
        <v>37</v>
      </c>
      <c r="T68" s="305">
        <v>32</v>
      </c>
      <c r="U68" s="214">
        <v>44</v>
      </c>
      <c r="V68" s="215">
        <v>42</v>
      </c>
      <c r="W68" s="215">
        <v>40</v>
      </c>
      <c r="X68" s="215">
        <v>40</v>
      </c>
      <c r="Y68" s="215">
        <v>44</v>
      </c>
      <c r="Z68" s="215">
        <v>62</v>
      </c>
      <c r="AA68" s="215">
        <v>46</v>
      </c>
      <c r="AB68" s="215">
        <v>35</v>
      </c>
      <c r="AC68" s="215">
        <v>53</v>
      </c>
      <c r="AD68" s="428">
        <v>61</v>
      </c>
      <c r="AE68" s="215">
        <v>70</v>
      </c>
      <c r="AF68" s="305">
        <v>49</v>
      </c>
      <c r="AG68" s="683">
        <v>41</v>
      </c>
      <c r="AH68" s="215">
        <v>59</v>
      </c>
      <c r="AI68" s="215">
        <v>46</v>
      </c>
      <c r="AJ68" s="215">
        <v>42</v>
      </c>
      <c r="AK68" s="215">
        <v>26</v>
      </c>
      <c r="AL68" s="215">
        <v>29</v>
      </c>
      <c r="AM68" s="215">
        <v>44</v>
      </c>
      <c r="AN68" s="215">
        <v>48</v>
      </c>
      <c r="AO68" s="215">
        <v>54</v>
      </c>
      <c r="AP68" s="428">
        <v>55</v>
      </c>
      <c r="AQ68" s="215">
        <v>44</v>
      </c>
      <c r="AR68" s="305">
        <v>46</v>
      </c>
      <c r="AS68" s="683">
        <v>56</v>
      </c>
      <c r="AT68" s="215"/>
      <c r="AU68" s="215"/>
      <c r="AV68" s="215"/>
      <c r="AW68" s="215"/>
      <c r="AX68" s="215"/>
      <c r="AY68" s="215"/>
      <c r="AZ68" s="215"/>
      <c r="BA68" s="215"/>
      <c r="BB68" s="428"/>
      <c r="BC68" s="215"/>
      <c r="BD68" s="305"/>
      <c r="BE68" s="497" t="s">
        <v>724</v>
      </c>
    </row>
    <row r="69" spans="1:57" ht="15.75" thickBot="1" x14ac:dyDescent="0.3">
      <c r="A69" s="41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row>
    <row r="70" spans="1:57" ht="18.75" thickBot="1" x14ac:dyDescent="0.3">
      <c r="A70" s="412"/>
      <c r="B70" s="2" t="s">
        <v>452</v>
      </c>
      <c r="C70" s="225" t="s">
        <v>4</v>
      </c>
      <c r="D70" s="226" t="s">
        <v>7</v>
      </c>
      <c r="E70" s="226" t="s">
        <v>472</v>
      </c>
      <c r="F70" s="27" t="s">
        <v>693</v>
      </c>
      <c r="G70" s="743" t="s">
        <v>805</v>
      </c>
      <c r="H70" s="806" t="s">
        <v>692</v>
      </c>
      <c r="I70" s="798" t="s">
        <v>44</v>
      </c>
      <c r="J70" s="227" t="s">
        <v>33</v>
      </c>
      <c r="K70" s="227" t="s">
        <v>34</v>
      </c>
      <c r="L70" s="227" t="s">
        <v>35</v>
      </c>
      <c r="M70" s="227" t="s">
        <v>36</v>
      </c>
      <c r="N70" s="227" t="s">
        <v>37</v>
      </c>
      <c r="O70" s="227" t="s">
        <v>38</v>
      </c>
      <c r="P70" s="227" t="s">
        <v>39</v>
      </c>
      <c r="Q70" s="227" t="s">
        <v>40</v>
      </c>
      <c r="R70" s="227" t="s">
        <v>41</v>
      </c>
      <c r="S70" s="227" t="s">
        <v>42</v>
      </c>
      <c r="T70" s="228" t="s">
        <v>43</v>
      </c>
      <c r="U70" s="227" t="s">
        <v>461</v>
      </c>
      <c r="V70" s="227" t="s">
        <v>462</v>
      </c>
      <c r="W70" s="227" t="s">
        <v>463</v>
      </c>
      <c r="X70" s="227" t="s">
        <v>464</v>
      </c>
      <c r="Y70" s="227" t="s">
        <v>465</v>
      </c>
      <c r="Z70" s="227" t="s">
        <v>466</v>
      </c>
      <c r="AA70" s="227" t="s">
        <v>467</v>
      </c>
      <c r="AB70" s="227" t="s">
        <v>468</v>
      </c>
      <c r="AC70" s="227" t="s">
        <v>473</v>
      </c>
      <c r="AD70" s="227" t="s">
        <v>469</v>
      </c>
      <c r="AE70" s="227" t="s">
        <v>470</v>
      </c>
      <c r="AF70" s="505" t="s">
        <v>471</v>
      </c>
      <c r="AG70" s="492" t="s">
        <v>694</v>
      </c>
      <c r="AH70" s="227" t="s">
        <v>695</v>
      </c>
      <c r="AI70" s="227" t="s">
        <v>696</v>
      </c>
      <c r="AJ70" s="227" t="s">
        <v>697</v>
      </c>
      <c r="AK70" s="227" t="s">
        <v>704</v>
      </c>
      <c r="AL70" s="227" t="s">
        <v>705</v>
      </c>
      <c r="AM70" s="227" t="s">
        <v>698</v>
      </c>
      <c r="AN70" s="227" t="s">
        <v>699</v>
      </c>
      <c r="AO70" s="227" t="s">
        <v>700</v>
      </c>
      <c r="AP70" s="227" t="s">
        <v>701</v>
      </c>
      <c r="AQ70" s="227" t="s">
        <v>702</v>
      </c>
      <c r="AR70" s="228" t="s">
        <v>703</v>
      </c>
      <c r="AS70" s="492" t="s">
        <v>807</v>
      </c>
      <c r="AT70" s="227" t="s">
        <v>808</v>
      </c>
      <c r="AU70" s="227" t="s">
        <v>809</v>
      </c>
      <c r="AV70" s="227" t="s">
        <v>810</v>
      </c>
      <c r="AW70" s="227" t="s">
        <v>811</v>
      </c>
      <c r="AX70" s="227" t="s">
        <v>812</v>
      </c>
      <c r="AY70" s="227" t="s">
        <v>813</v>
      </c>
      <c r="AZ70" s="227" t="s">
        <v>814</v>
      </c>
      <c r="BA70" s="227" t="s">
        <v>815</v>
      </c>
      <c r="BB70" s="227" t="s">
        <v>816</v>
      </c>
      <c r="BC70" s="227" t="s">
        <v>817</v>
      </c>
      <c r="BD70" s="228" t="s">
        <v>818</v>
      </c>
    </row>
    <row r="71" spans="1:57" x14ac:dyDescent="0.25">
      <c r="A71" s="412">
        <v>46</v>
      </c>
      <c r="B71" s="421" t="s">
        <v>20</v>
      </c>
      <c r="C71" s="4">
        <v>13124</v>
      </c>
      <c r="D71" s="4">
        <v>13132</v>
      </c>
      <c r="E71" s="4">
        <f>SUM(I71:T71)</f>
        <v>11429</v>
      </c>
      <c r="F71" s="4">
        <f>SUM(U71:AF71)</f>
        <v>9669</v>
      </c>
      <c r="G71" s="483">
        <f>SUM(AG71:AR71)</f>
        <v>9678</v>
      </c>
      <c r="H71" s="839">
        <f>SUM(AS71:BD71)</f>
        <v>843</v>
      </c>
      <c r="I71" s="823">
        <v>950</v>
      </c>
      <c r="J71" s="9">
        <v>1083</v>
      </c>
      <c r="K71" s="246">
        <v>1028</v>
      </c>
      <c r="L71" s="9">
        <v>967</v>
      </c>
      <c r="M71" s="246">
        <v>891</v>
      </c>
      <c r="N71" s="246">
        <v>918</v>
      </c>
      <c r="O71" s="246">
        <v>980</v>
      </c>
      <c r="P71" s="15">
        <v>875</v>
      </c>
      <c r="Q71" s="4">
        <v>961</v>
      </c>
      <c r="R71" s="15">
        <v>986</v>
      </c>
      <c r="S71" s="15">
        <v>1019</v>
      </c>
      <c r="T71" s="294">
        <v>771</v>
      </c>
      <c r="U71" s="246">
        <v>666</v>
      </c>
      <c r="V71" s="246">
        <v>908</v>
      </c>
      <c r="W71" s="246">
        <v>818</v>
      </c>
      <c r="X71" s="246">
        <v>815</v>
      </c>
      <c r="Y71" s="246">
        <v>828</v>
      </c>
      <c r="Z71" s="246">
        <v>744</v>
      </c>
      <c r="AA71" s="246">
        <v>871</v>
      </c>
      <c r="AB71" s="15">
        <v>773</v>
      </c>
      <c r="AC71" s="15">
        <v>823</v>
      </c>
      <c r="AD71" s="199">
        <v>827</v>
      </c>
      <c r="AE71" s="15">
        <v>827</v>
      </c>
      <c r="AF71" s="483">
        <v>769</v>
      </c>
      <c r="AG71" s="508">
        <v>757</v>
      </c>
      <c r="AH71" s="246">
        <v>871</v>
      </c>
      <c r="AI71" s="246">
        <v>765</v>
      </c>
      <c r="AJ71" s="246">
        <v>866</v>
      </c>
      <c r="AK71" s="246">
        <v>717</v>
      </c>
      <c r="AL71" s="246">
        <v>687</v>
      </c>
      <c r="AM71" s="246">
        <v>776</v>
      </c>
      <c r="AN71" s="15">
        <v>738</v>
      </c>
      <c r="AO71" s="15">
        <v>876</v>
      </c>
      <c r="AP71" s="199">
        <v>866</v>
      </c>
      <c r="AQ71" s="15">
        <v>989</v>
      </c>
      <c r="AR71" s="294">
        <v>770</v>
      </c>
      <c r="AS71" s="724">
        <v>843</v>
      </c>
      <c r="AT71" s="246"/>
      <c r="AU71" s="246"/>
      <c r="AV71" s="246"/>
      <c r="AW71" s="246"/>
      <c r="AX71" s="246"/>
      <c r="AY71" s="246"/>
      <c r="AZ71" s="15"/>
      <c r="BA71" s="15"/>
      <c r="BB71" s="199"/>
      <c r="BC71" s="15"/>
      <c r="BD71" s="294"/>
      <c r="BE71" s="8" t="s">
        <v>730</v>
      </c>
    </row>
    <row r="72" spans="1:57" x14ac:dyDescent="0.25">
      <c r="A72" s="412">
        <v>47</v>
      </c>
      <c r="B72" s="378" t="s">
        <v>66</v>
      </c>
      <c r="C72" s="205" t="s">
        <v>79</v>
      </c>
      <c r="D72" s="205" t="s">
        <v>79</v>
      </c>
      <c r="E72" s="491">
        <v>0.11600000000000001</v>
      </c>
      <c r="F72" s="491">
        <f>AVERAGE(U72:AF72)</f>
        <v>0.10145620404425515</v>
      </c>
      <c r="G72" s="525">
        <f>AVERAGE(AG72:AR72)</f>
        <v>0.10243627307585439</v>
      </c>
      <c r="H72" s="840">
        <f>AVERAGE(AS72:BD72)</f>
        <v>9.5038167938931301E-2</v>
      </c>
      <c r="I72" s="824">
        <v>0.12637557685481007</v>
      </c>
      <c r="J72" s="248">
        <v>0.12341962673088501</v>
      </c>
      <c r="K72" s="248">
        <v>0.11526282457251424</v>
      </c>
      <c r="L72" s="248">
        <v>0.11594719942918302</v>
      </c>
      <c r="M72" s="248">
        <v>0.1191568927417984</v>
      </c>
      <c r="N72" s="248">
        <v>0.11437375385173101</v>
      </c>
      <c r="O72" s="261">
        <v>0.11997164628743576</v>
      </c>
      <c r="P72" s="261">
        <v>0.10791738382099827</v>
      </c>
      <c r="Q72" s="261">
        <v>0.10919354838709677</v>
      </c>
      <c r="R72" s="261">
        <v>0.11740309459243899</v>
      </c>
      <c r="S72" s="261">
        <v>0.1130798969072165</v>
      </c>
      <c r="T72" s="323">
        <v>0.10980019029495719</v>
      </c>
      <c r="U72" s="489">
        <v>9.8369766580214901E-2</v>
      </c>
      <c r="V72" s="489">
        <v>9.8530939308502749E-2</v>
      </c>
      <c r="W72" s="489">
        <v>9.9164433233485727E-2</v>
      </c>
      <c r="X72" s="489">
        <v>9.0179414542020775E-2</v>
      </c>
      <c r="Y72" s="489">
        <v>9.9058940069341253E-2</v>
      </c>
      <c r="Z72" s="489">
        <v>0.10385814497272018</v>
      </c>
      <c r="AA72" s="289">
        <v>0.11558063341827449</v>
      </c>
      <c r="AB72" s="289">
        <v>0.10361575822989746</v>
      </c>
      <c r="AC72" s="289">
        <v>0.10487565445026178</v>
      </c>
      <c r="AD72" s="490">
        <v>9.8480050664977836E-2</v>
      </c>
      <c r="AE72" s="289">
        <v>9.3760713061364409E-2</v>
      </c>
      <c r="AF72" s="506">
        <v>0.112</v>
      </c>
      <c r="AG72" s="509">
        <v>0.110613691475471</v>
      </c>
      <c r="AH72" s="489">
        <v>9.7928436911487754E-2</v>
      </c>
      <c r="AI72" s="489">
        <v>9.4976713240186292E-2</v>
      </c>
      <c r="AJ72" s="489">
        <v>0.10763175906913074</v>
      </c>
      <c r="AK72" s="489">
        <v>9.162632239555317E-2</v>
      </c>
      <c r="AL72" s="489">
        <v>9.3256814921090392E-2</v>
      </c>
      <c r="AM72" s="289">
        <v>0.10386819484240688</v>
      </c>
      <c r="AN72" s="289">
        <v>9.8411468423091827E-2</v>
      </c>
      <c r="AO72" s="289">
        <v>0.10490266762797404</v>
      </c>
      <c r="AP72" s="490">
        <v>0.10566518141311267</v>
      </c>
      <c r="AQ72" s="289">
        <v>0.11300204220558203</v>
      </c>
      <c r="AR72" s="323">
        <v>0.10735198438516591</v>
      </c>
      <c r="AS72" s="725">
        <v>9.5038167938931301E-2</v>
      </c>
      <c r="AT72" s="489"/>
      <c r="AU72" s="489"/>
      <c r="AV72" s="489"/>
      <c r="AW72" s="489"/>
      <c r="AX72" s="489"/>
      <c r="AY72" s="289"/>
      <c r="AZ72" s="289"/>
      <c r="BA72" s="289"/>
      <c r="BB72" s="490"/>
      <c r="BC72" s="289"/>
      <c r="BD72" s="323"/>
      <c r="BE72" s="8" t="s">
        <v>752</v>
      </c>
    </row>
    <row r="73" spans="1:57" ht="15.75" thickBot="1" x14ac:dyDescent="0.3">
      <c r="A73" s="412">
        <v>48</v>
      </c>
      <c r="B73" s="379" t="s">
        <v>58</v>
      </c>
      <c r="C73" s="214" t="s">
        <v>79</v>
      </c>
      <c r="D73" s="214" t="s">
        <v>79</v>
      </c>
      <c r="E73" s="217">
        <f>AVERAGE(I73:T73)</f>
        <v>6.4608035733671727</v>
      </c>
      <c r="F73" s="217">
        <f>AVERAGE(U73:AF73)</f>
        <v>5.4750000000000005</v>
      </c>
      <c r="G73" s="815">
        <f>AVERAGE(AG73:AR73)</f>
        <v>5.1916666666666673</v>
      </c>
      <c r="H73" s="841">
        <f>AVERAGE(AS73:BD73)</f>
        <v>5.6</v>
      </c>
      <c r="I73" s="825">
        <v>5.7296428804060682</v>
      </c>
      <c r="J73" s="217">
        <v>7.6</v>
      </c>
      <c r="K73" s="234">
        <v>7.2</v>
      </c>
      <c r="L73" s="216">
        <v>6.7</v>
      </c>
      <c r="M73" s="249">
        <v>6.1</v>
      </c>
      <c r="N73" s="263">
        <v>6.2</v>
      </c>
      <c r="O73" s="249">
        <v>6.6</v>
      </c>
      <c r="P73" s="249">
        <v>6</v>
      </c>
      <c r="Q73" s="249">
        <v>6.4</v>
      </c>
      <c r="R73" s="249">
        <v>6.8</v>
      </c>
      <c r="S73" s="249">
        <v>7</v>
      </c>
      <c r="T73" s="306">
        <v>5.2</v>
      </c>
      <c r="U73" s="363">
        <v>4.5</v>
      </c>
      <c r="V73" s="363">
        <v>6.1</v>
      </c>
      <c r="W73" s="363">
        <v>5.6</v>
      </c>
      <c r="X73" s="249">
        <v>5.7</v>
      </c>
      <c r="Y73" s="249">
        <v>5.7</v>
      </c>
      <c r="Z73" s="263">
        <v>5.0999999999999996</v>
      </c>
      <c r="AA73" s="249">
        <v>6</v>
      </c>
      <c r="AB73" s="249">
        <v>5.3</v>
      </c>
      <c r="AC73" s="249">
        <v>5.7</v>
      </c>
      <c r="AD73" s="434">
        <v>5.7</v>
      </c>
      <c r="AE73" s="249">
        <v>5.7</v>
      </c>
      <c r="AF73" s="507">
        <v>4.5999999999999996</v>
      </c>
      <c r="AG73" s="510">
        <v>4.9000000000000004</v>
      </c>
      <c r="AH73" s="363">
        <v>5.4</v>
      </c>
      <c r="AI73" s="363">
        <v>4.9000000000000004</v>
      </c>
      <c r="AJ73" s="249">
        <v>5.4</v>
      </c>
      <c r="AK73" s="249">
        <v>4.5</v>
      </c>
      <c r="AL73" s="263">
        <v>4.5</v>
      </c>
      <c r="AM73" s="249">
        <v>5.2</v>
      </c>
      <c r="AN73" s="249">
        <v>4.7</v>
      </c>
      <c r="AO73" s="249">
        <v>5.8</v>
      </c>
      <c r="AP73" s="434">
        <v>5.7</v>
      </c>
      <c r="AQ73" s="249">
        <v>6.3</v>
      </c>
      <c r="AR73" s="306">
        <v>5</v>
      </c>
      <c r="AS73" s="726">
        <v>5.6</v>
      </c>
      <c r="AT73" s="363"/>
      <c r="AU73" s="363"/>
      <c r="AV73" s="249"/>
      <c r="AW73" s="249"/>
      <c r="AX73" s="263"/>
      <c r="AY73" s="249"/>
      <c r="AZ73" s="249"/>
      <c r="BA73" s="249"/>
      <c r="BB73" s="434"/>
      <c r="BC73" s="249"/>
      <c r="BD73" s="306"/>
      <c r="BE73" s="8" t="s">
        <v>730</v>
      </c>
    </row>
    <row r="74" spans="1:57" ht="15.75" thickBot="1" x14ac:dyDescent="0.3">
      <c r="A74" s="412"/>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row>
    <row r="75" spans="1:57" ht="18.75" thickBot="1" x14ac:dyDescent="0.3">
      <c r="A75" s="412"/>
      <c r="B75" s="12" t="s">
        <v>454</v>
      </c>
      <c r="C75" s="225" t="s">
        <v>4</v>
      </c>
      <c r="D75" s="226" t="s">
        <v>7</v>
      </c>
      <c r="E75" s="226" t="s">
        <v>472</v>
      </c>
      <c r="F75" s="27" t="s">
        <v>693</v>
      </c>
      <c r="G75" s="743" t="s">
        <v>805</v>
      </c>
      <c r="H75" s="806" t="s">
        <v>692</v>
      </c>
      <c r="I75" s="798" t="s">
        <v>44</v>
      </c>
      <c r="J75" s="227" t="s">
        <v>33</v>
      </c>
      <c r="K75" s="227" t="s">
        <v>34</v>
      </c>
      <c r="L75" s="227" t="s">
        <v>35</v>
      </c>
      <c r="M75" s="227" t="s">
        <v>36</v>
      </c>
      <c r="N75" s="227" t="s">
        <v>37</v>
      </c>
      <c r="O75" s="227" t="s">
        <v>38</v>
      </c>
      <c r="P75" s="227" t="s">
        <v>39</v>
      </c>
      <c r="Q75" s="227" t="s">
        <v>40</v>
      </c>
      <c r="R75" s="227" t="s">
        <v>41</v>
      </c>
      <c r="S75" s="227" t="s">
        <v>42</v>
      </c>
      <c r="T75" s="228" t="s">
        <v>43</v>
      </c>
      <c r="U75" s="227" t="s">
        <v>461</v>
      </c>
      <c r="V75" s="227" t="s">
        <v>462</v>
      </c>
      <c r="W75" s="227" t="s">
        <v>463</v>
      </c>
      <c r="X75" s="227" t="s">
        <v>464</v>
      </c>
      <c r="Y75" s="227" t="s">
        <v>465</v>
      </c>
      <c r="Z75" s="227" t="s">
        <v>466</v>
      </c>
      <c r="AA75" s="227" t="s">
        <v>467</v>
      </c>
      <c r="AB75" s="227" t="s">
        <v>468</v>
      </c>
      <c r="AC75" s="227" t="s">
        <v>473</v>
      </c>
      <c r="AD75" s="227" t="s">
        <v>469</v>
      </c>
      <c r="AE75" s="227" t="s">
        <v>470</v>
      </c>
      <c r="AF75" s="505" t="s">
        <v>471</v>
      </c>
      <c r="AG75" s="492" t="s">
        <v>694</v>
      </c>
      <c r="AH75" s="227" t="s">
        <v>695</v>
      </c>
      <c r="AI75" s="227" t="s">
        <v>696</v>
      </c>
      <c r="AJ75" s="227" t="s">
        <v>697</v>
      </c>
      <c r="AK75" s="227" t="s">
        <v>704</v>
      </c>
      <c r="AL75" s="227" t="s">
        <v>705</v>
      </c>
      <c r="AM75" s="227" t="s">
        <v>698</v>
      </c>
      <c r="AN75" s="227" t="s">
        <v>699</v>
      </c>
      <c r="AO75" s="227" t="s">
        <v>700</v>
      </c>
      <c r="AP75" s="227" t="s">
        <v>701</v>
      </c>
      <c r="AQ75" s="227" t="s">
        <v>702</v>
      </c>
      <c r="AR75" s="228" t="s">
        <v>703</v>
      </c>
      <c r="AS75" s="492" t="s">
        <v>807</v>
      </c>
      <c r="AT75" s="227" t="s">
        <v>808</v>
      </c>
      <c r="AU75" s="227" t="s">
        <v>809</v>
      </c>
      <c r="AV75" s="227" t="s">
        <v>810</v>
      </c>
      <c r="AW75" s="227" t="s">
        <v>811</v>
      </c>
      <c r="AX75" s="227" t="s">
        <v>812</v>
      </c>
      <c r="AY75" s="227" t="s">
        <v>813</v>
      </c>
      <c r="AZ75" s="227" t="s">
        <v>814</v>
      </c>
      <c r="BA75" s="227" t="s">
        <v>815</v>
      </c>
      <c r="BB75" s="227" t="s">
        <v>816</v>
      </c>
      <c r="BC75" s="227" t="s">
        <v>817</v>
      </c>
      <c r="BD75" s="228" t="s">
        <v>818</v>
      </c>
    </row>
    <row r="76" spans="1:57" x14ac:dyDescent="0.25">
      <c r="A76" s="412">
        <v>49</v>
      </c>
      <c r="B76" s="421" t="s">
        <v>21</v>
      </c>
      <c r="C76" s="4">
        <v>11576</v>
      </c>
      <c r="D76" s="4">
        <v>12816</v>
      </c>
      <c r="E76" s="4">
        <f>SUM(I76:T76)</f>
        <v>13074</v>
      </c>
      <c r="F76" s="4">
        <f>SUM(U76:AF76)</f>
        <v>11744</v>
      </c>
      <c r="G76" s="816">
        <f>SUM(AG76:AR76)</f>
        <v>9921</v>
      </c>
      <c r="H76" s="987">
        <f>SUM(AS76:BD76)</f>
        <v>824</v>
      </c>
      <c r="I76" s="457">
        <v>1085</v>
      </c>
      <c r="J76" s="4">
        <v>1246</v>
      </c>
      <c r="K76" s="15">
        <v>1033</v>
      </c>
      <c r="L76" s="4">
        <v>1072</v>
      </c>
      <c r="M76" s="15">
        <v>1402</v>
      </c>
      <c r="N76" s="199">
        <v>1175</v>
      </c>
      <c r="O76" s="15">
        <v>963</v>
      </c>
      <c r="P76" s="15">
        <v>864</v>
      </c>
      <c r="Q76" s="15">
        <v>1142</v>
      </c>
      <c r="R76" s="15">
        <v>940</v>
      </c>
      <c r="S76" s="15">
        <v>1172</v>
      </c>
      <c r="T76" s="294">
        <v>980</v>
      </c>
      <c r="U76" s="15">
        <v>982</v>
      </c>
      <c r="V76" s="15">
        <v>1207</v>
      </c>
      <c r="W76" s="15">
        <v>957</v>
      </c>
      <c r="X76" s="15">
        <v>923</v>
      </c>
      <c r="Y76" s="15">
        <v>1254</v>
      </c>
      <c r="Z76" s="199">
        <v>946</v>
      </c>
      <c r="AA76" s="15">
        <v>873</v>
      </c>
      <c r="AB76" s="15">
        <v>830</v>
      </c>
      <c r="AC76" s="15">
        <v>937</v>
      </c>
      <c r="AD76" s="199">
        <v>892</v>
      </c>
      <c r="AE76" s="15">
        <v>1015</v>
      </c>
      <c r="AF76" s="483">
        <v>928</v>
      </c>
      <c r="AG76" s="512">
        <v>896</v>
      </c>
      <c r="AH76" s="15">
        <v>1042</v>
      </c>
      <c r="AI76" s="15">
        <v>760</v>
      </c>
      <c r="AJ76" s="15">
        <v>884</v>
      </c>
      <c r="AK76" s="15">
        <v>936</v>
      </c>
      <c r="AL76" s="199">
        <v>853</v>
      </c>
      <c r="AM76" s="15">
        <v>724</v>
      </c>
      <c r="AN76" s="15">
        <v>674</v>
      </c>
      <c r="AO76" s="15">
        <v>733</v>
      </c>
      <c r="AP76" s="199">
        <v>753</v>
      </c>
      <c r="AQ76" s="15">
        <v>931</v>
      </c>
      <c r="AR76" s="294">
        <v>735</v>
      </c>
      <c r="AS76" s="719">
        <v>824</v>
      </c>
      <c r="AT76" s="15"/>
      <c r="AU76" s="15"/>
      <c r="AV76" s="15"/>
      <c r="AW76" s="15"/>
      <c r="AX76" s="199"/>
      <c r="AY76" s="15"/>
      <c r="AZ76" s="15"/>
      <c r="BA76" s="15"/>
      <c r="BB76" s="199"/>
      <c r="BC76" s="15"/>
      <c r="BD76" s="294"/>
      <c r="BE76" s="498" t="s">
        <v>725</v>
      </c>
    </row>
    <row r="77" spans="1:57" x14ac:dyDescent="0.25">
      <c r="A77" s="412">
        <v>50</v>
      </c>
      <c r="B77" s="378" t="s">
        <v>26</v>
      </c>
      <c r="C77" s="5">
        <v>6411</v>
      </c>
      <c r="D77" s="5">
        <v>7286</v>
      </c>
      <c r="E77" s="5">
        <f>SUM(I77:T77)</f>
        <v>6629</v>
      </c>
      <c r="F77" s="5">
        <f t="shared" ref="F77:F83" si="18">SUM(U77:AF77)</f>
        <v>5728</v>
      </c>
      <c r="G77" s="484">
        <f t="shared" ref="G77:G83" si="19">SUM(AG77:AR77)</f>
        <v>4560</v>
      </c>
      <c r="H77" s="843">
        <f t="shared" ref="H77:H83" si="20">SUM(AS77:BD77)</f>
        <v>410</v>
      </c>
      <c r="I77" s="458">
        <v>607</v>
      </c>
      <c r="J77" s="5">
        <v>602</v>
      </c>
      <c r="K77" s="23">
        <v>509</v>
      </c>
      <c r="L77" s="5">
        <v>518</v>
      </c>
      <c r="M77" s="23">
        <v>542</v>
      </c>
      <c r="N77" s="200">
        <v>716</v>
      </c>
      <c r="O77" s="23">
        <v>567</v>
      </c>
      <c r="P77" s="23">
        <v>445</v>
      </c>
      <c r="Q77" s="23">
        <v>575</v>
      </c>
      <c r="R77" s="23">
        <v>436</v>
      </c>
      <c r="S77" s="23">
        <v>581</v>
      </c>
      <c r="T77" s="295">
        <v>531</v>
      </c>
      <c r="U77" s="23">
        <v>485</v>
      </c>
      <c r="V77" s="23">
        <v>600</v>
      </c>
      <c r="W77" s="23">
        <v>467</v>
      </c>
      <c r="X77" s="23">
        <v>474</v>
      </c>
      <c r="Y77" s="23">
        <v>478</v>
      </c>
      <c r="Z77" s="200">
        <v>521</v>
      </c>
      <c r="AA77" s="23">
        <v>505</v>
      </c>
      <c r="AB77" s="23">
        <v>454</v>
      </c>
      <c r="AC77" s="23">
        <v>448</v>
      </c>
      <c r="AD77" s="200">
        <v>421</v>
      </c>
      <c r="AE77" s="23">
        <v>434</v>
      </c>
      <c r="AF77" s="484">
        <v>441</v>
      </c>
      <c r="AG77" s="513">
        <v>412</v>
      </c>
      <c r="AH77" s="23">
        <v>448</v>
      </c>
      <c r="AI77" s="23">
        <v>328</v>
      </c>
      <c r="AJ77" s="23">
        <v>421</v>
      </c>
      <c r="AK77" s="23">
        <v>381</v>
      </c>
      <c r="AL77" s="200">
        <v>417</v>
      </c>
      <c r="AM77" s="23">
        <v>347</v>
      </c>
      <c r="AN77" s="23">
        <v>314</v>
      </c>
      <c r="AO77" s="23">
        <v>330</v>
      </c>
      <c r="AP77" s="200">
        <v>322</v>
      </c>
      <c r="AQ77" s="23">
        <v>478</v>
      </c>
      <c r="AR77" s="295">
        <v>362</v>
      </c>
      <c r="AS77" s="720">
        <v>410</v>
      </c>
      <c r="AT77" s="23"/>
      <c r="AU77" s="23"/>
      <c r="AV77" s="23"/>
      <c r="AW77" s="23"/>
      <c r="AX77" s="200"/>
      <c r="AY77" s="23"/>
      <c r="AZ77" s="23"/>
      <c r="BA77" s="23"/>
      <c r="BB77" s="200"/>
      <c r="BC77" s="23"/>
      <c r="BD77" s="295"/>
      <c r="BE77" s="498" t="s">
        <v>725</v>
      </c>
    </row>
    <row r="78" spans="1:57" x14ac:dyDescent="0.25">
      <c r="A78" s="412">
        <v>51</v>
      </c>
      <c r="B78" s="378" t="s">
        <v>27</v>
      </c>
      <c r="C78" s="5">
        <v>3242</v>
      </c>
      <c r="D78" s="5">
        <v>3436</v>
      </c>
      <c r="E78" s="5">
        <f t="shared" ref="E78:E83" si="21">SUM(I78:T78)</f>
        <v>4312</v>
      </c>
      <c r="F78" s="5">
        <f t="shared" si="18"/>
        <v>4006</v>
      </c>
      <c r="G78" s="484">
        <f t="shared" si="19"/>
        <v>3523</v>
      </c>
      <c r="H78" s="843">
        <f t="shared" si="20"/>
        <v>248</v>
      </c>
      <c r="I78" s="458">
        <v>305</v>
      </c>
      <c r="J78" s="5">
        <v>429</v>
      </c>
      <c r="K78" s="23">
        <v>348</v>
      </c>
      <c r="L78" s="5">
        <v>338</v>
      </c>
      <c r="M78" s="23">
        <v>707</v>
      </c>
      <c r="N78" s="200">
        <v>298</v>
      </c>
      <c r="O78" s="23">
        <v>206</v>
      </c>
      <c r="P78" s="23">
        <v>262</v>
      </c>
      <c r="Q78" s="23">
        <v>385</v>
      </c>
      <c r="R78" s="23">
        <v>318</v>
      </c>
      <c r="S78" s="23">
        <v>424</v>
      </c>
      <c r="T78" s="295">
        <v>292</v>
      </c>
      <c r="U78" s="23">
        <v>332</v>
      </c>
      <c r="V78" s="23">
        <v>422</v>
      </c>
      <c r="W78" s="23">
        <v>322</v>
      </c>
      <c r="X78" s="23">
        <v>288</v>
      </c>
      <c r="Y78" s="23">
        <v>625</v>
      </c>
      <c r="Z78" s="200">
        <v>280</v>
      </c>
      <c r="AA78" s="23">
        <v>186</v>
      </c>
      <c r="AB78" s="23">
        <v>226</v>
      </c>
      <c r="AC78" s="23">
        <v>325</v>
      </c>
      <c r="AD78" s="200">
        <v>300</v>
      </c>
      <c r="AE78" s="23">
        <v>402</v>
      </c>
      <c r="AF78" s="484">
        <v>298</v>
      </c>
      <c r="AG78" s="513">
        <v>324</v>
      </c>
      <c r="AH78" s="23">
        <v>393</v>
      </c>
      <c r="AI78" s="23">
        <v>271</v>
      </c>
      <c r="AJ78" s="23">
        <v>295</v>
      </c>
      <c r="AK78" s="23">
        <v>423</v>
      </c>
      <c r="AL78" s="200">
        <v>282</v>
      </c>
      <c r="AM78" s="23">
        <v>239</v>
      </c>
      <c r="AN78" s="23">
        <v>206</v>
      </c>
      <c r="AO78" s="23">
        <v>266</v>
      </c>
      <c r="AP78" s="200">
        <v>283</v>
      </c>
      <c r="AQ78" s="23">
        <v>300</v>
      </c>
      <c r="AR78" s="295">
        <v>241</v>
      </c>
      <c r="AS78" s="720">
        <v>248</v>
      </c>
      <c r="AT78" s="23"/>
      <c r="AU78" s="23"/>
      <c r="AV78" s="23"/>
      <c r="AW78" s="23"/>
      <c r="AX78" s="200"/>
      <c r="AY78" s="23"/>
      <c r="AZ78" s="23"/>
      <c r="BA78" s="23"/>
      <c r="BB78" s="200"/>
      <c r="BC78" s="23"/>
      <c r="BD78" s="295"/>
      <c r="BE78" s="498" t="s">
        <v>725</v>
      </c>
    </row>
    <row r="79" spans="1:57" x14ac:dyDescent="0.25">
      <c r="A79" s="412">
        <v>52</v>
      </c>
      <c r="B79" s="378" t="s">
        <v>59</v>
      </c>
      <c r="C79" s="5">
        <v>737</v>
      </c>
      <c r="D79" s="5">
        <v>758</v>
      </c>
      <c r="E79" s="5">
        <f t="shared" si="21"/>
        <v>746</v>
      </c>
      <c r="F79" s="5">
        <f t="shared" si="18"/>
        <v>784</v>
      </c>
      <c r="G79" s="484">
        <f t="shared" si="19"/>
        <v>764</v>
      </c>
      <c r="H79" s="843">
        <f t="shared" si="20"/>
        <v>65</v>
      </c>
      <c r="I79" s="826">
        <v>55</v>
      </c>
      <c r="J79" s="5">
        <v>58</v>
      </c>
      <c r="K79" s="200">
        <v>60</v>
      </c>
      <c r="L79" s="192">
        <v>79</v>
      </c>
      <c r="M79" s="200">
        <v>53</v>
      </c>
      <c r="N79" s="200">
        <v>57</v>
      </c>
      <c r="O79" s="23">
        <v>67</v>
      </c>
      <c r="P79" s="23">
        <v>56</v>
      </c>
      <c r="Q79" s="23">
        <v>77</v>
      </c>
      <c r="R79" s="23">
        <v>75</v>
      </c>
      <c r="S79" s="23">
        <v>62</v>
      </c>
      <c r="T79" s="295">
        <v>47</v>
      </c>
      <c r="U79" s="200">
        <v>61</v>
      </c>
      <c r="V79" s="23">
        <v>72</v>
      </c>
      <c r="W79" s="200">
        <v>63</v>
      </c>
      <c r="X79" s="200">
        <v>74</v>
      </c>
      <c r="Y79" s="200">
        <v>51</v>
      </c>
      <c r="Z79" s="200">
        <v>55</v>
      </c>
      <c r="AA79" s="23">
        <v>65</v>
      </c>
      <c r="AB79" s="23">
        <v>70</v>
      </c>
      <c r="AC79" s="23">
        <v>58</v>
      </c>
      <c r="AD79" s="200">
        <v>76</v>
      </c>
      <c r="AE79" s="23">
        <v>65</v>
      </c>
      <c r="AF79" s="484">
        <v>74</v>
      </c>
      <c r="AG79" s="514">
        <v>48</v>
      </c>
      <c r="AH79" s="23">
        <v>104</v>
      </c>
      <c r="AI79" s="200">
        <v>66</v>
      </c>
      <c r="AJ79" s="200">
        <v>64</v>
      </c>
      <c r="AK79" s="200">
        <v>56</v>
      </c>
      <c r="AL79" s="200">
        <v>44</v>
      </c>
      <c r="AM79" s="23">
        <v>53</v>
      </c>
      <c r="AN79" s="23">
        <v>75</v>
      </c>
      <c r="AO79" s="23">
        <v>67</v>
      </c>
      <c r="AP79" s="200">
        <v>74</v>
      </c>
      <c r="AQ79" s="23">
        <v>60</v>
      </c>
      <c r="AR79" s="295">
        <v>53</v>
      </c>
      <c r="AS79" s="721">
        <v>65</v>
      </c>
      <c r="AT79" s="23"/>
      <c r="AU79" s="200"/>
      <c r="AV79" s="200"/>
      <c r="AW79" s="200"/>
      <c r="AX79" s="200"/>
      <c r="AY79" s="23"/>
      <c r="AZ79" s="23"/>
      <c r="BA79" s="23"/>
      <c r="BB79" s="200"/>
      <c r="BC79" s="23"/>
      <c r="BD79" s="295"/>
      <c r="BE79" s="498" t="s">
        <v>725</v>
      </c>
    </row>
    <row r="80" spans="1:57" x14ac:dyDescent="0.25">
      <c r="A80" s="412">
        <v>53</v>
      </c>
      <c r="B80" s="381" t="s">
        <v>144</v>
      </c>
      <c r="C80" s="193">
        <v>795</v>
      </c>
      <c r="D80" s="193">
        <v>885</v>
      </c>
      <c r="E80" s="5">
        <f t="shared" si="21"/>
        <v>1037</v>
      </c>
      <c r="F80" s="193">
        <f t="shared" si="18"/>
        <v>920</v>
      </c>
      <c r="G80" s="484">
        <f t="shared" si="19"/>
        <v>798</v>
      </c>
      <c r="H80" s="843">
        <f t="shared" si="20"/>
        <v>66</v>
      </c>
      <c r="I80" s="827">
        <v>87</v>
      </c>
      <c r="J80" s="194">
        <v>108</v>
      </c>
      <c r="K80" s="201">
        <v>84</v>
      </c>
      <c r="L80" s="194">
        <v>101</v>
      </c>
      <c r="M80" s="201">
        <v>72</v>
      </c>
      <c r="N80" s="201">
        <v>84</v>
      </c>
      <c r="O80" s="250">
        <v>82</v>
      </c>
      <c r="P80" s="250">
        <v>86</v>
      </c>
      <c r="Q80" s="250">
        <v>84</v>
      </c>
      <c r="R80" s="250">
        <v>84</v>
      </c>
      <c r="S80" s="250">
        <v>84</v>
      </c>
      <c r="T80" s="315">
        <v>81</v>
      </c>
      <c r="U80" s="201">
        <v>81</v>
      </c>
      <c r="V80" s="201">
        <v>76</v>
      </c>
      <c r="W80" s="201">
        <v>75</v>
      </c>
      <c r="X80" s="201">
        <v>69</v>
      </c>
      <c r="Y80" s="201">
        <v>76</v>
      </c>
      <c r="Z80" s="201">
        <v>66</v>
      </c>
      <c r="AA80" s="250">
        <v>87</v>
      </c>
      <c r="AB80" s="250">
        <v>57</v>
      </c>
      <c r="AC80" s="250">
        <v>85</v>
      </c>
      <c r="AD80" s="432">
        <v>69</v>
      </c>
      <c r="AE80" s="250">
        <v>87</v>
      </c>
      <c r="AF80" s="511">
        <v>92</v>
      </c>
      <c r="AG80" s="515">
        <v>87</v>
      </c>
      <c r="AH80" s="201">
        <v>68</v>
      </c>
      <c r="AI80" s="201">
        <v>72</v>
      </c>
      <c r="AJ80" s="201">
        <v>77</v>
      </c>
      <c r="AK80" s="201">
        <v>67</v>
      </c>
      <c r="AL80" s="201">
        <v>81</v>
      </c>
      <c r="AM80" s="250">
        <v>68</v>
      </c>
      <c r="AN80" s="250">
        <v>60</v>
      </c>
      <c r="AO80" s="250">
        <v>54</v>
      </c>
      <c r="AP80" s="432">
        <v>55</v>
      </c>
      <c r="AQ80" s="250">
        <v>53</v>
      </c>
      <c r="AR80" s="315">
        <v>56</v>
      </c>
      <c r="AS80" s="722">
        <v>66</v>
      </c>
      <c r="AT80" s="201"/>
      <c r="AU80" s="201"/>
      <c r="AV80" s="201"/>
      <c r="AW80" s="201"/>
      <c r="AX80" s="201"/>
      <c r="AY80" s="250"/>
      <c r="AZ80" s="250"/>
      <c r="BA80" s="250"/>
      <c r="BB80" s="432"/>
      <c r="BC80" s="250"/>
      <c r="BD80" s="315"/>
      <c r="BE80" s="498" t="s">
        <v>725</v>
      </c>
    </row>
    <row r="81" spans="1:57" x14ac:dyDescent="0.25">
      <c r="A81" s="412">
        <v>54</v>
      </c>
      <c r="B81" s="381" t="s">
        <v>145</v>
      </c>
      <c r="C81" s="193">
        <v>126</v>
      </c>
      <c r="D81" s="193">
        <v>98</v>
      </c>
      <c r="E81" s="5">
        <f t="shared" si="21"/>
        <v>84</v>
      </c>
      <c r="F81" s="193">
        <f t="shared" si="18"/>
        <v>79</v>
      </c>
      <c r="G81" s="484">
        <f t="shared" si="19"/>
        <v>53</v>
      </c>
      <c r="H81" s="843">
        <f t="shared" si="20"/>
        <v>4</v>
      </c>
      <c r="I81" s="827">
        <v>9</v>
      </c>
      <c r="J81" s="194">
        <v>17</v>
      </c>
      <c r="K81" s="201">
        <v>4</v>
      </c>
      <c r="L81" s="194">
        <v>11</v>
      </c>
      <c r="M81" s="201">
        <v>13</v>
      </c>
      <c r="N81" s="201">
        <v>1</v>
      </c>
      <c r="O81" s="250">
        <v>4</v>
      </c>
      <c r="P81" s="250">
        <v>3</v>
      </c>
      <c r="Q81" s="250">
        <v>3</v>
      </c>
      <c r="R81" s="250">
        <v>9</v>
      </c>
      <c r="S81" s="250">
        <v>5</v>
      </c>
      <c r="T81" s="315">
        <v>5</v>
      </c>
      <c r="U81" s="201">
        <v>6</v>
      </c>
      <c r="V81" s="201">
        <v>12</v>
      </c>
      <c r="W81" s="201">
        <v>9</v>
      </c>
      <c r="X81" s="201">
        <v>4</v>
      </c>
      <c r="Y81" s="201">
        <v>4</v>
      </c>
      <c r="Z81" s="201">
        <v>3</v>
      </c>
      <c r="AA81" s="250">
        <v>14</v>
      </c>
      <c r="AB81" s="250">
        <v>6</v>
      </c>
      <c r="AC81" s="250">
        <v>6</v>
      </c>
      <c r="AD81" s="432">
        <v>5</v>
      </c>
      <c r="AE81" s="250">
        <v>7</v>
      </c>
      <c r="AF81" s="511">
        <v>3</v>
      </c>
      <c r="AG81" s="515">
        <v>3</v>
      </c>
      <c r="AH81" s="201">
        <v>8</v>
      </c>
      <c r="AI81" s="201">
        <v>4</v>
      </c>
      <c r="AJ81" s="201">
        <v>4</v>
      </c>
      <c r="AK81" s="201">
        <v>3</v>
      </c>
      <c r="AL81" s="201">
        <v>3</v>
      </c>
      <c r="AM81" s="250">
        <v>8</v>
      </c>
      <c r="AN81" s="250">
        <v>4</v>
      </c>
      <c r="AO81" s="250">
        <v>3</v>
      </c>
      <c r="AP81" s="432">
        <v>1</v>
      </c>
      <c r="AQ81" s="250">
        <v>7</v>
      </c>
      <c r="AR81" s="315">
        <v>5</v>
      </c>
      <c r="AS81" s="722">
        <v>4</v>
      </c>
      <c r="AT81" s="201"/>
      <c r="AU81" s="201"/>
      <c r="AV81" s="201"/>
      <c r="AW81" s="201"/>
      <c r="AX81" s="201"/>
      <c r="AY81" s="250"/>
      <c r="AZ81" s="250"/>
      <c r="BA81" s="250"/>
      <c r="BB81" s="432"/>
      <c r="BC81" s="250"/>
      <c r="BD81" s="315"/>
      <c r="BE81" s="498" t="s">
        <v>725</v>
      </c>
    </row>
    <row r="82" spans="1:57" x14ac:dyDescent="0.25">
      <c r="A82" s="412">
        <v>55</v>
      </c>
      <c r="B82" s="381" t="s">
        <v>146</v>
      </c>
      <c r="C82" s="193">
        <v>116</v>
      </c>
      <c r="D82" s="193">
        <v>211</v>
      </c>
      <c r="E82" s="5">
        <f t="shared" si="21"/>
        <v>179</v>
      </c>
      <c r="F82" s="193">
        <f t="shared" si="18"/>
        <v>153</v>
      </c>
      <c r="G82" s="484">
        <f t="shared" si="19"/>
        <v>159</v>
      </c>
      <c r="H82" s="843">
        <f t="shared" si="20"/>
        <v>14</v>
      </c>
      <c r="I82" s="827">
        <v>20</v>
      </c>
      <c r="J82" s="194">
        <v>19</v>
      </c>
      <c r="K82" s="201">
        <v>17</v>
      </c>
      <c r="L82" s="194">
        <v>19</v>
      </c>
      <c r="M82" s="201">
        <v>9</v>
      </c>
      <c r="N82" s="201">
        <v>13</v>
      </c>
      <c r="O82" s="250">
        <v>25</v>
      </c>
      <c r="P82" s="250">
        <v>8</v>
      </c>
      <c r="Q82" s="250">
        <v>11</v>
      </c>
      <c r="R82" s="250">
        <v>13</v>
      </c>
      <c r="S82" s="250">
        <v>7</v>
      </c>
      <c r="T82" s="315">
        <v>18</v>
      </c>
      <c r="U82" s="201">
        <v>10</v>
      </c>
      <c r="V82" s="201">
        <v>15</v>
      </c>
      <c r="W82" s="201">
        <v>15</v>
      </c>
      <c r="X82" s="201">
        <v>7</v>
      </c>
      <c r="Y82" s="201">
        <v>10</v>
      </c>
      <c r="Z82" s="201">
        <v>18</v>
      </c>
      <c r="AA82" s="250">
        <v>11</v>
      </c>
      <c r="AB82" s="250">
        <v>14</v>
      </c>
      <c r="AC82" s="250">
        <v>10</v>
      </c>
      <c r="AD82" s="432">
        <v>11</v>
      </c>
      <c r="AE82" s="250">
        <v>16</v>
      </c>
      <c r="AF82" s="511">
        <v>16</v>
      </c>
      <c r="AG82" s="515">
        <v>16</v>
      </c>
      <c r="AH82" s="201">
        <v>18</v>
      </c>
      <c r="AI82" s="201">
        <v>14</v>
      </c>
      <c r="AJ82" s="201">
        <v>16</v>
      </c>
      <c r="AK82" s="201">
        <v>3</v>
      </c>
      <c r="AL82" s="201">
        <v>19</v>
      </c>
      <c r="AM82" s="250">
        <v>5</v>
      </c>
      <c r="AN82" s="250">
        <v>8</v>
      </c>
      <c r="AO82" s="250">
        <v>7</v>
      </c>
      <c r="AP82" s="432">
        <v>14</v>
      </c>
      <c r="AQ82" s="250">
        <v>24</v>
      </c>
      <c r="AR82" s="315">
        <v>15</v>
      </c>
      <c r="AS82" s="722">
        <v>14</v>
      </c>
      <c r="AT82" s="201"/>
      <c r="AU82" s="201"/>
      <c r="AV82" s="201"/>
      <c r="AW82" s="201"/>
      <c r="AX82" s="201"/>
      <c r="AY82" s="250"/>
      <c r="AZ82" s="250"/>
      <c r="BA82" s="250"/>
      <c r="BB82" s="432"/>
      <c r="BC82" s="250"/>
      <c r="BD82" s="315"/>
      <c r="BE82" s="498" t="s">
        <v>725</v>
      </c>
    </row>
    <row r="83" spans="1:57" ht="15.75" thickBot="1" x14ac:dyDescent="0.3">
      <c r="A83" s="412">
        <v>56</v>
      </c>
      <c r="B83" s="379" t="s">
        <v>388</v>
      </c>
      <c r="C83" s="6">
        <v>149</v>
      </c>
      <c r="D83" s="6">
        <v>142</v>
      </c>
      <c r="E83" s="6">
        <f t="shared" si="21"/>
        <v>87</v>
      </c>
      <c r="F83" s="6">
        <f t="shared" si="18"/>
        <v>74</v>
      </c>
      <c r="G83" s="485">
        <f t="shared" si="19"/>
        <v>64</v>
      </c>
      <c r="H83" s="842">
        <f t="shared" si="20"/>
        <v>17</v>
      </c>
      <c r="I83" s="828">
        <v>2</v>
      </c>
      <c r="J83" s="195">
        <v>13</v>
      </c>
      <c r="K83" s="202">
        <v>11</v>
      </c>
      <c r="L83" s="195">
        <v>6</v>
      </c>
      <c r="M83" s="202">
        <v>6</v>
      </c>
      <c r="N83" s="202">
        <v>6</v>
      </c>
      <c r="O83" s="154">
        <v>12</v>
      </c>
      <c r="P83" s="154">
        <v>4</v>
      </c>
      <c r="Q83" s="154">
        <v>7</v>
      </c>
      <c r="R83" s="154">
        <v>5</v>
      </c>
      <c r="S83" s="154">
        <v>9</v>
      </c>
      <c r="T83" s="296">
        <v>6</v>
      </c>
      <c r="U83" s="202">
        <v>7</v>
      </c>
      <c r="V83" s="202">
        <v>10</v>
      </c>
      <c r="W83" s="202">
        <v>6</v>
      </c>
      <c r="X83" s="202">
        <v>7</v>
      </c>
      <c r="Y83" s="202">
        <v>10</v>
      </c>
      <c r="Z83" s="202">
        <v>3</v>
      </c>
      <c r="AA83" s="154">
        <v>5</v>
      </c>
      <c r="AB83" s="154">
        <v>3</v>
      </c>
      <c r="AC83" s="154">
        <v>5</v>
      </c>
      <c r="AD83" s="433">
        <v>10</v>
      </c>
      <c r="AE83" s="154">
        <v>4</v>
      </c>
      <c r="AF83" s="485">
        <v>4</v>
      </c>
      <c r="AG83" s="516">
        <v>6</v>
      </c>
      <c r="AH83" s="202">
        <v>3</v>
      </c>
      <c r="AI83" s="202">
        <v>5</v>
      </c>
      <c r="AJ83" s="202">
        <v>7</v>
      </c>
      <c r="AK83" s="202">
        <v>3</v>
      </c>
      <c r="AL83" s="202">
        <v>7</v>
      </c>
      <c r="AM83" s="154">
        <v>4</v>
      </c>
      <c r="AN83" s="154">
        <v>7</v>
      </c>
      <c r="AO83" s="154">
        <v>6</v>
      </c>
      <c r="AP83" s="433">
        <v>4</v>
      </c>
      <c r="AQ83" s="154">
        <v>9</v>
      </c>
      <c r="AR83" s="296">
        <v>3</v>
      </c>
      <c r="AS83" s="723">
        <v>17</v>
      </c>
      <c r="AT83" s="202"/>
      <c r="AU83" s="202"/>
      <c r="AV83" s="202"/>
      <c r="AW83" s="202"/>
      <c r="AX83" s="202"/>
      <c r="AY83" s="154"/>
      <c r="AZ83" s="154"/>
      <c r="BA83" s="154"/>
      <c r="BB83" s="433"/>
      <c r="BC83" s="154"/>
      <c r="BD83" s="296"/>
      <c r="BE83" s="498" t="s">
        <v>725</v>
      </c>
    </row>
    <row r="84" spans="1:57" ht="15.75" thickBot="1" x14ac:dyDescent="0.3">
      <c r="A84" s="412"/>
      <c r="B84" s="16"/>
      <c r="C84" s="16"/>
      <c r="D84" s="16"/>
      <c r="E84" s="16"/>
      <c r="F84" s="16"/>
      <c r="G84" s="16"/>
      <c r="H84" s="16"/>
      <c r="I84" s="20"/>
      <c r="J84" s="20"/>
      <c r="K84" s="20"/>
      <c r="L84" s="20"/>
      <c r="M84" s="16"/>
      <c r="N84" s="16"/>
      <c r="O84" s="16"/>
      <c r="P84" s="16"/>
      <c r="Q84" s="16"/>
      <c r="R84" s="16"/>
      <c r="S84" s="16"/>
      <c r="T84" s="16"/>
      <c r="U84" s="20"/>
      <c r="V84" s="20"/>
      <c r="W84" s="20"/>
      <c r="X84" s="20"/>
      <c r="Y84" s="16"/>
      <c r="Z84" s="16"/>
      <c r="AA84" s="16"/>
      <c r="AB84" s="16"/>
      <c r="AC84" s="16"/>
      <c r="AD84" s="16"/>
      <c r="AE84" s="16"/>
      <c r="AF84" s="16"/>
      <c r="AG84" s="20"/>
      <c r="AH84" s="20"/>
      <c r="AI84" s="20"/>
      <c r="AJ84" s="20"/>
      <c r="AK84" s="16"/>
      <c r="AL84" s="16"/>
      <c r="AM84" s="16"/>
      <c r="AN84" s="16"/>
      <c r="AO84" s="16"/>
      <c r="AP84" s="16"/>
      <c r="AQ84" s="16"/>
      <c r="AR84" s="16"/>
      <c r="AS84" s="20"/>
      <c r="AT84" s="20"/>
      <c r="AU84" s="20"/>
      <c r="AV84" s="20"/>
      <c r="AW84" s="16"/>
      <c r="AX84" s="16"/>
      <c r="AY84" s="16"/>
      <c r="AZ84" s="16"/>
      <c r="BA84" s="16"/>
      <c r="BB84" s="16"/>
      <c r="BC84" s="16"/>
      <c r="BD84" s="16"/>
    </row>
    <row r="85" spans="1:57" ht="18.75" thickBot="1" x14ac:dyDescent="0.3">
      <c r="A85" s="412"/>
      <c r="B85" s="12" t="s">
        <v>453</v>
      </c>
      <c r="C85" s="229" t="s">
        <v>4</v>
      </c>
      <c r="D85" s="27" t="s">
        <v>7</v>
      </c>
      <c r="E85" s="27" t="s">
        <v>472</v>
      </c>
      <c r="F85" s="27" t="s">
        <v>693</v>
      </c>
      <c r="G85" s="790" t="s">
        <v>805</v>
      </c>
      <c r="H85" s="751" t="s">
        <v>692</v>
      </c>
      <c r="I85" s="747" t="s">
        <v>44</v>
      </c>
      <c r="J85" s="230" t="s">
        <v>33</v>
      </c>
      <c r="K85" s="230" t="s">
        <v>34</v>
      </c>
      <c r="L85" s="230" t="s">
        <v>35</v>
      </c>
      <c r="M85" s="230" t="s">
        <v>36</v>
      </c>
      <c r="N85" s="230" t="s">
        <v>37</v>
      </c>
      <c r="O85" s="230" t="s">
        <v>38</v>
      </c>
      <c r="P85" s="230" t="s">
        <v>39</v>
      </c>
      <c r="Q85" s="230" t="s">
        <v>40</v>
      </c>
      <c r="R85" s="230" t="s">
        <v>41</v>
      </c>
      <c r="S85" s="230" t="s">
        <v>42</v>
      </c>
      <c r="T85" s="231" t="s">
        <v>43</v>
      </c>
      <c r="U85" s="230" t="s">
        <v>461</v>
      </c>
      <c r="V85" s="230" t="s">
        <v>462</v>
      </c>
      <c r="W85" s="230" t="s">
        <v>463</v>
      </c>
      <c r="X85" s="230" t="s">
        <v>464</v>
      </c>
      <c r="Y85" s="230" t="s">
        <v>465</v>
      </c>
      <c r="Z85" s="230" t="s">
        <v>466</v>
      </c>
      <c r="AA85" s="230" t="s">
        <v>467</v>
      </c>
      <c r="AB85" s="230" t="s">
        <v>468</v>
      </c>
      <c r="AC85" s="230" t="s">
        <v>473</v>
      </c>
      <c r="AD85" s="230" t="s">
        <v>469</v>
      </c>
      <c r="AE85" s="230" t="s">
        <v>470</v>
      </c>
      <c r="AF85" s="517" t="s">
        <v>471</v>
      </c>
      <c r="AG85" s="486" t="s">
        <v>694</v>
      </c>
      <c r="AH85" s="230" t="s">
        <v>695</v>
      </c>
      <c r="AI85" s="230" t="s">
        <v>696</v>
      </c>
      <c r="AJ85" s="230" t="s">
        <v>697</v>
      </c>
      <c r="AK85" s="230" t="s">
        <v>704</v>
      </c>
      <c r="AL85" s="230" t="s">
        <v>705</v>
      </c>
      <c r="AM85" s="230" t="s">
        <v>698</v>
      </c>
      <c r="AN85" s="230" t="s">
        <v>699</v>
      </c>
      <c r="AO85" s="230" t="s">
        <v>700</v>
      </c>
      <c r="AP85" s="230" t="s">
        <v>701</v>
      </c>
      <c r="AQ85" s="230" t="s">
        <v>702</v>
      </c>
      <c r="AR85" s="231" t="s">
        <v>703</v>
      </c>
      <c r="AS85" s="486" t="s">
        <v>807</v>
      </c>
      <c r="AT85" s="230" t="s">
        <v>808</v>
      </c>
      <c r="AU85" s="230" t="s">
        <v>809</v>
      </c>
      <c r="AV85" s="230" t="s">
        <v>810</v>
      </c>
      <c r="AW85" s="230" t="s">
        <v>811</v>
      </c>
      <c r="AX85" s="230" t="s">
        <v>812</v>
      </c>
      <c r="AY85" s="230" t="s">
        <v>813</v>
      </c>
      <c r="AZ85" s="230" t="s">
        <v>814</v>
      </c>
      <c r="BA85" s="230" t="s">
        <v>815</v>
      </c>
      <c r="BB85" s="230" t="s">
        <v>816</v>
      </c>
      <c r="BC85" s="230" t="s">
        <v>817</v>
      </c>
      <c r="BD85" s="231" t="s">
        <v>818</v>
      </c>
    </row>
    <row r="86" spans="1:57" x14ac:dyDescent="0.25">
      <c r="A86" s="412">
        <v>57</v>
      </c>
      <c r="B86" s="380" t="s">
        <v>147</v>
      </c>
      <c r="C86" s="196">
        <v>3408</v>
      </c>
      <c r="D86" s="196">
        <v>3885</v>
      </c>
      <c r="E86" s="196">
        <v>3699</v>
      </c>
      <c r="F86" s="196">
        <v>3553</v>
      </c>
      <c r="G86" s="518">
        <v>3168</v>
      </c>
      <c r="H86" s="844"/>
      <c r="I86" s="829"/>
      <c r="J86" s="196"/>
      <c r="K86" s="196"/>
      <c r="L86" s="196"/>
      <c r="M86" s="196"/>
      <c r="N86" s="196"/>
      <c r="O86" s="196"/>
      <c r="P86" s="196"/>
      <c r="Q86" s="196"/>
      <c r="R86" s="196"/>
      <c r="S86" s="196"/>
      <c r="T86" s="298"/>
      <c r="U86" s="196">
        <v>3836</v>
      </c>
      <c r="V86" s="196">
        <v>3750</v>
      </c>
      <c r="W86" s="196">
        <v>3758</v>
      </c>
      <c r="X86" s="196">
        <v>3767</v>
      </c>
      <c r="Y86" s="196">
        <v>3427</v>
      </c>
      <c r="Z86" s="196">
        <v>3448</v>
      </c>
      <c r="AA86" s="196">
        <v>3256</v>
      </c>
      <c r="AB86" s="196">
        <v>3634</v>
      </c>
      <c r="AC86" s="196">
        <v>3585</v>
      </c>
      <c r="AD86" s="196">
        <v>3645</v>
      </c>
      <c r="AE86" s="196">
        <v>3621</v>
      </c>
      <c r="AF86" s="518">
        <v>3553</v>
      </c>
      <c r="AG86" s="521">
        <v>3454</v>
      </c>
      <c r="AH86" s="196">
        <v>3350</v>
      </c>
      <c r="AI86" s="196">
        <v>3427</v>
      </c>
      <c r="AJ86" s="196">
        <v>3379</v>
      </c>
      <c r="AK86" s="196">
        <v>3180</v>
      </c>
      <c r="AL86" s="196">
        <v>3185</v>
      </c>
      <c r="AM86" s="196">
        <v>3246</v>
      </c>
      <c r="AN86" s="196">
        <v>3290</v>
      </c>
      <c r="AO86" s="196">
        <v>3181</v>
      </c>
      <c r="AP86" s="196">
        <v>3286</v>
      </c>
      <c r="AQ86" s="196">
        <v>3227</v>
      </c>
      <c r="AR86" s="298">
        <v>3168</v>
      </c>
      <c r="AS86" s="994">
        <v>3091</v>
      </c>
      <c r="AT86" s="251"/>
      <c r="AU86" s="196"/>
      <c r="AV86" s="196"/>
      <c r="AW86" s="196"/>
      <c r="AX86" s="196"/>
      <c r="AY86" s="196"/>
      <c r="AZ86" s="196"/>
      <c r="BA86" s="196"/>
      <c r="BB86" s="196"/>
      <c r="BC86" s="196"/>
      <c r="BD86" s="298"/>
      <c r="BE86" s="3" t="s">
        <v>723</v>
      </c>
    </row>
    <row r="87" spans="1:57" x14ac:dyDescent="0.25">
      <c r="A87" s="412" t="s">
        <v>690</v>
      </c>
      <c r="B87" s="454" t="s">
        <v>738</v>
      </c>
      <c r="C87" s="487" t="s">
        <v>706</v>
      </c>
      <c r="D87" s="487" t="s">
        <v>706</v>
      </c>
      <c r="E87" s="487" t="s">
        <v>706</v>
      </c>
      <c r="F87" s="487">
        <v>3221</v>
      </c>
      <c r="G87" s="519">
        <v>2842</v>
      </c>
      <c r="H87" s="845"/>
      <c r="I87" s="830"/>
      <c r="J87" s="455"/>
      <c r="K87" s="455"/>
      <c r="L87" s="455"/>
      <c r="M87" s="455"/>
      <c r="N87" s="455"/>
      <c r="O87" s="455"/>
      <c r="P87" s="455"/>
      <c r="Q87" s="455"/>
      <c r="R87" s="455"/>
      <c r="S87" s="455"/>
      <c r="T87" s="456"/>
      <c r="U87" s="455"/>
      <c r="V87" s="455"/>
      <c r="W87" s="455"/>
      <c r="X87" s="455"/>
      <c r="Y87" s="455"/>
      <c r="Z87" s="455"/>
      <c r="AA87" s="455"/>
      <c r="AB87" s="455"/>
      <c r="AC87" s="455"/>
      <c r="AD87" s="455"/>
      <c r="AE87" s="455"/>
      <c r="AF87" s="519">
        <v>3221</v>
      </c>
      <c r="AG87" s="522">
        <v>3125</v>
      </c>
      <c r="AH87" s="455">
        <v>3013</v>
      </c>
      <c r="AI87" s="455">
        <v>3064</v>
      </c>
      <c r="AJ87" s="455">
        <v>3033</v>
      </c>
      <c r="AK87" s="455">
        <v>2868</v>
      </c>
      <c r="AL87" s="455">
        <v>2851</v>
      </c>
      <c r="AM87" s="455">
        <v>2919</v>
      </c>
      <c r="AN87" s="455">
        <v>2947</v>
      </c>
      <c r="AO87" s="455">
        <v>2858</v>
      </c>
      <c r="AP87" s="455">
        <v>2955</v>
      </c>
      <c r="AQ87" s="455">
        <v>2888</v>
      </c>
      <c r="AR87" s="456">
        <v>2842</v>
      </c>
      <c r="AS87" s="995">
        <v>2767</v>
      </c>
      <c r="AT87" s="455"/>
      <c r="AU87" s="455"/>
      <c r="AV87" s="455"/>
      <c r="AW87" s="455"/>
      <c r="AX87" s="455"/>
      <c r="AY87" s="455"/>
      <c r="AZ87" s="455"/>
      <c r="BA87" s="455"/>
      <c r="BB87" s="455"/>
      <c r="BC87" s="455"/>
      <c r="BD87" s="456"/>
      <c r="BE87" s="3" t="s">
        <v>723</v>
      </c>
    </row>
    <row r="88" spans="1:57" ht="18.75" thickBot="1" x14ac:dyDescent="0.3">
      <c r="A88" s="412">
        <v>58</v>
      </c>
      <c r="B88" s="379" t="s">
        <v>502</v>
      </c>
      <c r="C88" s="187">
        <v>2848</v>
      </c>
      <c r="D88" s="187">
        <v>3338</v>
      </c>
      <c r="E88" s="187">
        <v>3460</v>
      </c>
      <c r="F88" s="187">
        <v>1515</v>
      </c>
      <c r="G88" s="520">
        <v>1322</v>
      </c>
      <c r="H88" s="846"/>
      <c r="I88" s="831"/>
      <c r="J88" s="187"/>
      <c r="K88" s="187"/>
      <c r="L88" s="187"/>
      <c r="M88" s="187"/>
      <c r="N88" s="187"/>
      <c r="O88" s="187"/>
      <c r="P88" s="187"/>
      <c r="Q88" s="187"/>
      <c r="R88" s="187"/>
      <c r="S88" s="187"/>
      <c r="T88" s="301"/>
      <c r="U88" s="187">
        <v>1567</v>
      </c>
      <c r="V88" s="187">
        <v>1527</v>
      </c>
      <c r="W88" s="187">
        <v>1516</v>
      </c>
      <c r="X88" s="187">
        <v>1550</v>
      </c>
      <c r="Y88" s="187">
        <v>1375</v>
      </c>
      <c r="Z88" s="187">
        <v>1396</v>
      </c>
      <c r="AA88" s="187">
        <v>1517</v>
      </c>
      <c r="AB88" s="187">
        <v>1565</v>
      </c>
      <c r="AC88" s="187">
        <v>1550</v>
      </c>
      <c r="AD88" s="187">
        <v>1581</v>
      </c>
      <c r="AE88" s="187">
        <v>1551</v>
      </c>
      <c r="AF88" s="520">
        <v>1515</v>
      </c>
      <c r="AG88" s="523">
        <v>1431</v>
      </c>
      <c r="AH88" s="187">
        <v>1352</v>
      </c>
      <c r="AI88" s="187">
        <v>1374</v>
      </c>
      <c r="AJ88" s="187">
        <v>1440</v>
      </c>
      <c r="AK88" s="187">
        <v>1311</v>
      </c>
      <c r="AL88" s="187">
        <v>1306</v>
      </c>
      <c r="AM88" s="187">
        <v>1344</v>
      </c>
      <c r="AN88" s="187">
        <v>1364</v>
      </c>
      <c r="AO88" s="187">
        <v>1307</v>
      </c>
      <c r="AP88" s="187">
        <v>1357</v>
      </c>
      <c r="AQ88" s="187">
        <v>1314</v>
      </c>
      <c r="AR88" s="301">
        <v>1322</v>
      </c>
      <c r="AS88" s="996">
        <v>1397</v>
      </c>
      <c r="AT88" s="187"/>
      <c r="AU88" s="187"/>
      <c r="AV88" s="187"/>
      <c r="AW88" s="187"/>
      <c r="AX88" s="187"/>
      <c r="AY88" s="187"/>
      <c r="AZ88" s="187"/>
      <c r="BA88" s="187"/>
      <c r="BB88" s="187"/>
      <c r="BC88" s="187"/>
      <c r="BD88" s="301"/>
      <c r="BE88" s="3" t="s">
        <v>723</v>
      </c>
    </row>
    <row r="89" spans="1:57" ht="15.75" thickBot="1" x14ac:dyDescent="0.3">
      <c r="A89" s="412"/>
      <c r="C89" s="8"/>
      <c r="D89" s="8"/>
      <c r="E89" s="8"/>
      <c r="F89" s="8"/>
      <c r="G89" s="8"/>
      <c r="H89" s="8"/>
      <c r="I89" s="8"/>
      <c r="J89" s="8"/>
      <c r="K89" s="8"/>
      <c r="L89" s="8"/>
      <c r="M89" s="8"/>
      <c r="U89" s="8"/>
      <c r="V89" s="8"/>
      <c r="W89" s="8"/>
      <c r="X89" s="8"/>
      <c r="Y89" s="8"/>
      <c r="AG89" s="8"/>
      <c r="AH89" s="8"/>
      <c r="AI89" s="8"/>
      <c r="AJ89" s="8"/>
      <c r="AK89" s="8"/>
      <c r="AS89" s="8"/>
      <c r="AT89" s="8"/>
      <c r="AU89" s="8"/>
      <c r="AV89" s="8"/>
      <c r="AW89" s="8"/>
    </row>
    <row r="90" spans="1:57" ht="18.75" thickBot="1" x14ac:dyDescent="0.3">
      <c r="A90" s="412"/>
      <c r="B90" s="12" t="s">
        <v>455</v>
      </c>
      <c r="C90" s="225" t="s">
        <v>4</v>
      </c>
      <c r="D90" s="226" t="s">
        <v>7</v>
      </c>
      <c r="E90" s="226" t="s">
        <v>472</v>
      </c>
      <c r="F90" s="27" t="s">
        <v>693</v>
      </c>
      <c r="G90" s="743" t="s">
        <v>805</v>
      </c>
      <c r="H90" s="806" t="s">
        <v>692</v>
      </c>
      <c r="I90" s="798" t="s">
        <v>44</v>
      </c>
      <c r="J90" s="227" t="s">
        <v>33</v>
      </c>
      <c r="K90" s="227" t="s">
        <v>34</v>
      </c>
      <c r="L90" s="227" t="s">
        <v>35</v>
      </c>
      <c r="M90" s="227" t="s">
        <v>36</v>
      </c>
      <c r="N90" s="227" t="s">
        <v>37</v>
      </c>
      <c r="O90" s="227" t="s">
        <v>38</v>
      </c>
      <c r="P90" s="227" t="s">
        <v>39</v>
      </c>
      <c r="Q90" s="227" t="s">
        <v>40</v>
      </c>
      <c r="R90" s="227" t="s">
        <v>41</v>
      </c>
      <c r="S90" s="227" t="s">
        <v>42</v>
      </c>
      <c r="T90" s="228" t="s">
        <v>43</v>
      </c>
      <c r="U90" s="227" t="s">
        <v>461</v>
      </c>
      <c r="V90" s="227" t="s">
        <v>462</v>
      </c>
      <c r="W90" s="227" t="s">
        <v>463</v>
      </c>
      <c r="X90" s="227" t="s">
        <v>464</v>
      </c>
      <c r="Y90" s="227" t="s">
        <v>465</v>
      </c>
      <c r="Z90" s="227" t="s">
        <v>466</v>
      </c>
      <c r="AA90" s="227" t="s">
        <v>467</v>
      </c>
      <c r="AB90" s="227" t="s">
        <v>468</v>
      </c>
      <c r="AC90" s="227" t="s">
        <v>473</v>
      </c>
      <c r="AD90" s="227" t="s">
        <v>469</v>
      </c>
      <c r="AE90" s="227" t="s">
        <v>470</v>
      </c>
      <c r="AF90" s="505" t="s">
        <v>471</v>
      </c>
      <c r="AG90" s="492" t="s">
        <v>694</v>
      </c>
      <c r="AH90" s="227" t="s">
        <v>695</v>
      </c>
      <c r="AI90" s="227" t="s">
        <v>696</v>
      </c>
      <c r="AJ90" s="227" t="s">
        <v>697</v>
      </c>
      <c r="AK90" s="227" t="s">
        <v>704</v>
      </c>
      <c r="AL90" s="227" t="s">
        <v>705</v>
      </c>
      <c r="AM90" s="227" t="s">
        <v>698</v>
      </c>
      <c r="AN90" s="227" t="s">
        <v>699</v>
      </c>
      <c r="AO90" s="227" t="s">
        <v>700</v>
      </c>
      <c r="AP90" s="227" t="s">
        <v>701</v>
      </c>
      <c r="AQ90" s="227" t="s">
        <v>702</v>
      </c>
      <c r="AR90" s="228" t="s">
        <v>703</v>
      </c>
      <c r="AS90" s="492" t="s">
        <v>807</v>
      </c>
      <c r="AT90" s="227" t="s">
        <v>808</v>
      </c>
      <c r="AU90" s="227" t="s">
        <v>809</v>
      </c>
      <c r="AV90" s="227" t="s">
        <v>810</v>
      </c>
      <c r="AW90" s="227" t="s">
        <v>811</v>
      </c>
      <c r="AX90" s="227" t="s">
        <v>812</v>
      </c>
      <c r="AY90" s="227" t="s">
        <v>813</v>
      </c>
      <c r="AZ90" s="227" t="s">
        <v>814</v>
      </c>
      <c r="BA90" s="227" t="s">
        <v>815</v>
      </c>
      <c r="BB90" s="227" t="s">
        <v>816</v>
      </c>
      <c r="BC90" s="227" t="s">
        <v>817</v>
      </c>
      <c r="BD90" s="228" t="s">
        <v>818</v>
      </c>
    </row>
    <row r="91" spans="1:57" x14ac:dyDescent="0.25">
      <c r="A91" s="412">
        <v>59</v>
      </c>
      <c r="B91" s="421" t="s">
        <v>62</v>
      </c>
      <c r="C91" s="209" t="s">
        <v>79</v>
      </c>
      <c r="D91" s="209" t="s">
        <v>79</v>
      </c>
      <c r="E91" s="210">
        <f>AVERAGE(I91:T91)</f>
        <v>0.41620329894556907</v>
      </c>
      <c r="F91" s="210">
        <f>AVERAGE(U91:AF91)</f>
        <v>0.41750000000000015</v>
      </c>
      <c r="G91" s="817">
        <f>AVERAGE(AG91:AR91)</f>
        <v>0.41917922775462468</v>
      </c>
      <c r="H91" s="847">
        <f>AVERAGE(AS91:BD91)</f>
        <v>0.31</v>
      </c>
      <c r="I91" s="832">
        <v>0.41015310233682511</v>
      </c>
      <c r="J91" s="211">
        <v>0.41271118262268702</v>
      </c>
      <c r="K91" s="211">
        <v>0.41278065630397237</v>
      </c>
      <c r="L91" s="211">
        <v>0.39617723718505649</v>
      </c>
      <c r="M91" s="211">
        <v>0.41706161137440756</v>
      </c>
      <c r="N91" s="264">
        <v>0.4169124877089479</v>
      </c>
      <c r="O91" s="211">
        <v>0.42665388302972196</v>
      </c>
      <c r="P91" s="211">
        <v>0.43059490084985835</v>
      </c>
      <c r="Q91" s="211">
        <v>0.4258188824662813</v>
      </c>
      <c r="R91" s="211">
        <v>0.40269151138716358</v>
      </c>
      <c r="S91" s="211">
        <v>0.43249176728869376</v>
      </c>
      <c r="T91" s="334">
        <v>0.41039236479321317</v>
      </c>
      <c r="U91" s="211">
        <v>0.39</v>
      </c>
      <c r="V91" s="211">
        <v>0.41</v>
      </c>
      <c r="W91" s="211">
        <v>0.38</v>
      </c>
      <c r="X91" s="211">
        <v>0.43</v>
      </c>
      <c r="Y91" s="211">
        <v>0.41</v>
      </c>
      <c r="Z91" s="264">
        <v>0.47</v>
      </c>
      <c r="AA91" s="211">
        <v>0.4</v>
      </c>
      <c r="AB91" s="211">
        <v>0.45</v>
      </c>
      <c r="AC91" s="211">
        <v>0.43</v>
      </c>
      <c r="AD91" s="211">
        <v>0.4</v>
      </c>
      <c r="AE91" s="211">
        <v>0.44</v>
      </c>
      <c r="AF91" s="524">
        <v>0.4</v>
      </c>
      <c r="AG91" s="527">
        <v>0.40853658536585363</v>
      </c>
      <c r="AH91" s="211">
        <v>0.41704545454545455</v>
      </c>
      <c r="AI91" s="211">
        <v>0.41073657927590512</v>
      </c>
      <c r="AJ91" s="211">
        <v>0.40948813982521848</v>
      </c>
      <c r="AK91" s="211">
        <v>0.3882063882063882</v>
      </c>
      <c r="AL91" s="264">
        <v>0.44718792866941015</v>
      </c>
      <c r="AM91" s="211">
        <v>0.4654970760233918</v>
      </c>
      <c r="AN91" s="211">
        <v>0.40183246073298429</v>
      </c>
      <c r="AO91" s="211">
        <v>0.4352078239608802</v>
      </c>
      <c r="AP91" s="211">
        <v>0.44566544566544569</v>
      </c>
      <c r="AQ91" s="211">
        <v>0.40898058252427183</v>
      </c>
      <c r="AR91" s="334">
        <v>0.39176626826029215</v>
      </c>
      <c r="AS91" s="728">
        <v>0.31</v>
      </c>
      <c r="AT91" s="211"/>
      <c r="AU91" s="211"/>
      <c r="AV91" s="211"/>
      <c r="AW91" s="211"/>
      <c r="AX91" s="264"/>
      <c r="AY91" s="211"/>
      <c r="AZ91" s="211"/>
      <c r="BA91" s="211"/>
      <c r="BB91" s="211"/>
      <c r="BC91" s="211"/>
      <c r="BD91" s="334"/>
      <c r="BE91" s="497" t="s">
        <v>726</v>
      </c>
    </row>
    <row r="92" spans="1:57" x14ac:dyDescent="0.25">
      <c r="A92" s="412">
        <v>60</v>
      </c>
      <c r="B92" s="378" t="s">
        <v>420</v>
      </c>
      <c r="C92" s="17" t="s">
        <v>79</v>
      </c>
      <c r="D92" s="17" t="s">
        <v>79</v>
      </c>
      <c r="E92" s="153">
        <f>AVERAGE(I92:T92)</f>
        <v>0.20266666666666669</v>
      </c>
      <c r="F92" s="153">
        <f>AVERAGE(U92:AF92)</f>
        <v>0.123</v>
      </c>
      <c r="G92" s="818">
        <f t="shared" ref="G92:G93" si="22">AVERAGE(AG92:AR92)</f>
        <v>0.11283333333333334</v>
      </c>
      <c r="H92" s="848">
        <f t="shared" ref="H92:H93" si="23">AVERAGE(AS92:BD92)</f>
        <v>0.10199999999999999</v>
      </c>
      <c r="I92" s="833">
        <v>0.17799999999999999</v>
      </c>
      <c r="J92" s="18">
        <v>0.191</v>
      </c>
      <c r="K92" s="18">
        <v>0.191</v>
      </c>
      <c r="L92" s="18">
        <v>0.19600000000000001</v>
      </c>
      <c r="M92" s="18">
        <v>0.23599999999999999</v>
      </c>
      <c r="N92" s="248">
        <v>0.22600000000000001</v>
      </c>
      <c r="O92" s="18">
        <v>0.185</v>
      </c>
      <c r="P92" s="18">
        <v>0.16900000000000001</v>
      </c>
      <c r="Q92" s="18">
        <v>0.21</v>
      </c>
      <c r="R92" s="18">
        <v>0.221</v>
      </c>
      <c r="S92" s="307">
        <v>0.23699999999999999</v>
      </c>
      <c r="T92" s="335">
        <v>0.192</v>
      </c>
      <c r="U92" s="18">
        <v>0.112</v>
      </c>
      <c r="V92" s="18">
        <v>0.11799999999999999</v>
      </c>
      <c r="W92" s="18">
        <v>0.12</v>
      </c>
      <c r="X92" s="18">
        <v>0.107</v>
      </c>
      <c r="Y92" s="18">
        <v>0.09</v>
      </c>
      <c r="Z92" s="248">
        <v>0.13500000000000001</v>
      </c>
      <c r="AA92" s="18">
        <v>0.13300000000000001</v>
      </c>
      <c r="AB92" s="18">
        <v>0.13200000000000001</v>
      </c>
      <c r="AC92" s="18">
        <v>0.13500000000000001</v>
      </c>
      <c r="AD92" s="18">
        <v>0.13700000000000001</v>
      </c>
      <c r="AE92" s="307">
        <v>0.14299999999999999</v>
      </c>
      <c r="AF92" s="525">
        <v>0.114</v>
      </c>
      <c r="AG92" s="528">
        <v>0.128</v>
      </c>
      <c r="AH92" s="18">
        <v>0.106</v>
      </c>
      <c r="AI92" s="18">
        <v>0.10199999999999999</v>
      </c>
      <c r="AJ92" s="18">
        <v>0.121</v>
      </c>
      <c r="AK92" s="18">
        <v>9.1999999999999998E-2</v>
      </c>
      <c r="AL92" s="248">
        <v>0.12</v>
      </c>
      <c r="AM92" s="18">
        <v>0.15</v>
      </c>
      <c r="AN92" s="18">
        <v>0.113</v>
      </c>
      <c r="AO92" s="18">
        <v>0.121</v>
      </c>
      <c r="AP92" s="18">
        <v>9.9000000000000005E-2</v>
      </c>
      <c r="AQ92" s="307">
        <v>0.11</v>
      </c>
      <c r="AR92" s="335">
        <v>9.1999999999999998E-2</v>
      </c>
      <c r="AS92" s="729">
        <v>0.10199999999999999</v>
      </c>
      <c r="AT92" s="18"/>
      <c r="AU92" s="18"/>
      <c r="AV92" s="18"/>
      <c r="AW92" s="18"/>
      <c r="AX92" s="248"/>
      <c r="AY92" s="18"/>
      <c r="AZ92" s="18"/>
      <c r="BA92" s="18"/>
      <c r="BB92" s="18"/>
      <c r="BC92" s="307"/>
      <c r="BD92" s="335"/>
      <c r="BE92" s="497" t="s">
        <v>726</v>
      </c>
    </row>
    <row r="93" spans="1:57" ht="18" customHeight="1" thickBot="1" x14ac:dyDescent="0.3">
      <c r="A93" s="412">
        <v>61</v>
      </c>
      <c r="B93" s="379" t="s">
        <v>67</v>
      </c>
      <c r="C93" s="19" t="s">
        <v>79</v>
      </c>
      <c r="D93" s="19" t="s">
        <v>79</v>
      </c>
      <c r="E93" s="212">
        <f>AVERAGE(I93:T93)</f>
        <v>6.0249999999999998E-2</v>
      </c>
      <c r="F93" s="212">
        <f>AVERAGE(U93:AF93)</f>
        <v>5.2263888888888894E-2</v>
      </c>
      <c r="G93" s="819">
        <f t="shared" si="22"/>
        <v>5.4416666666666669E-2</v>
      </c>
      <c r="H93" s="849">
        <f t="shared" si="23"/>
        <v>4.5999999999999999E-2</v>
      </c>
      <c r="I93" s="834">
        <v>6.0999999999999999E-2</v>
      </c>
      <c r="J93" s="213">
        <v>6.3E-2</v>
      </c>
      <c r="K93" s="213">
        <v>7.1999999999999995E-2</v>
      </c>
      <c r="L93" s="213">
        <v>7.9000000000000001E-2</v>
      </c>
      <c r="M93" s="213">
        <v>6.2E-2</v>
      </c>
      <c r="N93" s="265">
        <v>6.2E-2</v>
      </c>
      <c r="O93" s="213">
        <v>4.5999999999999999E-2</v>
      </c>
      <c r="P93" s="213">
        <v>5.0999999999999997E-2</v>
      </c>
      <c r="Q93" s="213">
        <v>5.8999999999999997E-2</v>
      </c>
      <c r="R93" s="213">
        <v>3.7999999999999999E-2</v>
      </c>
      <c r="S93" s="308">
        <v>4.3999999999999997E-2</v>
      </c>
      <c r="T93" s="336">
        <v>8.5999999999999993E-2</v>
      </c>
      <c r="U93" s="213">
        <v>5.3999999999999992E-2</v>
      </c>
      <c r="V93" s="213">
        <v>6.0166666666666674E-2</v>
      </c>
      <c r="W93" s="213">
        <v>5.7833333333333327E-2</v>
      </c>
      <c r="X93" s="213">
        <v>5.6666666666666664E-2</v>
      </c>
      <c r="Y93" s="213">
        <v>5.6833333333333326E-2</v>
      </c>
      <c r="Z93" s="265">
        <v>5.5999999999999994E-2</v>
      </c>
      <c r="AA93" s="213">
        <v>4.9666666666666665E-2</v>
      </c>
      <c r="AB93" s="213">
        <v>4.4500000000000005E-2</v>
      </c>
      <c r="AC93" s="213">
        <v>4.6333333333333331E-2</v>
      </c>
      <c r="AD93" s="213">
        <v>4.416666666666666E-2</v>
      </c>
      <c r="AE93" s="308">
        <v>4.5999999999999999E-2</v>
      </c>
      <c r="AF93" s="526">
        <v>5.5E-2</v>
      </c>
      <c r="AG93" s="529">
        <v>0.08</v>
      </c>
      <c r="AH93" s="213">
        <v>6.9000000000000006E-2</v>
      </c>
      <c r="AI93" s="213">
        <v>0.05</v>
      </c>
      <c r="AJ93" s="213">
        <v>5.0999999999999997E-2</v>
      </c>
      <c r="AK93" s="213">
        <v>3.9E-2</v>
      </c>
      <c r="AL93" s="265">
        <v>4.2999999999999997E-2</v>
      </c>
      <c r="AM93" s="213">
        <v>4.7E-2</v>
      </c>
      <c r="AN93" s="213">
        <v>4.1000000000000002E-2</v>
      </c>
      <c r="AO93" s="213">
        <v>3.5000000000000003E-2</v>
      </c>
      <c r="AP93" s="213">
        <v>5.8999999999999997E-2</v>
      </c>
      <c r="AQ93" s="308">
        <v>5.8000000000000003E-2</v>
      </c>
      <c r="AR93" s="336">
        <v>8.1000000000000003E-2</v>
      </c>
      <c r="AS93" s="730">
        <v>4.5999999999999999E-2</v>
      </c>
      <c r="AT93" s="213"/>
      <c r="AU93" s="213"/>
      <c r="AV93" s="213"/>
      <c r="AW93" s="213"/>
      <c r="AX93" s="265"/>
      <c r="AY93" s="213"/>
      <c r="AZ93" s="213"/>
      <c r="BA93" s="213"/>
      <c r="BB93" s="213"/>
      <c r="BC93" s="308"/>
      <c r="BD93" s="336"/>
      <c r="BE93" s="497" t="s">
        <v>726</v>
      </c>
    </row>
    <row r="94" spans="1:57" ht="15.75" thickBot="1" x14ac:dyDescent="0.3">
      <c r="A94" s="412"/>
    </row>
    <row r="95" spans="1:57" ht="18.75" thickBot="1" x14ac:dyDescent="0.3">
      <c r="A95" s="412"/>
      <c r="B95" s="12" t="s">
        <v>507</v>
      </c>
      <c r="C95" s="225" t="s">
        <v>4</v>
      </c>
      <c r="D95" s="226" t="s">
        <v>7</v>
      </c>
      <c r="E95" s="226" t="s">
        <v>472</v>
      </c>
      <c r="F95" s="27" t="s">
        <v>693</v>
      </c>
      <c r="G95" s="743" t="s">
        <v>805</v>
      </c>
      <c r="H95" s="806" t="s">
        <v>692</v>
      </c>
      <c r="I95" s="798" t="s">
        <v>44</v>
      </c>
      <c r="J95" s="227" t="s">
        <v>33</v>
      </c>
      <c r="K95" s="227" t="s">
        <v>34</v>
      </c>
      <c r="L95" s="227" t="s">
        <v>35</v>
      </c>
      <c r="M95" s="227" t="s">
        <v>36</v>
      </c>
      <c r="N95" s="227" t="s">
        <v>37</v>
      </c>
      <c r="O95" s="227" t="s">
        <v>38</v>
      </c>
      <c r="P95" s="227" t="s">
        <v>39</v>
      </c>
      <c r="Q95" s="227" t="s">
        <v>40</v>
      </c>
      <c r="R95" s="227" t="s">
        <v>41</v>
      </c>
      <c r="S95" s="227" t="s">
        <v>42</v>
      </c>
      <c r="T95" s="228" t="s">
        <v>43</v>
      </c>
      <c r="U95" s="227" t="s">
        <v>461</v>
      </c>
      <c r="V95" s="227" t="s">
        <v>462</v>
      </c>
      <c r="W95" s="227" t="s">
        <v>463</v>
      </c>
      <c r="X95" s="227" t="s">
        <v>464</v>
      </c>
      <c r="Y95" s="227" t="s">
        <v>465</v>
      </c>
      <c r="Z95" s="227" t="s">
        <v>466</v>
      </c>
      <c r="AA95" s="227" t="s">
        <v>467</v>
      </c>
      <c r="AB95" s="227" t="s">
        <v>468</v>
      </c>
      <c r="AC95" s="227" t="s">
        <v>473</v>
      </c>
      <c r="AD95" s="227" t="s">
        <v>469</v>
      </c>
      <c r="AE95" s="227" t="s">
        <v>470</v>
      </c>
      <c r="AF95" s="505" t="s">
        <v>471</v>
      </c>
      <c r="AG95" s="492" t="s">
        <v>694</v>
      </c>
      <c r="AH95" s="227" t="s">
        <v>695</v>
      </c>
      <c r="AI95" s="227" t="s">
        <v>696</v>
      </c>
      <c r="AJ95" s="227" t="s">
        <v>697</v>
      </c>
      <c r="AK95" s="227" t="s">
        <v>704</v>
      </c>
      <c r="AL95" s="227" t="s">
        <v>705</v>
      </c>
      <c r="AM95" s="227" t="s">
        <v>698</v>
      </c>
      <c r="AN95" s="227" t="s">
        <v>699</v>
      </c>
      <c r="AO95" s="227" t="s">
        <v>700</v>
      </c>
      <c r="AP95" s="227" t="s">
        <v>701</v>
      </c>
      <c r="AQ95" s="227" t="s">
        <v>702</v>
      </c>
      <c r="AR95" s="228" t="s">
        <v>703</v>
      </c>
      <c r="AS95" s="492" t="s">
        <v>807</v>
      </c>
      <c r="AT95" s="227" t="s">
        <v>808</v>
      </c>
      <c r="AU95" s="227" t="s">
        <v>809</v>
      </c>
      <c r="AV95" s="227" t="s">
        <v>810</v>
      </c>
      <c r="AW95" s="227" t="s">
        <v>811</v>
      </c>
      <c r="AX95" s="227" t="s">
        <v>812</v>
      </c>
      <c r="AY95" s="227" t="s">
        <v>813</v>
      </c>
      <c r="AZ95" s="227" t="s">
        <v>814</v>
      </c>
      <c r="BA95" s="227" t="s">
        <v>815</v>
      </c>
      <c r="BB95" s="227" t="s">
        <v>816</v>
      </c>
      <c r="BC95" s="227" t="s">
        <v>817</v>
      </c>
      <c r="BD95" s="228" t="s">
        <v>818</v>
      </c>
    </row>
    <row r="96" spans="1:57" x14ac:dyDescent="0.25">
      <c r="A96" s="412">
        <v>62</v>
      </c>
      <c r="B96" s="382" t="s">
        <v>68</v>
      </c>
      <c r="C96" s="235">
        <v>10.484806929301039</v>
      </c>
      <c r="D96" s="235">
        <v>10.537554657126513</v>
      </c>
      <c r="E96" s="235">
        <v>9.4568433902930167</v>
      </c>
      <c r="F96" s="235">
        <v>8.1122582991534156</v>
      </c>
      <c r="G96" s="530">
        <v>8.0788531807428345</v>
      </c>
      <c r="H96" s="860">
        <v>8.0854934994298375</v>
      </c>
      <c r="I96" s="853">
        <v>10.881084817167494</v>
      </c>
      <c r="J96" s="279">
        <v>10.808077483520988</v>
      </c>
      <c r="K96" s="279">
        <v>10.799101172007074</v>
      </c>
      <c r="L96" s="279">
        <v>10.733274887571698</v>
      </c>
      <c r="M96" s="279">
        <v>10.420300826119869</v>
      </c>
      <c r="N96" s="279">
        <v>10.26231774347497</v>
      </c>
      <c r="O96" s="279">
        <v>10.277278262664828</v>
      </c>
      <c r="P96" s="279">
        <v>10.249152486587894</v>
      </c>
      <c r="Q96" s="279">
        <v>10.131862016139408</v>
      </c>
      <c r="R96" s="279">
        <v>10.151609901470021</v>
      </c>
      <c r="S96" s="235">
        <v>10.072019939379976</v>
      </c>
      <c r="T96" s="337">
        <v>9.9547294689314896</v>
      </c>
      <c r="U96" s="279">
        <v>9.2581676954517018</v>
      </c>
      <c r="V96" s="279">
        <v>9.0768462028706249</v>
      </c>
      <c r="W96" s="279">
        <v>8.9888783500342591</v>
      </c>
      <c r="X96" s="279">
        <v>8.9098868087118088</v>
      </c>
      <c r="Y96" s="279">
        <v>8.6788963924204019</v>
      </c>
      <c r="Z96" s="279">
        <v>8.5268975174514452</v>
      </c>
      <c r="AA96" s="279">
        <v>8.4848600099122748</v>
      </c>
      <c r="AB96" s="279">
        <v>8.4396961661839285</v>
      </c>
      <c r="AC96" s="279">
        <v>8.3695733561846541</v>
      </c>
      <c r="AD96" s="279">
        <v>8.3255980346596843</v>
      </c>
      <c r="AE96" s="279">
        <v>8.2079343365253088</v>
      </c>
      <c r="AF96" s="530">
        <v>8.1193894323736817</v>
      </c>
      <c r="AG96" s="535">
        <v>8.0468895779676508</v>
      </c>
      <c r="AH96" s="279">
        <v>7.9375455352569171</v>
      </c>
      <c r="AI96" s="279">
        <v>7.9381397963586062</v>
      </c>
      <c r="AJ96" s="279">
        <v>7.9345742297484732</v>
      </c>
      <c r="AK96" s="279">
        <v>7.8056195706820102</v>
      </c>
      <c r="AL96" s="279">
        <v>7.7158861443270057</v>
      </c>
      <c r="AM96" s="279">
        <v>7.8657593174235325</v>
      </c>
      <c r="AN96" s="279">
        <v>7.9025829028696437</v>
      </c>
      <c r="AO96" s="279">
        <v>7.9780410697674133</v>
      </c>
      <c r="AP96" s="279">
        <v>8.0486699139837263</v>
      </c>
      <c r="AQ96" s="279">
        <v>8.0710055313854667</v>
      </c>
      <c r="AR96" s="708">
        <v>8.0788531807428345</v>
      </c>
      <c r="AS96" s="731">
        <v>8.0854934994298375</v>
      </c>
      <c r="AT96" s="279"/>
      <c r="AU96" s="279"/>
      <c r="AV96" s="279"/>
      <c r="AW96" s="279"/>
      <c r="AX96" s="279"/>
      <c r="AY96" s="279"/>
      <c r="AZ96" s="279"/>
      <c r="BA96" s="279"/>
      <c r="BB96" s="279"/>
      <c r="BC96" s="279"/>
      <c r="BD96" s="708"/>
      <c r="BE96" s="3" t="s">
        <v>723</v>
      </c>
    </row>
    <row r="97" spans="1:57" x14ac:dyDescent="0.25">
      <c r="A97" s="412">
        <v>63</v>
      </c>
      <c r="B97" s="383" t="s">
        <v>22</v>
      </c>
      <c r="C97" s="23">
        <v>17264</v>
      </c>
      <c r="D97" s="23">
        <v>17390</v>
      </c>
      <c r="E97" s="23">
        <v>15803</v>
      </c>
      <c r="F97" s="23">
        <v>13651</v>
      </c>
      <c r="G97" s="484">
        <v>13383</v>
      </c>
      <c r="H97" s="842">
        <v>13394</v>
      </c>
      <c r="I97" s="749">
        <v>18183</v>
      </c>
      <c r="J97" s="200">
        <v>18061</v>
      </c>
      <c r="K97" s="200">
        <v>18046</v>
      </c>
      <c r="L97" s="200">
        <v>17936</v>
      </c>
      <c r="M97" s="200">
        <v>17413</v>
      </c>
      <c r="N97" s="280">
        <v>17149</v>
      </c>
      <c r="O97" s="280">
        <v>17174</v>
      </c>
      <c r="P97" s="280">
        <v>17127</v>
      </c>
      <c r="Q97" s="280">
        <v>16931</v>
      </c>
      <c r="R97" s="280">
        <v>16964</v>
      </c>
      <c r="S97" s="309">
        <v>16831</v>
      </c>
      <c r="T97" s="338">
        <v>16635</v>
      </c>
      <c r="U97" s="200">
        <v>15471</v>
      </c>
      <c r="V97" s="200">
        <v>15168</v>
      </c>
      <c r="W97" s="200">
        <v>15021</v>
      </c>
      <c r="X97" s="200">
        <v>14889</v>
      </c>
      <c r="Y97" s="200">
        <v>14503</v>
      </c>
      <c r="Z97" s="280">
        <v>14249</v>
      </c>
      <c r="AA97" s="280">
        <v>14278</v>
      </c>
      <c r="AB97" s="280">
        <v>14202</v>
      </c>
      <c r="AC97" s="280">
        <v>14084</v>
      </c>
      <c r="AD97" s="280">
        <v>14010</v>
      </c>
      <c r="AE97" s="280">
        <v>13812</v>
      </c>
      <c r="AF97" s="531">
        <v>13663</v>
      </c>
      <c r="AG97" s="514">
        <v>13541</v>
      </c>
      <c r="AH97" s="200">
        <v>13357</v>
      </c>
      <c r="AI97" s="200">
        <v>13358</v>
      </c>
      <c r="AJ97" s="200">
        <v>13352</v>
      </c>
      <c r="AK97" s="200">
        <v>13135</v>
      </c>
      <c r="AL97" s="280">
        <v>12984</v>
      </c>
      <c r="AM97" s="280">
        <v>13030</v>
      </c>
      <c r="AN97" s="280">
        <v>13091</v>
      </c>
      <c r="AO97" s="280">
        <v>13216</v>
      </c>
      <c r="AP97" s="280">
        <v>13333</v>
      </c>
      <c r="AQ97" s="280">
        <v>13370</v>
      </c>
      <c r="AR97" s="709">
        <v>13383</v>
      </c>
      <c r="AS97" s="721">
        <v>13394</v>
      </c>
      <c r="AT97" s="200"/>
      <c r="AU97" s="200"/>
      <c r="AV97" s="200"/>
      <c r="AW97" s="200"/>
      <c r="AX97" s="280"/>
      <c r="AY97" s="280"/>
      <c r="AZ97" s="280"/>
      <c r="BA97" s="280"/>
      <c r="BB97" s="280"/>
      <c r="BC97" s="280"/>
      <c r="BD97" s="709"/>
      <c r="BE97" s="3" t="s">
        <v>723</v>
      </c>
    </row>
    <row r="98" spans="1:57" x14ac:dyDescent="0.25">
      <c r="A98" s="412">
        <v>64</v>
      </c>
      <c r="B98" s="383" t="s">
        <v>23</v>
      </c>
      <c r="C98" s="188">
        <v>7532</v>
      </c>
      <c r="D98" s="188">
        <v>7425</v>
      </c>
      <c r="E98" s="188">
        <v>6473</v>
      </c>
      <c r="F98" s="188">
        <v>5522</v>
      </c>
      <c r="G98" s="684">
        <v>5370</v>
      </c>
      <c r="H98" s="861">
        <v>5362</v>
      </c>
      <c r="I98" s="854">
        <v>7412</v>
      </c>
      <c r="J98" s="280">
        <v>7504</v>
      </c>
      <c r="K98" s="280">
        <v>7502</v>
      </c>
      <c r="L98" s="280">
        <v>7378</v>
      </c>
      <c r="M98" s="280">
        <v>7071</v>
      </c>
      <c r="N98" s="280">
        <v>6945</v>
      </c>
      <c r="O98" s="280">
        <v>6842</v>
      </c>
      <c r="P98" s="280">
        <v>6867</v>
      </c>
      <c r="Q98" s="280">
        <v>6703</v>
      </c>
      <c r="R98" s="280">
        <v>6694</v>
      </c>
      <c r="S98" s="309">
        <v>6649</v>
      </c>
      <c r="T98" s="338">
        <v>6511</v>
      </c>
      <c r="U98" s="280">
        <v>6367</v>
      </c>
      <c r="V98" s="280">
        <v>6238</v>
      </c>
      <c r="W98" s="280">
        <v>6053</v>
      </c>
      <c r="X98" s="280">
        <v>5981</v>
      </c>
      <c r="Y98" s="280">
        <v>5898</v>
      </c>
      <c r="Z98" s="280">
        <v>5873</v>
      </c>
      <c r="AA98" s="280">
        <v>5801</v>
      </c>
      <c r="AB98" s="280">
        <v>5736</v>
      </c>
      <c r="AC98" s="280">
        <v>5669</v>
      </c>
      <c r="AD98" s="280">
        <v>5637</v>
      </c>
      <c r="AE98" s="280">
        <v>5561</v>
      </c>
      <c r="AF98" s="531">
        <v>5534</v>
      </c>
      <c r="AG98" s="536">
        <v>5445</v>
      </c>
      <c r="AH98" s="280">
        <v>5445</v>
      </c>
      <c r="AI98" s="280">
        <v>5306</v>
      </c>
      <c r="AJ98" s="280">
        <v>5316</v>
      </c>
      <c r="AK98" s="280">
        <v>5202</v>
      </c>
      <c r="AL98" s="280">
        <v>5222</v>
      </c>
      <c r="AM98" s="280">
        <v>5185</v>
      </c>
      <c r="AN98" s="280">
        <v>5204</v>
      </c>
      <c r="AO98" s="280">
        <v>5184</v>
      </c>
      <c r="AP98" s="280">
        <v>5213</v>
      </c>
      <c r="AQ98" s="280">
        <v>5284</v>
      </c>
      <c r="AR98" s="709">
        <v>5370</v>
      </c>
      <c r="AS98" s="732">
        <v>5362</v>
      </c>
      <c r="AT98" s="280"/>
      <c r="AU98" s="280"/>
      <c r="AV98" s="280"/>
      <c r="AW98" s="280"/>
      <c r="AX98" s="280"/>
      <c r="AY98" s="280"/>
      <c r="AZ98" s="280"/>
      <c r="BA98" s="280"/>
      <c r="BB98" s="280"/>
      <c r="BC98" s="280"/>
      <c r="BD98" s="709"/>
      <c r="BE98" s="3" t="s">
        <v>723</v>
      </c>
    </row>
    <row r="99" spans="1:57" x14ac:dyDescent="0.25">
      <c r="A99" s="412">
        <v>65</v>
      </c>
      <c r="B99" s="383" t="s">
        <v>24</v>
      </c>
      <c r="C99" s="188">
        <v>6685</v>
      </c>
      <c r="D99" s="188">
        <v>6900</v>
      </c>
      <c r="E99" s="188">
        <v>6466</v>
      </c>
      <c r="F99" s="188">
        <v>5780</v>
      </c>
      <c r="G99" s="684">
        <v>5571</v>
      </c>
      <c r="H99" s="861">
        <v>5494</v>
      </c>
      <c r="I99" s="854">
        <v>6904</v>
      </c>
      <c r="J99" s="280">
        <v>6766</v>
      </c>
      <c r="K99" s="280">
        <v>6837</v>
      </c>
      <c r="L99" s="280">
        <v>6969</v>
      </c>
      <c r="M99" s="280">
        <v>6667</v>
      </c>
      <c r="N99" s="280">
        <v>6607</v>
      </c>
      <c r="O99" s="280">
        <v>6726</v>
      </c>
      <c r="P99" s="280">
        <v>6763</v>
      </c>
      <c r="Q99" s="280">
        <v>6891</v>
      </c>
      <c r="R99" s="280">
        <v>6888</v>
      </c>
      <c r="S99" s="309">
        <v>6763</v>
      </c>
      <c r="T99" s="338">
        <v>6545</v>
      </c>
      <c r="U99" s="280">
        <v>6358</v>
      </c>
      <c r="V99" s="280">
        <v>6275</v>
      </c>
      <c r="W99" s="280">
        <v>6290</v>
      </c>
      <c r="X99" s="280">
        <v>6261</v>
      </c>
      <c r="Y99" s="280">
        <v>5958</v>
      </c>
      <c r="Z99" s="280">
        <v>5855</v>
      </c>
      <c r="AA99" s="280">
        <v>5954</v>
      </c>
      <c r="AB99" s="280">
        <v>5985</v>
      </c>
      <c r="AC99" s="280">
        <v>5895</v>
      </c>
      <c r="AD99" s="280">
        <v>5888</v>
      </c>
      <c r="AE99" s="280">
        <v>5800</v>
      </c>
      <c r="AF99" s="531">
        <v>5764</v>
      </c>
      <c r="AG99" s="536">
        <v>5776</v>
      </c>
      <c r="AH99" s="280">
        <v>5786</v>
      </c>
      <c r="AI99" s="280">
        <v>5791</v>
      </c>
      <c r="AJ99" s="280">
        <v>5774</v>
      </c>
      <c r="AK99" s="280">
        <v>5666</v>
      </c>
      <c r="AL99" s="280">
        <v>5558</v>
      </c>
      <c r="AM99" s="280">
        <v>5624</v>
      </c>
      <c r="AN99" s="280">
        <v>5644</v>
      </c>
      <c r="AO99" s="280">
        <v>5712</v>
      </c>
      <c r="AP99" s="280">
        <v>5684</v>
      </c>
      <c r="AQ99" s="280">
        <v>5579</v>
      </c>
      <c r="AR99" s="709">
        <v>5571</v>
      </c>
      <c r="AS99" s="732">
        <v>5494</v>
      </c>
      <c r="AT99" s="280"/>
      <c r="AU99" s="280"/>
      <c r="AV99" s="280"/>
      <c r="AW99" s="280"/>
      <c r="AX99" s="280"/>
      <c r="AY99" s="280"/>
      <c r="AZ99" s="280"/>
      <c r="BA99" s="280"/>
      <c r="BB99" s="280"/>
      <c r="BC99" s="280"/>
      <c r="BD99" s="709"/>
      <c r="BE99" s="3" t="s">
        <v>723</v>
      </c>
    </row>
    <row r="100" spans="1:57" x14ac:dyDescent="0.25">
      <c r="A100" s="412">
        <v>66</v>
      </c>
      <c r="B100" s="383" t="s">
        <v>496</v>
      </c>
      <c r="C100" s="188">
        <v>353</v>
      </c>
      <c r="D100" s="188">
        <v>359</v>
      </c>
      <c r="E100" s="188">
        <v>235</v>
      </c>
      <c r="F100" s="188">
        <v>114</v>
      </c>
      <c r="G100" s="684">
        <v>90</v>
      </c>
      <c r="H100" s="861">
        <v>69</v>
      </c>
      <c r="I100" s="854">
        <v>0</v>
      </c>
      <c r="J100" s="280">
        <v>0</v>
      </c>
      <c r="K100" s="280">
        <v>0</v>
      </c>
      <c r="L100" s="280">
        <v>0</v>
      </c>
      <c r="M100" s="280">
        <v>0</v>
      </c>
      <c r="N100" s="280">
        <v>0</v>
      </c>
      <c r="O100" s="280">
        <v>0</v>
      </c>
      <c r="P100" s="280">
        <v>0</v>
      </c>
      <c r="Q100" s="280">
        <v>0</v>
      </c>
      <c r="R100" s="280">
        <v>256</v>
      </c>
      <c r="S100" s="309">
        <v>275</v>
      </c>
      <c r="T100" s="338">
        <v>239</v>
      </c>
      <c r="U100" s="280">
        <v>204</v>
      </c>
      <c r="V100" s="280">
        <v>156</v>
      </c>
      <c r="W100" s="280">
        <v>150</v>
      </c>
      <c r="X100" s="280">
        <v>148</v>
      </c>
      <c r="Y100" s="280">
        <v>148</v>
      </c>
      <c r="Z100" s="280">
        <v>127</v>
      </c>
      <c r="AA100" s="280">
        <v>119</v>
      </c>
      <c r="AB100" s="280">
        <v>129</v>
      </c>
      <c r="AC100" s="280">
        <v>137</v>
      </c>
      <c r="AD100" s="280">
        <v>143</v>
      </c>
      <c r="AE100" s="280">
        <v>124</v>
      </c>
      <c r="AF100" s="531">
        <v>112</v>
      </c>
      <c r="AG100" s="536">
        <v>111</v>
      </c>
      <c r="AH100" s="280">
        <v>79</v>
      </c>
      <c r="AI100" s="280">
        <v>92</v>
      </c>
      <c r="AJ100" s="280">
        <v>98</v>
      </c>
      <c r="AK100" s="280">
        <v>101</v>
      </c>
      <c r="AL100" s="280">
        <v>89</v>
      </c>
      <c r="AM100" s="280">
        <v>91</v>
      </c>
      <c r="AN100" s="280">
        <v>81</v>
      </c>
      <c r="AO100" s="280">
        <v>92</v>
      </c>
      <c r="AP100" s="280">
        <v>90</v>
      </c>
      <c r="AQ100" s="280">
        <v>102</v>
      </c>
      <c r="AR100" s="709">
        <v>90</v>
      </c>
      <c r="AS100" s="732">
        <v>69</v>
      </c>
      <c r="AT100" s="280"/>
      <c r="AU100" s="280"/>
      <c r="AV100" s="280"/>
      <c r="AW100" s="280"/>
      <c r="AX100" s="280"/>
      <c r="AY100" s="280"/>
      <c r="AZ100" s="280"/>
      <c r="BA100" s="280"/>
      <c r="BB100" s="280"/>
      <c r="BC100" s="280"/>
      <c r="BD100" s="709"/>
      <c r="BE100" s="3" t="s">
        <v>723</v>
      </c>
    </row>
    <row r="101" spans="1:57" x14ac:dyDescent="0.25">
      <c r="A101" s="412">
        <v>67</v>
      </c>
      <c r="B101" s="384" t="s">
        <v>497</v>
      </c>
      <c r="C101" s="188">
        <v>1682</v>
      </c>
      <c r="D101" s="188">
        <v>1886</v>
      </c>
      <c r="E101" s="188">
        <v>1745</v>
      </c>
      <c r="F101" s="188">
        <v>1499</v>
      </c>
      <c r="G101" s="684">
        <v>1552</v>
      </c>
      <c r="H101" s="861">
        <v>1560</v>
      </c>
      <c r="I101" s="854">
        <v>0</v>
      </c>
      <c r="J101" s="280">
        <v>0</v>
      </c>
      <c r="K101" s="280">
        <v>0</v>
      </c>
      <c r="L101" s="280">
        <v>0</v>
      </c>
      <c r="M101" s="280">
        <v>0</v>
      </c>
      <c r="N101" s="280">
        <v>0</v>
      </c>
      <c r="O101" s="280">
        <v>0</v>
      </c>
      <c r="P101" s="280">
        <v>0</v>
      </c>
      <c r="Q101" s="280">
        <v>0</v>
      </c>
      <c r="R101" s="280">
        <v>0</v>
      </c>
      <c r="S101" s="309">
        <v>0</v>
      </c>
      <c r="T101" s="338">
        <v>0</v>
      </c>
      <c r="U101" s="280">
        <v>1689</v>
      </c>
      <c r="V101" s="280">
        <v>1666</v>
      </c>
      <c r="W101" s="280">
        <v>1658</v>
      </c>
      <c r="X101" s="280">
        <v>1644</v>
      </c>
      <c r="Y101" s="280">
        <v>1635</v>
      </c>
      <c r="Z101" s="280">
        <v>1590</v>
      </c>
      <c r="AA101" s="280">
        <v>1578</v>
      </c>
      <c r="AB101" s="280">
        <v>1560</v>
      </c>
      <c r="AC101" s="280">
        <v>1584</v>
      </c>
      <c r="AD101" s="280">
        <v>1547</v>
      </c>
      <c r="AE101" s="280">
        <v>1521</v>
      </c>
      <c r="AF101" s="531">
        <v>1498</v>
      </c>
      <c r="AG101" s="536">
        <v>1499</v>
      </c>
      <c r="AH101" s="280">
        <v>1504</v>
      </c>
      <c r="AI101" s="280">
        <v>1456</v>
      </c>
      <c r="AJ101" s="280">
        <v>1444</v>
      </c>
      <c r="AK101" s="280">
        <v>1455</v>
      </c>
      <c r="AL101" s="280">
        <v>1406</v>
      </c>
      <c r="AM101" s="280">
        <v>1399</v>
      </c>
      <c r="AN101" s="280">
        <v>1438</v>
      </c>
      <c r="AO101" s="280">
        <v>1468</v>
      </c>
      <c r="AP101" s="280">
        <v>1548</v>
      </c>
      <c r="AQ101" s="280">
        <v>1582</v>
      </c>
      <c r="AR101" s="709">
        <v>1552</v>
      </c>
      <c r="AS101" s="732">
        <v>1560</v>
      </c>
      <c r="AT101" s="280"/>
      <c r="AU101" s="280"/>
      <c r="AV101" s="280"/>
      <c r="AW101" s="280"/>
      <c r="AX101" s="280"/>
      <c r="AY101" s="280"/>
      <c r="AZ101" s="280"/>
      <c r="BA101" s="280"/>
      <c r="BB101" s="280"/>
      <c r="BC101" s="280"/>
      <c r="BD101" s="709"/>
      <c r="BE101" s="3" t="s">
        <v>723</v>
      </c>
    </row>
    <row r="102" spans="1:57" x14ac:dyDescent="0.25">
      <c r="A102" s="412">
        <v>68</v>
      </c>
      <c r="B102" s="384" t="s">
        <v>498</v>
      </c>
      <c r="C102" s="188">
        <v>334</v>
      </c>
      <c r="D102" s="188">
        <v>253</v>
      </c>
      <c r="E102" s="188">
        <v>382</v>
      </c>
      <c r="F102" s="188">
        <v>417</v>
      </c>
      <c r="G102" s="684">
        <v>468</v>
      </c>
      <c r="H102" s="861">
        <v>431</v>
      </c>
      <c r="I102" s="854">
        <v>355</v>
      </c>
      <c r="J102" s="280">
        <v>340</v>
      </c>
      <c r="K102" s="280">
        <v>275</v>
      </c>
      <c r="L102" s="280">
        <v>270</v>
      </c>
      <c r="M102" s="280">
        <v>271</v>
      </c>
      <c r="N102" s="280">
        <v>250</v>
      </c>
      <c r="O102" s="280">
        <v>224</v>
      </c>
      <c r="P102" s="280">
        <v>212</v>
      </c>
      <c r="Q102" s="280">
        <v>219</v>
      </c>
      <c r="R102" s="280">
        <v>247</v>
      </c>
      <c r="S102" s="309">
        <v>255</v>
      </c>
      <c r="T102" s="338">
        <v>444</v>
      </c>
      <c r="U102" s="280">
        <v>357</v>
      </c>
      <c r="V102" s="280">
        <v>349</v>
      </c>
      <c r="W102" s="280">
        <v>359</v>
      </c>
      <c r="X102" s="280">
        <v>346</v>
      </c>
      <c r="Y102" s="280">
        <v>367</v>
      </c>
      <c r="Z102" s="280">
        <v>360</v>
      </c>
      <c r="AA102" s="280">
        <v>367</v>
      </c>
      <c r="AB102" s="280">
        <v>369</v>
      </c>
      <c r="AC102" s="280">
        <v>352</v>
      </c>
      <c r="AD102" s="280">
        <v>366</v>
      </c>
      <c r="AE102" s="280">
        <v>375</v>
      </c>
      <c r="AF102" s="531">
        <v>419</v>
      </c>
      <c r="AG102" s="536">
        <v>422</v>
      </c>
      <c r="AH102" s="280">
        <v>421</v>
      </c>
      <c r="AI102" s="280">
        <v>401</v>
      </c>
      <c r="AJ102" s="280">
        <v>408</v>
      </c>
      <c r="AK102" s="280">
        <v>393</v>
      </c>
      <c r="AL102" s="280">
        <v>408</v>
      </c>
      <c r="AM102" s="280">
        <v>433</v>
      </c>
      <c r="AN102" s="280">
        <v>417</v>
      </c>
      <c r="AO102" s="280">
        <v>427</v>
      </c>
      <c r="AP102" s="280">
        <v>451</v>
      </c>
      <c r="AQ102" s="280">
        <v>443</v>
      </c>
      <c r="AR102" s="709">
        <v>468</v>
      </c>
      <c r="AS102" s="732">
        <v>431</v>
      </c>
      <c r="AT102" s="280"/>
      <c r="AU102" s="280"/>
      <c r="AV102" s="280"/>
      <c r="AW102" s="280"/>
      <c r="AX102" s="280"/>
      <c r="AY102" s="280"/>
      <c r="AZ102" s="280"/>
      <c r="BA102" s="280"/>
      <c r="BB102" s="280"/>
      <c r="BC102" s="280"/>
      <c r="BD102" s="709"/>
      <c r="BE102" s="3" t="s">
        <v>723</v>
      </c>
    </row>
    <row r="103" spans="1:57" x14ac:dyDescent="0.25">
      <c r="A103" s="412">
        <v>69</v>
      </c>
      <c r="B103" s="383" t="s">
        <v>25</v>
      </c>
      <c r="C103" s="188">
        <v>3</v>
      </c>
      <c r="D103" s="188">
        <v>3</v>
      </c>
      <c r="E103" s="188">
        <v>0</v>
      </c>
      <c r="F103" s="188">
        <v>0</v>
      </c>
      <c r="G103" s="684">
        <v>1</v>
      </c>
      <c r="H103" s="861">
        <v>3</v>
      </c>
      <c r="I103" s="854">
        <v>490</v>
      </c>
      <c r="J103" s="280">
        <v>494</v>
      </c>
      <c r="K103" s="280">
        <v>512</v>
      </c>
      <c r="L103" s="280">
        <v>504</v>
      </c>
      <c r="M103" s="280">
        <v>526</v>
      </c>
      <c r="N103" s="280">
        <v>519</v>
      </c>
      <c r="O103" s="280">
        <v>512</v>
      </c>
      <c r="P103" s="281">
        <v>525</v>
      </c>
      <c r="Q103" s="281">
        <v>518</v>
      </c>
      <c r="R103" s="281">
        <v>497</v>
      </c>
      <c r="S103" s="309">
        <v>483</v>
      </c>
      <c r="T103" s="338">
        <v>476</v>
      </c>
      <c r="U103" s="280">
        <v>0</v>
      </c>
      <c r="V103" s="280">
        <v>2</v>
      </c>
      <c r="W103" s="280">
        <v>5</v>
      </c>
      <c r="X103" s="280">
        <v>4</v>
      </c>
      <c r="Y103" s="280">
        <v>5</v>
      </c>
      <c r="Z103" s="280">
        <v>2</v>
      </c>
      <c r="AA103" s="280">
        <v>2</v>
      </c>
      <c r="AB103" s="281">
        <v>2</v>
      </c>
      <c r="AC103" s="281">
        <v>1</v>
      </c>
      <c r="AD103" s="281">
        <v>0</v>
      </c>
      <c r="AE103" s="281">
        <v>0</v>
      </c>
      <c r="AF103" s="532">
        <v>0</v>
      </c>
      <c r="AG103" s="536">
        <v>1</v>
      </c>
      <c r="AH103" s="280">
        <v>3</v>
      </c>
      <c r="AI103" s="280">
        <v>3</v>
      </c>
      <c r="AJ103" s="280">
        <v>2</v>
      </c>
      <c r="AK103" s="280">
        <v>3</v>
      </c>
      <c r="AL103" s="280">
        <v>1</v>
      </c>
      <c r="AM103" s="280">
        <v>1</v>
      </c>
      <c r="AN103" s="281">
        <v>3</v>
      </c>
      <c r="AO103" s="281">
        <v>3</v>
      </c>
      <c r="AP103" s="281">
        <v>3</v>
      </c>
      <c r="AQ103" s="281">
        <v>1</v>
      </c>
      <c r="AR103" s="710">
        <v>1</v>
      </c>
      <c r="AS103" s="732">
        <v>3</v>
      </c>
      <c r="AT103" s="280"/>
      <c r="AU103" s="280"/>
      <c r="AV103" s="280"/>
      <c r="AW103" s="280"/>
      <c r="AX103" s="280"/>
      <c r="AY103" s="280"/>
      <c r="AZ103" s="281"/>
      <c r="BA103" s="281"/>
      <c r="BB103" s="281"/>
      <c r="BC103" s="281"/>
      <c r="BD103" s="710"/>
      <c r="BE103" s="3" t="s">
        <v>723</v>
      </c>
    </row>
    <row r="104" spans="1:57" x14ac:dyDescent="0.25">
      <c r="A104" s="412">
        <v>70</v>
      </c>
      <c r="B104" s="385" t="s">
        <v>149</v>
      </c>
      <c r="C104" s="189">
        <v>309</v>
      </c>
      <c r="D104" s="189">
        <v>368</v>
      </c>
      <c r="E104" s="189">
        <v>321</v>
      </c>
      <c r="F104" s="189">
        <v>253</v>
      </c>
      <c r="G104" s="685">
        <v>208</v>
      </c>
      <c r="H104" s="862">
        <v>201</v>
      </c>
      <c r="I104" s="855">
        <v>363</v>
      </c>
      <c r="J104" s="282">
        <v>335</v>
      </c>
      <c r="K104" s="282">
        <v>323</v>
      </c>
      <c r="L104" s="282">
        <v>327</v>
      </c>
      <c r="M104" s="282">
        <v>307</v>
      </c>
      <c r="N104" s="282">
        <v>319</v>
      </c>
      <c r="O104" s="282">
        <v>330</v>
      </c>
      <c r="P104" s="283">
        <v>335</v>
      </c>
      <c r="Q104" s="283">
        <v>330</v>
      </c>
      <c r="R104" s="283">
        <v>331</v>
      </c>
      <c r="S104" s="310">
        <v>331</v>
      </c>
      <c r="T104" s="339">
        <v>329</v>
      </c>
      <c r="U104" s="282">
        <v>312</v>
      </c>
      <c r="V104" s="282">
        <v>279</v>
      </c>
      <c r="W104" s="282">
        <v>278</v>
      </c>
      <c r="X104" s="282">
        <v>277</v>
      </c>
      <c r="Y104" s="282">
        <v>273</v>
      </c>
      <c r="Z104" s="282">
        <v>278</v>
      </c>
      <c r="AA104" s="282">
        <v>271</v>
      </c>
      <c r="AB104" s="283">
        <v>262</v>
      </c>
      <c r="AC104" s="283">
        <v>272</v>
      </c>
      <c r="AD104" s="283">
        <v>281</v>
      </c>
      <c r="AE104" s="283">
        <v>258</v>
      </c>
      <c r="AF104" s="533">
        <v>277</v>
      </c>
      <c r="AG104" s="537">
        <v>254</v>
      </c>
      <c r="AH104" s="282">
        <v>228</v>
      </c>
      <c r="AI104" s="282">
        <v>258</v>
      </c>
      <c r="AJ104" s="282">
        <v>250</v>
      </c>
      <c r="AK104" s="282">
        <v>256</v>
      </c>
      <c r="AL104" s="282">
        <v>242</v>
      </c>
      <c r="AM104" s="282">
        <v>244</v>
      </c>
      <c r="AN104" s="283">
        <v>251</v>
      </c>
      <c r="AO104" s="283">
        <v>259</v>
      </c>
      <c r="AP104" s="283">
        <v>225</v>
      </c>
      <c r="AQ104" s="283">
        <v>221</v>
      </c>
      <c r="AR104" s="711">
        <v>208</v>
      </c>
      <c r="AS104" s="733">
        <v>201</v>
      </c>
      <c r="AT104" s="282"/>
      <c r="AU104" s="282"/>
      <c r="AV104" s="282"/>
      <c r="AW104" s="282"/>
      <c r="AX104" s="282"/>
      <c r="AY104" s="282"/>
      <c r="AZ104" s="283"/>
      <c r="BA104" s="283"/>
      <c r="BB104" s="283"/>
      <c r="BC104" s="283"/>
      <c r="BD104" s="711"/>
      <c r="BE104" s="3" t="s">
        <v>723</v>
      </c>
    </row>
    <row r="105" spans="1:57" x14ac:dyDescent="0.25">
      <c r="A105" s="412">
        <v>122</v>
      </c>
      <c r="B105" s="385" t="s">
        <v>823</v>
      </c>
      <c r="C105" s="1012" t="s">
        <v>706</v>
      </c>
      <c r="D105" s="1012" t="s">
        <v>706</v>
      </c>
      <c r="E105" s="1012" t="s">
        <v>706</v>
      </c>
      <c r="F105" s="1012" t="s">
        <v>706</v>
      </c>
      <c r="G105" s="685">
        <v>43</v>
      </c>
      <c r="H105" s="862">
        <v>44</v>
      </c>
      <c r="I105" s="855"/>
      <c r="J105" s="282"/>
      <c r="K105" s="282"/>
      <c r="L105" s="282"/>
      <c r="M105" s="282"/>
      <c r="N105" s="282"/>
      <c r="O105" s="282"/>
      <c r="P105" s="283"/>
      <c r="Q105" s="283"/>
      <c r="R105" s="283"/>
      <c r="S105" s="310"/>
      <c r="T105" s="339"/>
      <c r="U105" s="282"/>
      <c r="V105" s="282"/>
      <c r="W105" s="282"/>
      <c r="X105" s="282"/>
      <c r="Y105" s="282"/>
      <c r="Z105" s="282"/>
      <c r="AA105" s="282"/>
      <c r="AB105" s="283"/>
      <c r="AC105" s="283"/>
      <c r="AD105" s="283"/>
      <c r="AE105" s="283"/>
      <c r="AF105" s="533"/>
      <c r="AG105" s="537"/>
      <c r="AH105" s="282"/>
      <c r="AI105" s="282"/>
      <c r="AJ105" s="282"/>
      <c r="AK105" s="282"/>
      <c r="AL105" s="282"/>
      <c r="AM105" s="282"/>
      <c r="AN105" s="283"/>
      <c r="AO105" s="283"/>
      <c r="AP105" s="283"/>
      <c r="AQ105" s="283"/>
      <c r="AR105" s="711">
        <v>43</v>
      </c>
      <c r="AS105" s="733">
        <v>44</v>
      </c>
      <c r="AT105" s="282"/>
      <c r="AU105" s="282"/>
      <c r="AV105" s="282"/>
      <c r="AW105" s="282"/>
      <c r="AX105" s="282"/>
      <c r="AY105" s="282"/>
      <c r="AZ105" s="283"/>
      <c r="BA105" s="283"/>
      <c r="BB105" s="283"/>
      <c r="BC105" s="283"/>
      <c r="BD105" s="711"/>
    </row>
    <row r="106" spans="1:57" x14ac:dyDescent="0.25">
      <c r="A106" s="412">
        <v>71</v>
      </c>
      <c r="B106" s="383" t="s">
        <v>150</v>
      </c>
      <c r="C106" s="188">
        <v>341</v>
      </c>
      <c r="D106" s="188">
        <v>169</v>
      </c>
      <c r="E106" s="188">
        <v>153</v>
      </c>
      <c r="F106" s="188">
        <v>35</v>
      </c>
      <c r="G106" s="684">
        <v>64</v>
      </c>
      <c r="H106" s="861">
        <v>206</v>
      </c>
      <c r="I106" s="854">
        <v>274</v>
      </c>
      <c r="J106" s="280">
        <v>292</v>
      </c>
      <c r="K106" s="280">
        <v>300</v>
      </c>
      <c r="L106" s="280">
        <v>271</v>
      </c>
      <c r="M106" s="280">
        <v>356</v>
      </c>
      <c r="N106" s="280">
        <v>334</v>
      </c>
      <c r="O106" s="280">
        <v>373</v>
      </c>
      <c r="P106" s="281">
        <v>264</v>
      </c>
      <c r="Q106" s="281">
        <v>151</v>
      </c>
      <c r="R106" s="281">
        <v>161</v>
      </c>
      <c r="S106" s="309">
        <v>196</v>
      </c>
      <c r="T106" s="338">
        <v>183</v>
      </c>
      <c r="U106" s="280">
        <v>159</v>
      </c>
      <c r="V106" s="280">
        <v>181</v>
      </c>
      <c r="W106" s="280">
        <v>197</v>
      </c>
      <c r="X106" s="280">
        <v>202</v>
      </c>
      <c r="Y106" s="280">
        <v>182</v>
      </c>
      <c r="Z106" s="280">
        <v>133</v>
      </c>
      <c r="AA106" s="280">
        <v>158</v>
      </c>
      <c r="AB106" s="281">
        <v>136</v>
      </c>
      <c r="AC106" s="281">
        <v>157</v>
      </c>
      <c r="AD106" s="281">
        <v>136</v>
      </c>
      <c r="AE106" s="281">
        <v>154</v>
      </c>
      <c r="AF106" s="532">
        <v>48</v>
      </c>
      <c r="AG106" s="536">
        <v>30</v>
      </c>
      <c r="AH106" s="280">
        <v>37</v>
      </c>
      <c r="AI106" s="280">
        <v>46</v>
      </c>
      <c r="AJ106" s="280">
        <v>52</v>
      </c>
      <c r="AK106" s="280">
        <v>48</v>
      </c>
      <c r="AL106" s="280">
        <v>51</v>
      </c>
      <c r="AM106" s="280">
        <v>47</v>
      </c>
      <c r="AN106" s="281">
        <v>45</v>
      </c>
      <c r="AO106" s="281">
        <v>58</v>
      </c>
      <c r="AP106" s="281">
        <v>67</v>
      </c>
      <c r="AQ106" s="281">
        <v>97</v>
      </c>
      <c r="AR106" s="710">
        <v>64</v>
      </c>
      <c r="AS106" s="732">
        <v>206</v>
      </c>
      <c r="AT106" s="280"/>
      <c r="AU106" s="280"/>
      <c r="AV106" s="280"/>
      <c r="AW106" s="280"/>
      <c r="AX106" s="280"/>
      <c r="AY106" s="280"/>
      <c r="AZ106" s="281"/>
      <c r="BA106" s="281"/>
      <c r="BB106" s="281"/>
      <c r="BC106" s="281"/>
      <c r="BD106" s="710"/>
      <c r="BE106" s="3" t="s">
        <v>723</v>
      </c>
    </row>
    <row r="107" spans="1:57" ht="15.75" thickBot="1" x14ac:dyDescent="0.3">
      <c r="A107" s="412">
        <v>72</v>
      </c>
      <c r="B107" s="386" t="s">
        <v>151</v>
      </c>
      <c r="C107" s="272">
        <v>25</v>
      </c>
      <c r="D107" s="272">
        <v>27</v>
      </c>
      <c r="E107" s="272">
        <v>28</v>
      </c>
      <c r="F107" s="272">
        <v>11</v>
      </c>
      <c r="G107" s="850">
        <v>16</v>
      </c>
      <c r="H107" s="863">
        <v>24</v>
      </c>
      <c r="I107" s="856">
        <v>26</v>
      </c>
      <c r="J107" s="284">
        <v>27</v>
      </c>
      <c r="K107" s="284">
        <v>26</v>
      </c>
      <c r="L107" s="284">
        <v>25</v>
      </c>
      <c r="M107" s="284">
        <v>23</v>
      </c>
      <c r="N107" s="284">
        <v>31</v>
      </c>
      <c r="O107" s="284">
        <v>38</v>
      </c>
      <c r="P107" s="285">
        <v>12</v>
      </c>
      <c r="Q107" s="285">
        <v>11</v>
      </c>
      <c r="R107" s="285">
        <v>20</v>
      </c>
      <c r="S107" s="311">
        <v>23</v>
      </c>
      <c r="T107" s="340">
        <v>28</v>
      </c>
      <c r="U107" s="284">
        <v>25</v>
      </c>
      <c r="V107" s="284">
        <v>22</v>
      </c>
      <c r="W107" s="284">
        <v>31</v>
      </c>
      <c r="X107" s="284">
        <v>26</v>
      </c>
      <c r="Y107" s="284">
        <v>37</v>
      </c>
      <c r="Z107" s="284">
        <v>31</v>
      </c>
      <c r="AA107" s="284">
        <v>28</v>
      </c>
      <c r="AB107" s="285">
        <v>23</v>
      </c>
      <c r="AC107" s="285">
        <v>17</v>
      </c>
      <c r="AD107" s="285">
        <v>12</v>
      </c>
      <c r="AE107" s="285">
        <v>19</v>
      </c>
      <c r="AF107" s="534">
        <v>11</v>
      </c>
      <c r="AG107" s="538">
        <v>3</v>
      </c>
      <c r="AH107" s="284">
        <v>3</v>
      </c>
      <c r="AI107" s="284">
        <v>5</v>
      </c>
      <c r="AJ107" s="284">
        <v>8</v>
      </c>
      <c r="AK107" s="284">
        <v>11</v>
      </c>
      <c r="AL107" s="284">
        <v>7</v>
      </c>
      <c r="AM107" s="284">
        <v>6</v>
      </c>
      <c r="AN107" s="285">
        <v>8</v>
      </c>
      <c r="AO107" s="285">
        <v>13</v>
      </c>
      <c r="AP107" s="285">
        <v>15</v>
      </c>
      <c r="AQ107" s="285">
        <v>19</v>
      </c>
      <c r="AR107" s="712">
        <v>16</v>
      </c>
      <c r="AS107" s="734">
        <v>24</v>
      </c>
      <c r="AT107" s="284"/>
      <c r="AU107" s="284"/>
      <c r="AV107" s="284"/>
      <c r="AW107" s="284"/>
      <c r="AX107" s="284"/>
      <c r="AY107" s="284"/>
      <c r="AZ107" s="285"/>
      <c r="BA107" s="285"/>
      <c r="BB107" s="285"/>
      <c r="BC107" s="285"/>
      <c r="BD107" s="712"/>
      <c r="BE107" s="3" t="s">
        <v>723</v>
      </c>
    </row>
    <row r="108" spans="1:57" ht="15.75" thickBot="1" x14ac:dyDescent="0.3">
      <c r="A108" s="412"/>
    </row>
    <row r="109" spans="1:57" ht="18.75" thickBot="1" x14ac:dyDescent="0.3">
      <c r="A109" s="412"/>
      <c r="B109" s="12" t="s">
        <v>508</v>
      </c>
      <c r="C109" s="229" t="s">
        <v>4</v>
      </c>
      <c r="D109" s="27" t="s">
        <v>7</v>
      </c>
      <c r="E109" s="27" t="s">
        <v>472</v>
      </c>
      <c r="F109" s="27" t="s">
        <v>693</v>
      </c>
      <c r="G109" s="790" t="s">
        <v>805</v>
      </c>
      <c r="H109" s="751" t="s">
        <v>692</v>
      </c>
      <c r="I109" s="747" t="s">
        <v>44</v>
      </c>
      <c r="J109" s="230" t="s">
        <v>33</v>
      </c>
      <c r="K109" s="230" t="s">
        <v>34</v>
      </c>
      <c r="L109" s="230" t="s">
        <v>35</v>
      </c>
      <c r="M109" s="230" t="s">
        <v>36</v>
      </c>
      <c r="N109" s="230" t="s">
        <v>37</v>
      </c>
      <c r="O109" s="230" t="s">
        <v>38</v>
      </c>
      <c r="P109" s="230" t="s">
        <v>39</v>
      </c>
      <c r="Q109" s="230" t="s">
        <v>40</v>
      </c>
      <c r="R109" s="230" t="s">
        <v>41</v>
      </c>
      <c r="S109" s="230" t="s">
        <v>42</v>
      </c>
      <c r="T109" s="231" t="s">
        <v>43</v>
      </c>
      <c r="U109" s="230" t="s">
        <v>461</v>
      </c>
      <c r="V109" s="230" t="s">
        <v>462</v>
      </c>
      <c r="W109" s="230" t="s">
        <v>463</v>
      </c>
      <c r="X109" s="230" t="s">
        <v>464</v>
      </c>
      <c r="Y109" s="230" t="s">
        <v>465</v>
      </c>
      <c r="Z109" s="230" t="s">
        <v>466</v>
      </c>
      <c r="AA109" s="230" t="s">
        <v>467</v>
      </c>
      <c r="AB109" s="230" t="s">
        <v>468</v>
      </c>
      <c r="AC109" s="230" t="s">
        <v>473</v>
      </c>
      <c r="AD109" s="230" t="s">
        <v>469</v>
      </c>
      <c r="AE109" s="230" t="s">
        <v>470</v>
      </c>
      <c r="AF109" s="517" t="s">
        <v>471</v>
      </c>
      <c r="AG109" s="486" t="s">
        <v>694</v>
      </c>
      <c r="AH109" s="230" t="s">
        <v>695</v>
      </c>
      <c r="AI109" s="230" t="s">
        <v>696</v>
      </c>
      <c r="AJ109" s="230" t="s">
        <v>697</v>
      </c>
      <c r="AK109" s="230" t="s">
        <v>704</v>
      </c>
      <c r="AL109" s="230" t="s">
        <v>705</v>
      </c>
      <c r="AM109" s="230" t="s">
        <v>698</v>
      </c>
      <c r="AN109" s="230" t="s">
        <v>699</v>
      </c>
      <c r="AO109" s="230" t="s">
        <v>700</v>
      </c>
      <c r="AP109" s="230" t="s">
        <v>701</v>
      </c>
      <c r="AQ109" s="230" t="s">
        <v>702</v>
      </c>
      <c r="AR109" s="231" t="s">
        <v>703</v>
      </c>
      <c r="AS109" s="486" t="s">
        <v>807</v>
      </c>
      <c r="AT109" s="230" t="s">
        <v>808</v>
      </c>
      <c r="AU109" s="230" t="s">
        <v>809</v>
      </c>
      <c r="AV109" s="230" t="s">
        <v>810</v>
      </c>
      <c r="AW109" s="230" t="s">
        <v>811</v>
      </c>
      <c r="AX109" s="230" t="s">
        <v>812</v>
      </c>
      <c r="AY109" s="230" t="s">
        <v>813</v>
      </c>
      <c r="AZ109" s="230" t="s">
        <v>814</v>
      </c>
      <c r="BA109" s="230" t="s">
        <v>815</v>
      </c>
      <c r="BB109" s="230" t="s">
        <v>816</v>
      </c>
      <c r="BC109" s="230" t="s">
        <v>817</v>
      </c>
      <c r="BD109" s="231" t="s">
        <v>818</v>
      </c>
    </row>
    <row r="110" spans="1:57" ht="15.75" thickBot="1" x14ac:dyDescent="0.3">
      <c r="A110" s="412">
        <v>73</v>
      </c>
      <c r="B110" s="387" t="s">
        <v>22</v>
      </c>
      <c r="C110" s="23">
        <v>17264</v>
      </c>
      <c r="D110" s="23">
        <v>17390</v>
      </c>
      <c r="E110" s="331">
        <v>15803</v>
      </c>
      <c r="F110" s="23">
        <v>13651</v>
      </c>
      <c r="G110" s="851">
        <v>13383</v>
      </c>
      <c r="H110" s="842">
        <v>13394</v>
      </c>
      <c r="I110" s="749">
        <v>18183</v>
      </c>
      <c r="J110" s="200">
        <v>18061</v>
      </c>
      <c r="K110" s="200">
        <v>18046</v>
      </c>
      <c r="L110" s="200">
        <v>17936</v>
      </c>
      <c r="M110" s="200">
        <v>17413</v>
      </c>
      <c r="N110" s="286">
        <v>17149</v>
      </c>
      <c r="O110" s="286">
        <v>17174</v>
      </c>
      <c r="P110" s="286">
        <v>17127</v>
      </c>
      <c r="Q110" s="286">
        <v>16931</v>
      </c>
      <c r="R110" s="286">
        <v>16964</v>
      </c>
      <c r="S110" s="312">
        <v>16831</v>
      </c>
      <c r="T110" s="312">
        <v>16635</v>
      </c>
      <c r="U110" s="200">
        <v>15471</v>
      </c>
      <c r="V110" s="200">
        <v>15168</v>
      </c>
      <c r="W110" s="200">
        <v>15021</v>
      </c>
      <c r="X110" s="200">
        <v>14889</v>
      </c>
      <c r="Y110" s="200">
        <v>14503</v>
      </c>
      <c r="Z110" s="286">
        <v>14249</v>
      </c>
      <c r="AA110" s="286">
        <v>14278</v>
      </c>
      <c r="AB110" s="286">
        <v>14202</v>
      </c>
      <c r="AC110" s="286">
        <v>14084</v>
      </c>
      <c r="AD110" s="286">
        <v>14010</v>
      </c>
      <c r="AE110" s="286">
        <v>13812</v>
      </c>
      <c r="AF110" s="539">
        <v>13663</v>
      </c>
      <c r="AG110" s="569">
        <v>13541</v>
      </c>
      <c r="AH110" s="366">
        <v>13357</v>
      </c>
      <c r="AI110" s="366">
        <v>13358</v>
      </c>
      <c r="AJ110" s="366">
        <v>13352</v>
      </c>
      <c r="AK110" s="366">
        <v>13135</v>
      </c>
      <c r="AL110" s="286">
        <v>12984</v>
      </c>
      <c r="AM110" s="286">
        <v>13030</v>
      </c>
      <c r="AN110" s="286">
        <v>13091</v>
      </c>
      <c r="AO110" s="286">
        <v>13216</v>
      </c>
      <c r="AP110" s="286">
        <v>13333</v>
      </c>
      <c r="AQ110" s="286">
        <v>13370</v>
      </c>
      <c r="AR110" s="713">
        <v>13383</v>
      </c>
      <c r="AS110" s="735">
        <v>13394</v>
      </c>
      <c r="AT110" s="366"/>
      <c r="AU110" s="366"/>
      <c r="AV110" s="366"/>
      <c r="AW110" s="366"/>
      <c r="AX110" s="286"/>
      <c r="AY110" s="286"/>
      <c r="AZ110" s="286"/>
      <c r="BA110" s="286"/>
      <c r="BB110" s="286"/>
      <c r="BC110" s="286"/>
      <c r="BD110" s="713"/>
      <c r="BE110" s="3" t="s">
        <v>723</v>
      </c>
    </row>
    <row r="111" spans="1:57" x14ac:dyDescent="0.25">
      <c r="A111" s="412">
        <v>74</v>
      </c>
      <c r="B111" s="388" t="s">
        <v>23</v>
      </c>
      <c r="C111" s="190">
        <v>0.43628359592215016</v>
      </c>
      <c r="D111" s="190">
        <v>0.42696952271420358</v>
      </c>
      <c r="E111" s="190">
        <v>0.40960577105612861</v>
      </c>
      <c r="F111" s="190">
        <v>0.40451248992747785</v>
      </c>
      <c r="G111" s="852">
        <v>0.40125532391840396</v>
      </c>
      <c r="H111" s="864">
        <v>0.40032850530088099</v>
      </c>
      <c r="I111" s="857">
        <v>0.40763350382225155</v>
      </c>
      <c r="J111" s="287">
        <v>0.41548087038369969</v>
      </c>
      <c r="K111" s="287">
        <v>0.41571539399312868</v>
      </c>
      <c r="L111" s="287">
        <v>0.41135147190008919</v>
      </c>
      <c r="M111" s="287">
        <v>0.40607592028943895</v>
      </c>
      <c r="N111" s="288">
        <v>0.40497988220887515</v>
      </c>
      <c r="O111" s="288">
        <v>0.39839291952952138</v>
      </c>
      <c r="P111" s="288">
        <v>0.40094587493431422</v>
      </c>
      <c r="Q111" s="288">
        <v>0.39590100998169037</v>
      </c>
      <c r="R111" s="288">
        <v>0.39460033011082291</v>
      </c>
      <c r="S111" s="313">
        <v>0.39504485770304792</v>
      </c>
      <c r="T111" s="341">
        <v>0.39140366696723777</v>
      </c>
      <c r="U111" s="287">
        <v>0.41154417943248661</v>
      </c>
      <c r="V111" s="287">
        <v>0.41126054852320676</v>
      </c>
      <c r="W111" s="287">
        <v>0.40296917648625258</v>
      </c>
      <c r="X111" s="287">
        <v>0.40170595741822823</v>
      </c>
      <c r="Y111" s="287">
        <v>0.40667448114183274</v>
      </c>
      <c r="Z111" s="288">
        <v>0.4121692750368447</v>
      </c>
      <c r="AA111" s="288">
        <v>0.40628939627398797</v>
      </c>
      <c r="AB111" s="288">
        <v>0.40388677651035065</v>
      </c>
      <c r="AC111" s="288">
        <v>0.40251349048565749</v>
      </c>
      <c r="AD111" s="288">
        <v>0.40235546038543896</v>
      </c>
      <c r="AE111" s="288">
        <v>0.40262090935418476</v>
      </c>
      <c r="AF111" s="540">
        <v>0.40503549732855154</v>
      </c>
      <c r="AG111" s="544">
        <v>0.40211210398050368</v>
      </c>
      <c r="AH111" s="287">
        <v>0.40765141873175115</v>
      </c>
      <c r="AI111" s="287">
        <v>0.39721515196885759</v>
      </c>
      <c r="AJ111" s="287">
        <v>0.39814260035949672</v>
      </c>
      <c r="AK111" s="287">
        <v>0.39604111153406929</v>
      </c>
      <c r="AL111" s="288">
        <v>0.40218730745532966</v>
      </c>
      <c r="AM111" s="288">
        <v>0.39792785878741366</v>
      </c>
      <c r="AN111" s="288">
        <v>0.39752501718738065</v>
      </c>
      <c r="AO111" s="288">
        <v>0.39225181598062953</v>
      </c>
      <c r="AP111" s="288">
        <v>0.39098477461936548</v>
      </c>
      <c r="AQ111" s="288">
        <v>0.39521316379955124</v>
      </c>
      <c r="AR111" s="714">
        <v>0.40125532391840396</v>
      </c>
      <c r="AS111" s="736">
        <v>0.40032850530088099</v>
      </c>
      <c r="AT111" s="287"/>
      <c r="AU111" s="287"/>
      <c r="AV111" s="287"/>
      <c r="AW111" s="287"/>
      <c r="AX111" s="288"/>
      <c r="AY111" s="288"/>
      <c r="AZ111" s="288"/>
      <c r="BA111" s="288"/>
      <c r="BB111" s="288"/>
      <c r="BC111" s="288"/>
      <c r="BD111" s="714"/>
      <c r="BE111" s="3" t="s">
        <v>723</v>
      </c>
    </row>
    <row r="112" spans="1:57" x14ac:dyDescent="0.25">
      <c r="A112" s="412">
        <v>75</v>
      </c>
      <c r="B112" s="383" t="s">
        <v>24</v>
      </c>
      <c r="C112" s="191">
        <v>0.38722196478220572</v>
      </c>
      <c r="D112" s="191">
        <v>0.39677975848188612</v>
      </c>
      <c r="E112" s="191">
        <v>0.40916281718661013</v>
      </c>
      <c r="F112" s="191">
        <v>0.42341220423412207</v>
      </c>
      <c r="G112" s="553">
        <v>0.41627437794216543</v>
      </c>
      <c r="H112" s="865">
        <v>0.41018366432731074</v>
      </c>
      <c r="I112" s="858">
        <v>0.37969531980421273</v>
      </c>
      <c r="J112" s="289">
        <v>0.37461934555118764</v>
      </c>
      <c r="K112" s="289">
        <v>0.37886512246481213</v>
      </c>
      <c r="L112" s="289">
        <v>0.38854817127564673</v>
      </c>
      <c r="M112" s="289">
        <v>0.38287486360764944</v>
      </c>
      <c r="N112" s="261">
        <v>0.38527027815032949</v>
      </c>
      <c r="O112" s="261">
        <v>0.39163852334924887</v>
      </c>
      <c r="P112" s="261">
        <v>0.39487359140538331</v>
      </c>
      <c r="Q112" s="261">
        <v>0.40700490225031011</v>
      </c>
      <c r="R112" s="261">
        <v>0.40603631219052111</v>
      </c>
      <c r="S112" s="191">
        <v>0.40181807379240686</v>
      </c>
      <c r="T112" s="342">
        <v>0.39344755034565676</v>
      </c>
      <c r="U112" s="289">
        <v>0.4109624458664598</v>
      </c>
      <c r="V112" s="289">
        <v>0.41369989451476791</v>
      </c>
      <c r="W112" s="289">
        <v>0.41874708741095801</v>
      </c>
      <c r="X112" s="289">
        <v>0.42051178722546845</v>
      </c>
      <c r="Y112" s="289">
        <v>0.41081155622974558</v>
      </c>
      <c r="Z112" s="261">
        <v>0.4109060284932276</v>
      </c>
      <c r="AA112" s="261">
        <v>0.41700518279871129</v>
      </c>
      <c r="AB112" s="261">
        <v>0.42141951837769326</v>
      </c>
      <c r="AC112" s="261">
        <v>0.41856006816245384</v>
      </c>
      <c r="AD112" s="261">
        <v>0.4202712348322627</v>
      </c>
      <c r="AE112" s="261">
        <v>0.41992470315667535</v>
      </c>
      <c r="AF112" s="541">
        <v>0.42186928200248847</v>
      </c>
      <c r="AG112" s="545">
        <v>0.4265563843143047</v>
      </c>
      <c r="AH112" s="289">
        <v>0.43318110354121436</v>
      </c>
      <c r="AI112" s="289">
        <v>0.43352298248240756</v>
      </c>
      <c r="AJ112" s="289">
        <v>0.43244457759137206</v>
      </c>
      <c r="AK112" s="289">
        <v>0.43136657784545107</v>
      </c>
      <c r="AL112" s="261">
        <v>0.42806531115218732</v>
      </c>
      <c r="AM112" s="261">
        <v>0.4316193399846508</v>
      </c>
      <c r="AN112" s="261">
        <v>0.43113589488961884</v>
      </c>
      <c r="AO112" s="261">
        <v>0.43220338983050849</v>
      </c>
      <c r="AP112" s="261">
        <v>0.42631065776644417</v>
      </c>
      <c r="AQ112" s="261">
        <v>0.41727748691099475</v>
      </c>
      <c r="AR112" s="358">
        <v>0.41627437794216543</v>
      </c>
      <c r="AS112" s="737">
        <v>0.41018366432731074</v>
      </c>
      <c r="AT112" s="289"/>
      <c r="AU112" s="289"/>
      <c r="AV112" s="289"/>
      <c r="AW112" s="289"/>
      <c r="AX112" s="261"/>
      <c r="AY112" s="261"/>
      <c r="AZ112" s="261"/>
      <c r="BA112" s="261"/>
      <c r="BB112" s="261"/>
      <c r="BC112" s="261"/>
      <c r="BD112" s="358"/>
      <c r="BE112" s="3" t="s">
        <v>723</v>
      </c>
    </row>
    <row r="113" spans="1:57" x14ac:dyDescent="0.25">
      <c r="A113" s="412">
        <v>76</v>
      </c>
      <c r="B113" s="383" t="s">
        <v>496</v>
      </c>
      <c r="C113" s="307">
        <v>2.0447173308619091E-2</v>
      </c>
      <c r="D113" s="307">
        <v>2.0644048303622771E-2</v>
      </c>
      <c r="E113" s="307">
        <v>1.4870594190976397E-2</v>
      </c>
      <c r="F113" s="191">
        <v>8.3510365540986013E-3</v>
      </c>
      <c r="G113" s="553">
        <v>6.7249495628782787E-3</v>
      </c>
      <c r="H113" s="865">
        <v>5.1515604001791844E-3</v>
      </c>
      <c r="I113" s="858">
        <v>0</v>
      </c>
      <c r="J113" s="289">
        <v>0</v>
      </c>
      <c r="K113" s="289">
        <v>0</v>
      </c>
      <c r="L113" s="289">
        <v>0</v>
      </c>
      <c r="M113" s="289">
        <v>0</v>
      </c>
      <c r="N113" s="261">
        <v>0</v>
      </c>
      <c r="O113" s="261">
        <v>0</v>
      </c>
      <c r="P113" s="261">
        <v>0</v>
      </c>
      <c r="Q113" s="261">
        <v>0</v>
      </c>
      <c r="R113" s="261">
        <v>1.5090780476302759E-2</v>
      </c>
      <c r="S113" s="191">
        <v>1.6338898461172837E-2</v>
      </c>
      <c r="T113" s="342">
        <v>1.4367297865945296E-2</v>
      </c>
      <c r="U113" s="289">
        <v>1.3185960829939888E-2</v>
      </c>
      <c r="V113" s="289">
        <v>1.0284810126582278E-2</v>
      </c>
      <c r="W113" s="289">
        <v>9.9860195725983616E-3</v>
      </c>
      <c r="X113" s="289">
        <v>9.9402243266841286E-3</v>
      </c>
      <c r="Y113" s="289">
        <v>1.0204785216851685E-2</v>
      </c>
      <c r="Z113" s="261">
        <v>8.9129061688539551E-3</v>
      </c>
      <c r="AA113" s="261">
        <v>8.334500630340384E-3</v>
      </c>
      <c r="AB113" s="261">
        <v>9.0832277144064222E-3</v>
      </c>
      <c r="AC113" s="261">
        <v>9.7273501846066451E-3</v>
      </c>
      <c r="AD113" s="261">
        <v>1.020699500356888E-2</v>
      </c>
      <c r="AE113" s="261">
        <v>8.9777005502461628E-3</v>
      </c>
      <c r="AF113" s="541">
        <v>8.1973212325257994E-3</v>
      </c>
      <c r="AG113" s="545">
        <v>8.1973266376190821E-3</v>
      </c>
      <c r="AH113" s="289">
        <v>5.9145017593771054E-3</v>
      </c>
      <c r="AI113" s="289">
        <v>6.8872585716424611E-3</v>
      </c>
      <c r="AJ113" s="289">
        <v>7.3397243858597961E-3</v>
      </c>
      <c r="AK113" s="289">
        <v>7.6893795203654362E-3</v>
      </c>
      <c r="AL113" s="261">
        <v>6.8545902649414662E-3</v>
      </c>
      <c r="AM113" s="261">
        <v>6.9838833461243286E-3</v>
      </c>
      <c r="AN113" s="261">
        <v>6.1874570315483919E-3</v>
      </c>
      <c r="AO113" s="261">
        <v>6.9612590799031475E-3</v>
      </c>
      <c r="AP113" s="261">
        <v>6.7501687542188557E-3</v>
      </c>
      <c r="AQ113" s="261">
        <v>7.6290201944652202E-3</v>
      </c>
      <c r="AR113" s="358">
        <v>6.7249495628782787E-3</v>
      </c>
      <c r="AS113" s="737">
        <v>5.1515604001791844E-3</v>
      </c>
      <c r="AT113" s="289"/>
      <c r="AU113" s="289"/>
      <c r="AV113" s="289"/>
      <c r="AW113" s="289"/>
      <c r="AX113" s="261"/>
      <c r="AY113" s="261"/>
      <c r="AZ113" s="261"/>
      <c r="BA113" s="261"/>
      <c r="BB113" s="261"/>
      <c r="BC113" s="261"/>
      <c r="BD113" s="358"/>
      <c r="BE113" s="3" t="s">
        <v>723</v>
      </c>
    </row>
    <row r="114" spans="1:57" x14ac:dyDescent="0.25">
      <c r="A114" s="412">
        <v>77</v>
      </c>
      <c r="B114" s="384" t="s">
        <v>497</v>
      </c>
      <c r="C114" s="191">
        <v>9.7428174235403148E-2</v>
      </c>
      <c r="D114" s="191">
        <v>0.10845313398504888</v>
      </c>
      <c r="E114" s="191">
        <v>0.11042207175852686</v>
      </c>
      <c r="F114" s="191">
        <v>0.10980880521573511</v>
      </c>
      <c r="G114" s="553">
        <v>0.11596801912874542</v>
      </c>
      <c r="H114" s="865">
        <v>0.11647006122144243</v>
      </c>
      <c r="I114" s="858">
        <v>0</v>
      </c>
      <c r="J114" s="289">
        <v>0</v>
      </c>
      <c r="K114" s="289">
        <v>0</v>
      </c>
      <c r="L114" s="289">
        <v>0</v>
      </c>
      <c r="M114" s="289">
        <v>0</v>
      </c>
      <c r="N114" s="261">
        <v>0</v>
      </c>
      <c r="O114" s="261">
        <v>0</v>
      </c>
      <c r="P114" s="261">
        <v>0</v>
      </c>
      <c r="Q114" s="261">
        <v>0</v>
      </c>
      <c r="R114" s="261">
        <v>0</v>
      </c>
      <c r="S114" s="191">
        <v>0</v>
      </c>
      <c r="T114" s="342">
        <v>0</v>
      </c>
      <c r="U114" s="289">
        <v>0.10917199922435525</v>
      </c>
      <c r="V114" s="289">
        <v>0.10983649789029536</v>
      </c>
      <c r="W114" s="289">
        <v>0.11037880300912056</v>
      </c>
      <c r="X114" s="289">
        <v>0.11041708643965344</v>
      </c>
      <c r="Y114" s="289">
        <v>0.11273529614562504</v>
      </c>
      <c r="Z114" s="261">
        <v>0.11158677801951014</v>
      </c>
      <c r="AA114" s="261">
        <v>0.11051968062753888</v>
      </c>
      <c r="AB114" s="261">
        <v>0.10984368398817068</v>
      </c>
      <c r="AC114" s="261">
        <v>0.1124680488497586</v>
      </c>
      <c r="AD114" s="261">
        <v>0.11042112776588152</v>
      </c>
      <c r="AE114" s="261">
        <v>0.11012163336229366</v>
      </c>
      <c r="AF114" s="541">
        <v>0.10963917148503256</v>
      </c>
      <c r="AG114" s="545">
        <v>0.11070083450262166</v>
      </c>
      <c r="AH114" s="289">
        <v>0.11260013476079958</v>
      </c>
      <c r="AI114" s="289">
        <v>0.1089983530468633</v>
      </c>
      <c r="AJ114" s="289">
        <v>0.10814859197124026</v>
      </c>
      <c r="AK114" s="289">
        <v>0.11077274457556148</v>
      </c>
      <c r="AL114" s="261">
        <v>0.10828712261244609</v>
      </c>
      <c r="AM114" s="261">
        <v>0.10736761320030698</v>
      </c>
      <c r="AN114" s="261">
        <v>0.10984645939958751</v>
      </c>
      <c r="AO114" s="261">
        <v>0.1110774818401937</v>
      </c>
      <c r="AP114" s="261">
        <v>0.11610290257256431</v>
      </c>
      <c r="AQ114" s="261">
        <v>0.11832460732984293</v>
      </c>
      <c r="AR114" s="358">
        <v>0.11596801912874542</v>
      </c>
      <c r="AS114" s="737">
        <v>0.11647006122144243</v>
      </c>
      <c r="AT114" s="289"/>
      <c r="AU114" s="289"/>
      <c r="AV114" s="289"/>
      <c r="AW114" s="289"/>
      <c r="AX114" s="261"/>
      <c r="AY114" s="261"/>
      <c r="AZ114" s="261"/>
      <c r="BA114" s="261"/>
      <c r="BB114" s="261"/>
      <c r="BC114" s="261"/>
      <c r="BD114" s="358"/>
      <c r="BE114" s="3" t="s">
        <v>723</v>
      </c>
    </row>
    <row r="115" spans="1:57" x14ac:dyDescent="0.25">
      <c r="A115" s="412">
        <v>78</v>
      </c>
      <c r="B115" s="384" t="s">
        <v>498</v>
      </c>
      <c r="C115" s="191">
        <v>1.9346617238183504E-2</v>
      </c>
      <c r="D115" s="191">
        <v>1.4548591144335826E-2</v>
      </c>
      <c r="E115" s="191">
        <v>2.4172625450863759E-2</v>
      </c>
      <c r="F115" s="191">
        <v>3.0547212658413304E-2</v>
      </c>
      <c r="G115" s="553">
        <v>3.496973772696705E-2</v>
      </c>
      <c r="H115" s="865">
        <v>3.2178587427206209E-2</v>
      </c>
      <c r="I115" s="858">
        <v>1.9523730957487762E-2</v>
      </c>
      <c r="J115" s="289">
        <v>1.882509274126571E-2</v>
      </c>
      <c r="K115" s="289">
        <v>1.5238834090657209E-2</v>
      </c>
      <c r="L115" s="289">
        <v>1.5053523639607493E-2</v>
      </c>
      <c r="M115" s="289">
        <v>1.5563085051398381E-2</v>
      </c>
      <c r="N115" s="261">
        <v>1.4578109510758644E-2</v>
      </c>
      <c r="O115" s="261">
        <v>1.304297193431932E-2</v>
      </c>
      <c r="P115" s="261">
        <v>1.2378116424359199E-2</v>
      </c>
      <c r="Q115" s="261">
        <v>1.2934853227806981E-2</v>
      </c>
      <c r="R115" s="261">
        <v>1.456024522518274E-2</v>
      </c>
      <c r="S115" s="191">
        <v>1.5150614936723903E-2</v>
      </c>
      <c r="T115" s="342">
        <v>2.6690712353471598E-2</v>
      </c>
      <c r="U115" s="289">
        <v>2.3075431452394803E-2</v>
      </c>
      <c r="V115" s="289">
        <v>2.3008966244725738E-2</v>
      </c>
      <c r="W115" s="289">
        <v>2.3899873510418747E-2</v>
      </c>
      <c r="X115" s="289">
        <v>2.3238632547518304E-2</v>
      </c>
      <c r="Y115" s="289">
        <v>2.5305109287733572E-2</v>
      </c>
      <c r="Z115" s="261">
        <v>2.5264930872341919E-2</v>
      </c>
      <c r="AA115" s="261">
        <v>2.5703880095251437E-2</v>
      </c>
      <c r="AB115" s="261">
        <v>2.5982256020278833E-2</v>
      </c>
      <c r="AC115" s="261">
        <v>2.4992899744390798E-2</v>
      </c>
      <c r="AD115" s="261">
        <v>2.6124197002141327E-2</v>
      </c>
      <c r="AE115" s="261">
        <v>2.7150304083405734E-2</v>
      </c>
      <c r="AF115" s="541">
        <v>3.0666764253824197E-2</v>
      </c>
      <c r="AG115" s="545">
        <v>3.1164611180858136E-2</v>
      </c>
      <c r="AH115" s="289">
        <v>3.1519053679718502E-2</v>
      </c>
      <c r="AI115" s="289">
        <v>3.0019463991615512E-2</v>
      </c>
      <c r="AJ115" s="289">
        <v>3.0557219892150989E-2</v>
      </c>
      <c r="AK115" s="289">
        <v>2.99200609059764E-2</v>
      </c>
      <c r="AL115" s="261">
        <v>3.1423290203327174E-2</v>
      </c>
      <c r="AM115" s="261">
        <v>3.3231005372217959E-2</v>
      </c>
      <c r="AN115" s="261">
        <v>3.1853945458712091E-2</v>
      </c>
      <c r="AO115" s="261">
        <v>3.2309322033898302E-2</v>
      </c>
      <c r="AP115" s="261">
        <v>3.3825845646141155E-2</v>
      </c>
      <c r="AQ115" s="261">
        <v>3.3133881824981302E-2</v>
      </c>
      <c r="AR115" s="358">
        <v>3.496973772696705E-2</v>
      </c>
      <c r="AS115" s="737">
        <v>3.2178587427206209E-2</v>
      </c>
      <c r="AT115" s="289"/>
      <c r="AU115" s="289"/>
      <c r="AV115" s="289"/>
      <c r="AW115" s="289"/>
      <c r="AX115" s="261"/>
      <c r="AY115" s="261"/>
      <c r="AZ115" s="261"/>
      <c r="BA115" s="261"/>
      <c r="BB115" s="261"/>
      <c r="BC115" s="261"/>
      <c r="BD115" s="358"/>
      <c r="BE115" s="3" t="s">
        <v>723</v>
      </c>
    </row>
    <row r="116" spans="1:57" x14ac:dyDescent="0.25">
      <c r="A116" s="412">
        <v>79</v>
      </c>
      <c r="B116" s="383" t="s">
        <v>25</v>
      </c>
      <c r="C116" s="191">
        <v>1.7377201112140871E-4</v>
      </c>
      <c r="D116" s="191">
        <v>1.7251293847038527E-4</v>
      </c>
      <c r="E116" s="191">
        <v>0</v>
      </c>
      <c r="F116" s="191">
        <v>0</v>
      </c>
      <c r="G116" s="553">
        <v>7.4721661809758652E-5</v>
      </c>
      <c r="H116" s="865">
        <v>2.2398088696431239E-4</v>
      </c>
      <c r="I116" s="858">
        <v>2.6948248363856349E-2</v>
      </c>
      <c r="J116" s="289">
        <v>2.7351752394662532E-2</v>
      </c>
      <c r="K116" s="289">
        <v>2.8371938379696333E-2</v>
      </c>
      <c r="L116" s="289">
        <v>2.8099910793933987E-2</v>
      </c>
      <c r="M116" s="289">
        <v>3.0207316372824901E-2</v>
      </c>
      <c r="N116" s="261">
        <v>3.0264155344334947E-2</v>
      </c>
      <c r="O116" s="261">
        <v>2.9812507278444159E-2</v>
      </c>
      <c r="P116" s="261">
        <v>3.0653354352776319E-2</v>
      </c>
      <c r="Q116" s="261">
        <v>3.0594766995452129E-2</v>
      </c>
      <c r="R116" s="261">
        <v>2.9297335534072152E-2</v>
      </c>
      <c r="S116" s="191">
        <v>2.8697047115441743E-2</v>
      </c>
      <c r="T116" s="342">
        <v>2.8614367297865945E-2</v>
      </c>
      <c r="U116" s="289">
        <v>0</v>
      </c>
      <c r="V116" s="289">
        <v>1.3185654008438817E-4</v>
      </c>
      <c r="W116" s="289">
        <v>3.328673190866121E-4</v>
      </c>
      <c r="X116" s="289">
        <v>2.6865471153200352E-4</v>
      </c>
      <c r="Y116" s="289">
        <v>3.4475625732607049E-4</v>
      </c>
      <c r="Z116" s="261">
        <v>1.4036072706856621E-4</v>
      </c>
      <c r="AA116" s="261">
        <v>1.4007564084605686E-4</v>
      </c>
      <c r="AB116" s="261">
        <v>1.4082523588227009E-4</v>
      </c>
      <c r="AC116" s="261">
        <v>7.1002556092019311E-5</v>
      </c>
      <c r="AD116" s="261">
        <v>0</v>
      </c>
      <c r="AE116" s="261">
        <v>0</v>
      </c>
      <c r="AF116" s="541">
        <v>0</v>
      </c>
      <c r="AG116" s="545">
        <v>7.3849789528099844E-5</v>
      </c>
      <c r="AH116" s="289">
        <v>2.2460133263457364E-4</v>
      </c>
      <c r="AI116" s="289">
        <v>2.2458451864051506E-4</v>
      </c>
      <c r="AJ116" s="289">
        <v>1.4979029358897544E-4</v>
      </c>
      <c r="AK116" s="289">
        <v>2.2839741149600305E-4</v>
      </c>
      <c r="AL116" s="261">
        <v>7.7017868145409739E-5</v>
      </c>
      <c r="AM116" s="261">
        <v>7.6745970836531078E-5</v>
      </c>
      <c r="AN116" s="261">
        <v>2.2916507524253305E-4</v>
      </c>
      <c r="AO116" s="261">
        <v>2.2699757869249396E-4</v>
      </c>
      <c r="AP116" s="261">
        <v>2.2500562514062852E-4</v>
      </c>
      <c r="AQ116" s="261">
        <v>7.4794315632011971E-5</v>
      </c>
      <c r="AR116" s="358">
        <v>7.4721661809758652E-5</v>
      </c>
      <c r="AS116" s="737">
        <v>2.2398088696431239E-4</v>
      </c>
      <c r="AT116" s="289"/>
      <c r="AU116" s="289"/>
      <c r="AV116" s="289"/>
      <c r="AW116" s="289"/>
      <c r="AX116" s="261"/>
      <c r="AY116" s="261"/>
      <c r="AZ116" s="261"/>
      <c r="BA116" s="261"/>
      <c r="BB116" s="261"/>
      <c r="BC116" s="261"/>
      <c r="BD116" s="358"/>
      <c r="BE116" s="3" t="s">
        <v>723</v>
      </c>
    </row>
    <row r="117" spans="1:57" x14ac:dyDescent="0.25">
      <c r="A117" s="412">
        <v>80</v>
      </c>
      <c r="B117" s="385" t="s">
        <v>149</v>
      </c>
      <c r="C117" s="191">
        <v>1.7898517145505097E-2</v>
      </c>
      <c r="D117" s="191">
        <v>2.1161587119033928E-2</v>
      </c>
      <c r="E117" s="191">
        <v>2.0312598873631588E-2</v>
      </c>
      <c r="F117" s="191">
        <v>1.8533440773569703E-2</v>
      </c>
      <c r="G117" s="553">
        <v>1.5542105656429798E-2</v>
      </c>
      <c r="H117" s="865">
        <v>1.5006719426608929E-2</v>
      </c>
      <c r="I117" s="858">
        <v>1.5069020513666612E-2</v>
      </c>
      <c r="J117" s="289">
        <v>1.616743258955761E-2</v>
      </c>
      <c r="K117" s="289">
        <v>1.6624182644353318E-2</v>
      </c>
      <c r="L117" s="289">
        <v>1.5109277430865299E-2</v>
      </c>
      <c r="M117" s="289">
        <v>2.0444495491873889E-2</v>
      </c>
      <c r="N117" s="290">
        <v>1.9476354306373549E-2</v>
      </c>
      <c r="O117" s="290">
        <v>2.1718877372772796E-2</v>
      </c>
      <c r="P117" s="290">
        <v>1.5414258188824663E-2</v>
      </c>
      <c r="Q117" s="290">
        <v>8.9185517689445402E-3</v>
      </c>
      <c r="R117" s="290">
        <v>9.4906861589247812E-3</v>
      </c>
      <c r="S117" s="314">
        <v>1.1645178539599548E-2</v>
      </c>
      <c r="T117" s="343">
        <v>1.1000901713255185E-2</v>
      </c>
      <c r="U117" s="289">
        <v>2.0166763622261004E-2</v>
      </c>
      <c r="V117" s="289">
        <v>1.8393987341772153E-2</v>
      </c>
      <c r="W117" s="289">
        <v>1.8507422941215632E-2</v>
      </c>
      <c r="X117" s="289">
        <v>1.8604338773591241E-2</v>
      </c>
      <c r="Y117" s="289">
        <v>1.8823691650003447E-2</v>
      </c>
      <c r="Z117" s="290">
        <v>1.9510141062530705E-2</v>
      </c>
      <c r="AA117" s="290">
        <v>1.8980249334640705E-2</v>
      </c>
      <c r="AB117" s="290">
        <v>1.8448105900577383E-2</v>
      </c>
      <c r="AC117" s="290">
        <v>1.9312695257029253E-2</v>
      </c>
      <c r="AD117" s="290">
        <v>2.0057102069950036E-2</v>
      </c>
      <c r="AE117" s="290">
        <v>1.8679409209383144E-2</v>
      </c>
      <c r="AF117" s="542">
        <v>2.0273731976871844E-2</v>
      </c>
      <c r="AG117" s="545">
        <v>1.875784654013736E-2</v>
      </c>
      <c r="AH117" s="289">
        <v>1.7069701280227598E-2</v>
      </c>
      <c r="AI117" s="289">
        <v>1.9314268603084293E-2</v>
      </c>
      <c r="AJ117" s="289">
        <v>1.872378669862193E-2</v>
      </c>
      <c r="AK117" s="289">
        <v>1.9489912447658925E-2</v>
      </c>
      <c r="AL117" s="290">
        <v>1.8638324091189155E-2</v>
      </c>
      <c r="AM117" s="290">
        <v>1.8726016884113583E-2</v>
      </c>
      <c r="AN117" s="290">
        <v>1.9173477961958597E-2</v>
      </c>
      <c r="AO117" s="290">
        <v>1.9597457627118644E-2</v>
      </c>
      <c r="AP117" s="290">
        <v>1.6875421885547137E-2</v>
      </c>
      <c r="AQ117" s="290">
        <v>1.6529543754674646E-2</v>
      </c>
      <c r="AR117" s="715">
        <v>1.5542105656429798E-2</v>
      </c>
      <c r="AS117" s="737">
        <v>1.5006719426608929E-2</v>
      </c>
      <c r="AT117" s="289"/>
      <c r="AU117" s="289"/>
      <c r="AV117" s="289"/>
      <c r="AW117" s="289"/>
      <c r="AX117" s="290"/>
      <c r="AY117" s="290"/>
      <c r="AZ117" s="290"/>
      <c r="BA117" s="290"/>
      <c r="BB117" s="290"/>
      <c r="BC117" s="290"/>
      <c r="BD117" s="715"/>
      <c r="BE117" s="3" t="s">
        <v>723</v>
      </c>
    </row>
    <row r="118" spans="1:57" x14ac:dyDescent="0.25">
      <c r="A118" s="412">
        <v>123</v>
      </c>
      <c r="B118" s="385" t="s">
        <v>823</v>
      </c>
      <c r="C118" s="191"/>
      <c r="D118" s="191"/>
      <c r="E118" s="191"/>
      <c r="F118" s="191"/>
      <c r="G118" s="553">
        <v>3.2130314578196219E-3</v>
      </c>
      <c r="H118" s="865">
        <v>3.2850530088099151E-3</v>
      </c>
      <c r="I118" s="858"/>
      <c r="J118" s="289"/>
      <c r="K118" s="289"/>
      <c r="L118" s="289"/>
      <c r="M118" s="289"/>
      <c r="N118" s="290"/>
      <c r="O118" s="290"/>
      <c r="P118" s="290"/>
      <c r="Q118" s="290"/>
      <c r="R118" s="290"/>
      <c r="S118" s="314"/>
      <c r="T118" s="343"/>
      <c r="U118" s="289"/>
      <c r="V118" s="289"/>
      <c r="W118" s="289"/>
      <c r="X118" s="289"/>
      <c r="Y118" s="289"/>
      <c r="Z118" s="290"/>
      <c r="AA118" s="290"/>
      <c r="AB118" s="290"/>
      <c r="AC118" s="290"/>
      <c r="AD118" s="290"/>
      <c r="AE118" s="290"/>
      <c r="AF118" s="542"/>
      <c r="AG118" s="545"/>
      <c r="AH118" s="289"/>
      <c r="AI118" s="289"/>
      <c r="AJ118" s="289"/>
      <c r="AK118" s="289"/>
      <c r="AL118" s="290"/>
      <c r="AM118" s="290"/>
      <c r="AN118" s="290"/>
      <c r="AO118" s="290"/>
      <c r="AP118" s="290">
        <v>5.0251256281407036E-3</v>
      </c>
      <c r="AQ118" s="290">
        <v>7.2550486163051606E-3</v>
      </c>
      <c r="AR118" s="715">
        <v>3.2130314578196219E-3</v>
      </c>
      <c r="AS118" s="737">
        <v>3.2850530088099151E-3</v>
      </c>
      <c r="AT118" s="289"/>
      <c r="AU118" s="289"/>
      <c r="AV118" s="289"/>
      <c r="AW118" s="289"/>
      <c r="AX118" s="290"/>
      <c r="AY118" s="290"/>
      <c r="AZ118" s="290"/>
      <c r="BA118" s="290"/>
      <c r="BB118" s="290"/>
      <c r="BC118" s="290"/>
      <c r="BD118" s="715"/>
    </row>
    <row r="119" spans="1:57" x14ac:dyDescent="0.25">
      <c r="A119" s="412">
        <v>81</v>
      </c>
      <c r="B119" s="383" t="s">
        <v>150</v>
      </c>
      <c r="C119" s="191">
        <v>1.9752085264133457E-2</v>
      </c>
      <c r="D119" s="191">
        <v>9.7182288671650366E-3</v>
      </c>
      <c r="E119" s="191">
        <v>9.6817060051888875E-3</v>
      </c>
      <c r="F119" s="191">
        <v>2.5639147315215001E-3</v>
      </c>
      <c r="G119" s="553">
        <v>4.7821863558245538E-3</v>
      </c>
      <c r="H119" s="865">
        <v>1.5380020904882783E-2</v>
      </c>
      <c r="I119" s="858">
        <v>1.5069020513666612E-2</v>
      </c>
      <c r="J119" s="289">
        <v>1.616743258955761E-2</v>
      </c>
      <c r="K119" s="289">
        <v>1.6624182644353318E-2</v>
      </c>
      <c r="L119" s="289">
        <v>1.5109277430865299E-2</v>
      </c>
      <c r="M119" s="289">
        <v>2.0444495491873889E-2</v>
      </c>
      <c r="N119" s="261">
        <v>1.9476354306373549E-2</v>
      </c>
      <c r="O119" s="261">
        <v>2.1718877372772796E-2</v>
      </c>
      <c r="P119" s="261">
        <v>1.5414258188824663E-2</v>
      </c>
      <c r="Q119" s="261">
        <v>8.9185517689445402E-3</v>
      </c>
      <c r="R119" s="261">
        <v>9.4906861589247812E-3</v>
      </c>
      <c r="S119" s="191">
        <v>1.1645178539599548E-2</v>
      </c>
      <c r="T119" s="343">
        <v>1.1000901713255185E-2</v>
      </c>
      <c r="U119" s="289">
        <v>1.0277292999806089E-2</v>
      </c>
      <c r="V119" s="289">
        <v>1.1933016877637131E-2</v>
      </c>
      <c r="W119" s="289">
        <v>1.3114972372012515E-2</v>
      </c>
      <c r="X119" s="289">
        <v>1.3567062932366177E-2</v>
      </c>
      <c r="Y119" s="289">
        <v>1.2549127766668965E-2</v>
      </c>
      <c r="Z119" s="261">
        <v>9.3339883500596528E-3</v>
      </c>
      <c r="AA119" s="261">
        <v>1.1065975626838493E-2</v>
      </c>
      <c r="AB119" s="261">
        <v>9.5761160399943663E-3</v>
      </c>
      <c r="AC119" s="261">
        <v>1.1147401306447032E-2</v>
      </c>
      <c r="AD119" s="261">
        <v>9.7073518915060664E-3</v>
      </c>
      <c r="AE119" s="261">
        <v>1.1149724876918621E-2</v>
      </c>
      <c r="AF119" s="541">
        <v>3.5131376710824855E-3</v>
      </c>
      <c r="AG119" s="545">
        <v>2.2154936858429955E-3</v>
      </c>
      <c r="AH119" s="289">
        <v>2.7700831024930748E-3</v>
      </c>
      <c r="AI119" s="289">
        <v>3.4436292858212305E-3</v>
      </c>
      <c r="AJ119" s="289">
        <v>3.8945476333133613E-3</v>
      </c>
      <c r="AK119" s="289">
        <v>3.6543585839360487E-3</v>
      </c>
      <c r="AL119" s="261">
        <v>3.9279112754158968E-3</v>
      </c>
      <c r="AM119" s="261">
        <v>3.607060629316961E-3</v>
      </c>
      <c r="AN119" s="261">
        <v>3.4374761286379957E-3</v>
      </c>
      <c r="AO119" s="261">
        <v>4.3886198547215495E-3</v>
      </c>
      <c r="AP119" s="261">
        <v>5.0251256281407036E-3</v>
      </c>
      <c r="AQ119" s="261">
        <v>7.2550486163051606E-3</v>
      </c>
      <c r="AR119" s="358">
        <v>4.7821863558245538E-3</v>
      </c>
      <c r="AS119" s="737">
        <v>1.5380020904882783E-2</v>
      </c>
      <c r="AT119" s="289"/>
      <c r="AU119" s="289"/>
      <c r="AV119" s="289"/>
      <c r="AW119" s="289"/>
      <c r="AX119" s="261"/>
      <c r="AY119" s="261"/>
      <c r="AZ119" s="261"/>
      <c r="BA119" s="261"/>
      <c r="BB119" s="261"/>
      <c r="BC119" s="261"/>
      <c r="BD119" s="358"/>
      <c r="BE119" s="3" t="s">
        <v>723</v>
      </c>
    </row>
    <row r="120" spans="1:57" ht="15.75" thickBot="1" x14ac:dyDescent="0.3">
      <c r="A120" s="412">
        <v>82</v>
      </c>
      <c r="B120" s="386" t="s">
        <v>151</v>
      </c>
      <c r="C120" s="271">
        <v>1.4481000926784059E-3</v>
      </c>
      <c r="D120" s="271">
        <v>1.5526164462334674E-3</v>
      </c>
      <c r="E120" s="271">
        <v>1.7718154780737834E-3</v>
      </c>
      <c r="F120" s="271">
        <v>8.0580177276390005E-4</v>
      </c>
      <c r="G120" s="555">
        <v>1.1955465889561384E-3</v>
      </c>
      <c r="H120" s="866">
        <v>1.7918470957144991E-3</v>
      </c>
      <c r="I120" s="859">
        <v>1.4299070560413573E-3</v>
      </c>
      <c r="J120" s="291">
        <v>1.4949338353358065E-3</v>
      </c>
      <c r="K120" s="291">
        <v>1.4407624958439544E-3</v>
      </c>
      <c r="L120" s="291">
        <v>1.3938447814451382E-3</v>
      </c>
      <c r="M120" s="291">
        <v>1.3208522368345489E-3</v>
      </c>
      <c r="N120" s="292">
        <v>1.8076855793340719E-3</v>
      </c>
      <c r="O120" s="292">
        <v>2.2126470245720275E-3</v>
      </c>
      <c r="P120" s="292">
        <v>7.0064809949203018E-4</v>
      </c>
      <c r="Q120" s="292">
        <v>6.4969582422774795E-4</v>
      </c>
      <c r="R120" s="292">
        <v>1.1789672247111531E-3</v>
      </c>
      <c r="S120" s="271">
        <v>1.3665260531162736E-3</v>
      </c>
      <c r="T120" s="344">
        <v>1.6831980763450556E-3</v>
      </c>
      <c r="U120" s="291">
        <v>1.6159265722965549E-3</v>
      </c>
      <c r="V120" s="291">
        <v>1.4504219409282701E-3</v>
      </c>
      <c r="W120" s="291">
        <v>2.0637773783369947E-3</v>
      </c>
      <c r="X120" s="291">
        <v>1.7462556249580228E-3</v>
      </c>
      <c r="Y120" s="291">
        <v>2.5511963042129213E-3</v>
      </c>
      <c r="Z120" s="292">
        <v>2.1755912695627763E-3</v>
      </c>
      <c r="AA120" s="292">
        <v>1.9610589718447964E-3</v>
      </c>
      <c r="AB120" s="292">
        <v>1.6194902126461061E-3</v>
      </c>
      <c r="AC120" s="292">
        <v>1.2070434535643283E-3</v>
      </c>
      <c r="AD120" s="292">
        <v>8.5653104925053529E-4</v>
      </c>
      <c r="AE120" s="292">
        <v>1.3756154068925571E-3</v>
      </c>
      <c r="AF120" s="543">
        <v>8.0509404962306956E-4</v>
      </c>
      <c r="AG120" s="546">
        <v>2.2154936858429953E-4</v>
      </c>
      <c r="AH120" s="291">
        <v>2.2460133263457364E-4</v>
      </c>
      <c r="AI120" s="291">
        <v>3.7430753106752507E-4</v>
      </c>
      <c r="AJ120" s="291">
        <v>5.9916117435590175E-4</v>
      </c>
      <c r="AK120" s="291">
        <v>8.3745717548534446E-4</v>
      </c>
      <c r="AL120" s="292">
        <v>5.391250770178681E-4</v>
      </c>
      <c r="AM120" s="292">
        <v>4.604758250191865E-4</v>
      </c>
      <c r="AN120" s="292">
        <v>6.1110686731342143E-4</v>
      </c>
      <c r="AO120" s="292">
        <v>9.8365617433414051E-4</v>
      </c>
      <c r="AP120" s="292">
        <v>1.1250281257031425E-3</v>
      </c>
      <c r="AQ120" s="292">
        <v>1.4210919970082275E-3</v>
      </c>
      <c r="AR120" s="716">
        <v>1.1955465889561384E-3</v>
      </c>
      <c r="AS120" s="738">
        <v>1.7918470957144991E-3</v>
      </c>
      <c r="AT120" s="291"/>
      <c r="AU120" s="291"/>
      <c r="AV120" s="291"/>
      <c r="AW120" s="291"/>
      <c r="AX120" s="292"/>
      <c r="AY120" s="292"/>
      <c r="AZ120" s="292"/>
      <c r="BA120" s="292"/>
      <c r="BB120" s="292"/>
      <c r="BC120" s="292"/>
      <c r="BD120" s="716"/>
      <c r="BE120" s="3" t="s">
        <v>723</v>
      </c>
    </row>
    <row r="121" spans="1:57" ht="15.75" thickBot="1" x14ac:dyDescent="0.3">
      <c r="A121" s="412"/>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row>
    <row r="122" spans="1:57" ht="18.75" thickBot="1" x14ac:dyDescent="0.3">
      <c r="A122" s="412"/>
      <c r="B122" s="12" t="s">
        <v>509</v>
      </c>
      <c r="C122" s="225" t="s">
        <v>4</v>
      </c>
      <c r="D122" s="226" t="s">
        <v>7</v>
      </c>
      <c r="E122" s="226" t="s">
        <v>472</v>
      </c>
      <c r="F122" s="27" t="s">
        <v>693</v>
      </c>
      <c r="G122" s="743" t="s">
        <v>805</v>
      </c>
      <c r="H122" s="806" t="s">
        <v>692</v>
      </c>
      <c r="I122" s="798" t="s">
        <v>44</v>
      </c>
      <c r="J122" s="227" t="s">
        <v>33</v>
      </c>
      <c r="K122" s="227" t="s">
        <v>34</v>
      </c>
      <c r="L122" s="227" t="s">
        <v>35</v>
      </c>
      <c r="M122" s="227" t="s">
        <v>36</v>
      </c>
      <c r="N122" s="227" t="s">
        <v>37</v>
      </c>
      <c r="O122" s="227" t="s">
        <v>38</v>
      </c>
      <c r="P122" s="227" t="s">
        <v>39</v>
      </c>
      <c r="Q122" s="227" t="s">
        <v>40</v>
      </c>
      <c r="R122" s="227" t="s">
        <v>41</v>
      </c>
      <c r="S122" s="227" t="s">
        <v>42</v>
      </c>
      <c r="T122" s="228" t="s">
        <v>43</v>
      </c>
      <c r="U122" s="227" t="s">
        <v>461</v>
      </c>
      <c r="V122" s="227" t="s">
        <v>462</v>
      </c>
      <c r="W122" s="227" t="s">
        <v>463</v>
      </c>
      <c r="X122" s="227" t="s">
        <v>464</v>
      </c>
      <c r="Y122" s="227" t="s">
        <v>465</v>
      </c>
      <c r="Z122" s="227" t="s">
        <v>466</v>
      </c>
      <c r="AA122" s="227" t="s">
        <v>467</v>
      </c>
      <c r="AB122" s="227" t="s">
        <v>468</v>
      </c>
      <c r="AC122" s="227" t="s">
        <v>473</v>
      </c>
      <c r="AD122" s="227" t="s">
        <v>469</v>
      </c>
      <c r="AE122" s="227" t="s">
        <v>470</v>
      </c>
      <c r="AF122" s="505" t="s">
        <v>471</v>
      </c>
      <c r="AG122" s="492" t="s">
        <v>694</v>
      </c>
      <c r="AH122" s="227" t="s">
        <v>695</v>
      </c>
      <c r="AI122" s="227" t="s">
        <v>696</v>
      </c>
      <c r="AJ122" s="227" t="s">
        <v>697</v>
      </c>
      <c r="AK122" s="230" t="s">
        <v>704</v>
      </c>
      <c r="AL122" s="230" t="s">
        <v>705</v>
      </c>
      <c r="AM122" s="230" t="s">
        <v>698</v>
      </c>
      <c r="AN122" s="230" t="s">
        <v>699</v>
      </c>
      <c r="AO122" s="230" t="s">
        <v>700</v>
      </c>
      <c r="AP122" s="230" t="s">
        <v>701</v>
      </c>
      <c r="AQ122" s="230" t="s">
        <v>702</v>
      </c>
      <c r="AR122" s="231" t="s">
        <v>703</v>
      </c>
      <c r="AS122" s="492" t="s">
        <v>807</v>
      </c>
      <c r="AT122" s="227" t="s">
        <v>808</v>
      </c>
      <c r="AU122" s="227" t="s">
        <v>809</v>
      </c>
      <c r="AV122" s="227" t="s">
        <v>810</v>
      </c>
      <c r="AW122" s="227" t="s">
        <v>811</v>
      </c>
      <c r="AX122" s="227" t="s">
        <v>812</v>
      </c>
      <c r="AY122" s="227" t="s">
        <v>813</v>
      </c>
      <c r="AZ122" s="227" t="s">
        <v>814</v>
      </c>
      <c r="BA122" s="227" t="s">
        <v>815</v>
      </c>
      <c r="BB122" s="227" t="s">
        <v>816</v>
      </c>
      <c r="BC122" s="227" t="s">
        <v>817</v>
      </c>
      <c r="BD122" s="228" t="s">
        <v>818</v>
      </c>
    </row>
    <row r="123" spans="1:57" x14ac:dyDescent="0.25">
      <c r="A123" s="412">
        <v>83</v>
      </c>
      <c r="B123" s="382" t="s">
        <v>68</v>
      </c>
      <c r="C123" s="235">
        <v>4.0101505401677686</v>
      </c>
      <c r="D123" s="235">
        <v>4.3470254133793391</v>
      </c>
      <c r="E123" s="235">
        <v>3.9446235539541061</v>
      </c>
      <c r="F123" s="235">
        <v>3.8082241043066127</v>
      </c>
      <c r="G123" s="547">
        <v>3.7395863831146365</v>
      </c>
      <c r="H123" s="860">
        <v>3.7528945197093506</v>
      </c>
      <c r="I123" s="853">
        <v>86.208040963398446</v>
      </c>
      <c r="J123" s="279">
        <v>85.629622605727292</v>
      </c>
      <c r="K123" s="279">
        <v>85.558505594538218</v>
      </c>
      <c r="L123" s="279">
        <v>85.03698084581832</v>
      </c>
      <c r="M123" s="279">
        <v>82.557367722359189</v>
      </c>
      <c r="N123" s="279">
        <v>81.305708325431453</v>
      </c>
      <c r="O123" s="279">
        <v>81.424236677413248</v>
      </c>
      <c r="P123" s="279">
        <v>81.201403375687462</v>
      </c>
      <c r="Q123" s="279">
        <v>80.272141096150207</v>
      </c>
      <c r="R123" s="279">
        <v>80.428598520766172</v>
      </c>
      <c r="S123" s="235">
        <v>79.79802768822303</v>
      </c>
      <c r="T123" s="337">
        <v>78.868765408685761</v>
      </c>
      <c r="U123" s="279">
        <v>4.0062582969846385</v>
      </c>
      <c r="V123" s="279">
        <v>3.9683292243504646</v>
      </c>
      <c r="W123" s="279">
        <v>4.0109994310639108</v>
      </c>
      <c r="X123" s="279">
        <v>4.0536696377773564</v>
      </c>
      <c r="Y123" s="279">
        <v>4.0631519059359</v>
      </c>
      <c r="Z123" s="279">
        <v>4.1153043808078893</v>
      </c>
      <c r="AA123" s="279">
        <v>3.9695895324551982</v>
      </c>
      <c r="AB123" s="279">
        <v>3.9788104140636884</v>
      </c>
      <c r="AC123" s="279">
        <v>3.9280955652169904</v>
      </c>
      <c r="AD123" s="279">
        <v>3.9603686508467075</v>
      </c>
      <c r="AE123" s="235">
        <v>3.8819911571745376</v>
      </c>
      <c r="AF123" s="547">
        <v>3.7851719002853863</v>
      </c>
      <c r="AG123" s="535">
        <v>3.6975735250047257</v>
      </c>
      <c r="AH123" s="279">
        <v>3.7528988146556692</v>
      </c>
      <c r="AI123" s="279">
        <v>3.7482883738514241</v>
      </c>
      <c r="AJ123" s="279">
        <v>3.6745213209834993</v>
      </c>
      <c r="AK123" s="279">
        <v>3.6699108801792537</v>
      </c>
      <c r="AL123" s="279">
        <v>3.5915333865070838</v>
      </c>
      <c r="AM123" s="279">
        <v>3.4689876056887852</v>
      </c>
      <c r="AN123" s="279">
        <v>3.4867317878150703</v>
      </c>
      <c r="AO123" s="279">
        <v>3.5710166529149259</v>
      </c>
      <c r="AP123" s="279">
        <v>3.5976329261043536</v>
      </c>
      <c r="AQ123" s="235">
        <v>3.730714292051494</v>
      </c>
      <c r="AR123" s="337">
        <v>3.7395863831146365</v>
      </c>
      <c r="AS123" s="731">
        <v>3.7528945197093506</v>
      </c>
      <c r="AT123" s="279"/>
      <c r="AU123" s="279"/>
      <c r="AV123" s="279"/>
      <c r="AW123" s="279"/>
      <c r="AX123" s="279"/>
      <c r="AY123" s="279"/>
      <c r="AZ123" s="279"/>
      <c r="BA123" s="279"/>
      <c r="BB123" s="279"/>
      <c r="BC123" s="235"/>
      <c r="BD123" s="337"/>
      <c r="BE123" s="3" t="s">
        <v>723</v>
      </c>
    </row>
    <row r="124" spans="1:57" x14ac:dyDescent="0.25">
      <c r="A124" s="412">
        <v>84</v>
      </c>
      <c r="B124" s="384" t="s">
        <v>22</v>
      </c>
      <c r="C124" s="23">
        <v>817</v>
      </c>
      <c r="D124" s="23">
        <v>897</v>
      </c>
      <c r="E124" s="23">
        <v>832</v>
      </c>
      <c r="F124" s="23">
        <v>826</v>
      </c>
      <c r="G124" s="484">
        <v>843</v>
      </c>
      <c r="H124" s="842">
        <v>846</v>
      </c>
      <c r="I124" s="749">
        <v>18183</v>
      </c>
      <c r="J124" s="200">
        <v>18061</v>
      </c>
      <c r="K124" s="200">
        <v>18046</v>
      </c>
      <c r="L124" s="200">
        <v>17936</v>
      </c>
      <c r="M124" s="200">
        <v>17413</v>
      </c>
      <c r="N124" s="280">
        <v>17149</v>
      </c>
      <c r="O124" s="280">
        <v>17174</v>
      </c>
      <c r="P124" s="280">
        <v>17127</v>
      </c>
      <c r="Q124" s="280">
        <v>16931</v>
      </c>
      <c r="R124" s="280">
        <v>16964</v>
      </c>
      <c r="S124" s="309">
        <v>16831</v>
      </c>
      <c r="T124" s="338">
        <v>16635</v>
      </c>
      <c r="U124" s="200">
        <v>845</v>
      </c>
      <c r="V124" s="200">
        <v>837</v>
      </c>
      <c r="W124" s="200">
        <v>846</v>
      </c>
      <c r="X124" s="200">
        <v>855</v>
      </c>
      <c r="Y124" s="200">
        <v>857</v>
      </c>
      <c r="Z124" s="280">
        <v>868</v>
      </c>
      <c r="AA124" s="280">
        <v>861</v>
      </c>
      <c r="AB124" s="280">
        <v>863</v>
      </c>
      <c r="AC124" s="280">
        <v>852</v>
      </c>
      <c r="AD124" s="280">
        <v>859</v>
      </c>
      <c r="AE124" s="309">
        <v>842</v>
      </c>
      <c r="AF124" s="548">
        <v>821</v>
      </c>
      <c r="AG124" s="514">
        <v>802</v>
      </c>
      <c r="AH124" s="200">
        <v>814</v>
      </c>
      <c r="AI124" s="200">
        <v>813</v>
      </c>
      <c r="AJ124" s="200">
        <v>797</v>
      </c>
      <c r="AK124" s="200">
        <v>796</v>
      </c>
      <c r="AL124" s="280">
        <v>779</v>
      </c>
      <c r="AM124" s="280">
        <v>782</v>
      </c>
      <c r="AN124" s="280">
        <v>786</v>
      </c>
      <c r="AO124" s="280">
        <v>805</v>
      </c>
      <c r="AP124" s="280">
        <v>811</v>
      </c>
      <c r="AQ124" s="309">
        <v>841</v>
      </c>
      <c r="AR124" s="338">
        <v>843</v>
      </c>
      <c r="AS124" s="721">
        <v>846</v>
      </c>
      <c r="AT124" s="200"/>
      <c r="AU124" s="200"/>
      <c r="AV124" s="200"/>
      <c r="AW124" s="200"/>
      <c r="AX124" s="280"/>
      <c r="AY124" s="280"/>
      <c r="AZ124" s="280"/>
      <c r="BA124" s="280"/>
      <c r="BB124" s="280"/>
      <c r="BC124" s="309"/>
      <c r="BD124" s="338"/>
      <c r="BE124" s="3" t="s">
        <v>723</v>
      </c>
    </row>
    <row r="125" spans="1:57" x14ac:dyDescent="0.25">
      <c r="A125" s="412">
        <v>85</v>
      </c>
      <c r="B125" s="384" t="s">
        <v>23</v>
      </c>
      <c r="C125" s="188">
        <v>26</v>
      </c>
      <c r="D125" s="188">
        <v>43</v>
      </c>
      <c r="E125" s="188">
        <v>38</v>
      </c>
      <c r="F125" s="188">
        <v>38</v>
      </c>
      <c r="G125" s="684">
        <v>30</v>
      </c>
      <c r="H125" s="861">
        <v>32</v>
      </c>
      <c r="I125" s="854">
        <v>7412</v>
      </c>
      <c r="J125" s="280">
        <v>7504</v>
      </c>
      <c r="K125" s="280">
        <v>7502</v>
      </c>
      <c r="L125" s="280">
        <v>7378</v>
      </c>
      <c r="M125" s="280">
        <v>7071</v>
      </c>
      <c r="N125" s="280">
        <v>6945</v>
      </c>
      <c r="O125" s="280">
        <v>6842</v>
      </c>
      <c r="P125" s="280">
        <v>6867</v>
      </c>
      <c r="Q125" s="280">
        <v>6703</v>
      </c>
      <c r="R125" s="280">
        <v>6694</v>
      </c>
      <c r="S125" s="309">
        <v>6649</v>
      </c>
      <c r="T125" s="338">
        <v>6511</v>
      </c>
      <c r="U125" s="280">
        <v>38</v>
      </c>
      <c r="V125" s="280">
        <v>33</v>
      </c>
      <c r="W125" s="280">
        <v>30</v>
      </c>
      <c r="X125" s="280">
        <v>31</v>
      </c>
      <c r="Y125" s="280">
        <v>34</v>
      </c>
      <c r="Z125" s="280">
        <v>34</v>
      </c>
      <c r="AA125" s="280">
        <v>44</v>
      </c>
      <c r="AB125" s="280">
        <v>49</v>
      </c>
      <c r="AC125" s="280">
        <v>44</v>
      </c>
      <c r="AD125" s="280">
        <v>39</v>
      </c>
      <c r="AE125" s="309">
        <v>39</v>
      </c>
      <c r="AF125" s="548">
        <v>38</v>
      </c>
      <c r="AG125" s="536">
        <v>40</v>
      </c>
      <c r="AH125" s="280">
        <v>33</v>
      </c>
      <c r="AI125" s="280">
        <v>29</v>
      </c>
      <c r="AJ125" s="280">
        <v>24</v>
      </c>
      <c r="AK125" s="280">
        <v>25</v>
      </c>
      <c r="AL125" s="280">
        <v>20</v>
      </c>
      <c r="AM125" s="280">
        <v>28</v>
      </c>
      <c r="AN125" s="280">
        <v>27</v>
      </c>
      <c r="AO125" s="280">
        <v>31</v>
      </c>
      <c r="AP125" s="280">
        <v>23</v>
      </c>
      <c r="AQ125" s="309">
        <v>33</v>
      </c>
      <c r="AR125" s="338">
        <v>30</v>
      </c>
      <c r="AS125" s="732">
        <v>32</v>
      </c>
      <c r="AT125" s="280"/>
      <c r="AU125" s="280"/>
      <c r="AV125" s="280"/>
      <c r="AW125" s="280"/>
      <c r="AX125" s="280"/>
      <c r="AY125" s="280"/>
      <c r="AZ125" s="280"/>
      <c r="BA125" s="280"/>
      <c r="BB125" s="280"/>
      <c r="BC125" s="309"/>
      <c r="BD125" s="338"/>
      <c r="BE125" s="3" t="s">
        <v>723</v>
      </c>
    </row>
    <row r="126" spans="1:57" x14ac:dyDescent="0.25">
      <c r="A126" s="412">
        <v>86</v>
      </c>
      <c r="B126" s="384" t="s">
        <v>24</v>
      </c>
      <c r="C126" s="188">
        <v>76</v>
      </c>
      <c r="D126" s="188">
        <v>79</v>
      </c>
      <c r="E126" s="188">
        <v>79</v>
      </c>
      <c r="F126" s="188">
        <v>104</v>
      </c>
      <c r="G126" s="684">
        <v>95</v>
      </c>
      <c r="H126" s="861">
        <v>93</v>
      </c>
      <c r="I126" s="854">
        <v>6904</v>
      </c>
      <c r="J126" s="280">
        <v>6766</v>
      </c>
      <c r="K126" s="280">
        <v>6837</v>
      </c>
      <c r="L126" s="280">
        <v>6969</v>
      </c>
      <c r="M126" s="280">
        <v>6667</v>
      </c>
      <c r="N126" s="280">
        <v>6607</v>
      </c>
      <c r="O126" s="280">
        <v>6726</v>
      </c>
      <c r="P126" s="280">
        <v>6763</v>
      </c>
      <c r="Q126" s="280">
        <v>6891</v>
      </c>
      <c r="R126" s="280">
        <v>6888</v>
      </c>
      <c r="S126" s="309">
        <v>6763</v>
      </c>
      <c r="T126" s="338">
        <v>6545</v>
      </c>
      <c r="U126" s="280">
        <v>81</v>
      </c>
      <c r="V126" s="280">
        <v>79</v>
      </c>
      <c r="W126" s="280">
        <v>80</v>
      </c>
      <c r="X126" s="280">
        <v>102</v>
      </c>
      <c r="Y126" s="280">
        <v>114</v>
      </c>
      <c r="Z126" s="280">
        <v>129</v>
      </c>
      <c r="AA126" s="280">
        <v>126</v>
      </c>
      <c r="AB126" s="280">
        <v>127</v>
      </c>
      <c r="AC126" s="280">
        <v>109</v>
      </c>
      <c r="AD126" s="280">
        <v>111</v>
      </c>
      <c r="AE126" s="309">
        <v>98</v>
      </c>
      <c r="AF126" s="548">
        <v>104</v>
      </c>
      <c r="AG126" s="536">
        <v>103</v>
      </c>
      <c r="AH126" s="280">
        <v>118</v>
      </c>
      <c r="AI126" s="280">
        <v>114</v>
      </c>
      <c r="AJ126" s="280">
        <v>107</v>
      </c>
      <c r="AK126" s="280">
        <v>106</v>
      </c>
      <c r="AL126" s="280">
        <v>92</v>
      </c>
      <c r="AM126" s="280">
        <v>94</v>
      </c>
      <c r="AN126" s="280">
        <v>92</v>
      </c>
      <c r="AO126" s="280">
        <v>98</v>
      </c>
      <c r="AP126" s="280">
        <v>100</v>
      </c>
      <c r="AQ126" s="309">
        <v>102</v>
      </c>
      <c r="AR126" s="338">
        <v>95</v>
      </c>
      <c r="AS126" s="732">
        <v>93</v>
      </c>
      <c r="AT126" s="280"/>
      <c r="AU126" s="280"/>
      <c r="AV126" s="280"/>
      <c r="AW126" s="280"/>
      <c r="AX126" s="280"/>
      <c r="AY126" s="280"/>
      <c r="AZ126" s="280"/>
      <c r="BA126" s="280"/>
      <c r="BB126" s="280"/>
      <c r="BC126" s="309"/>
      <c r="BD126" s="338"/>
      <c r="BE126" s="3" t="s">
        <v>723</v>
      </c>
    </row>
    <row r="127" spans="1:57" x14ac:dyDescent="0.25">
      <c r="A127" s="412">
        <v>87</v>
      </c>
      <c r="B127" s="384" t="s">
        <v>496</v>
      </c>
      <c r="C127" s="188">
        <v>1</v>
      </c>
      <c r="D127" s="188">
        <v>0</v>
      </c>
      <c r="E127" s="188">
        <v>4</v>
      </c>
      <c r="F127" s="188">
        <v>0</v>
      </c>
      <c r="G127" s="684">
        <v>0</v>
      </c>
      <c r="H127" s="861">
        <v>3</v>
      </c>
      <c r="I127" s="854">
        <v>0</v>
      </c>
      <c r="J127" s="280">
        <v>0</v>
      </c>
      <c r="K127" s="280">
        <v>0</v>
      </c>
      <c r="L127" s="280">
        <v>0</v>
      </c>
      <c r="M127" s="280">
        <v>0</v>
      </c>
      <c r="N127" s="280">
        <v>0</v>
      </c>
      <c r="O127" s="280">
        <v>0</v>
      </c>
      <c r="P127" s="280">
        <v>0</v>
      </c>
      <c r="Q127" s="280">
        <v>0</v>
      </c>
      <c r="R127" s="280">
        <v>256</v>
      </c>
      <c r="S127" s="309">
        <v>275</v>
      </c>
      <c r="T127" s="338">
        <v>239</v>
      </c>
      <c r="U127" s="280">
        <v>2</v>
      </c>
      <c r="V127" s="280">
        <v>0</v>
      </c>
      <c r="W127" s="280">
        <v>0</v>
      </c>
      <c r="X127" s="280">
        <v>1</v>
      </c>
      <c r="Y127" s="280">
        <v>1</v>
      </c>
      <c r="Z127" s="280">
        <v>1</v>
      </c>
      <c r="AA127" s="280">
        <v>1</v>
      </c>
      <c r="AB127" s="280">
        <v>2</v>
      </c>
      <c r="AC127" s="280">
        <v>1</v>
      </c>
      <c r="AD127" s="280">
        <v>0</v>
      </c>
      <c r="AE127" s="309">
        <v>1</v>
      </c>
      <c r="AF127" s="548">
        <v>0</v>
      </c>
      <c r="AG127" s="536">
        <v>0</v>
      </c>
      <c r="AH127" s="280">
        <v>1</v>
      </c>
      <c r="AI127" s="280">
        <v>0</v>
      </c>
      <c r="AJ127" s="280">
        <v>0</v>
      </c>
      <c r="AK127" s="280">
        <v>0</v>
      </c>
      <c r="AL127" s="280">
        <v>0</v>
      </c>
      <c r="AM127" s="280">
        <v>0</v>
      </c>
      <c r="AN127" s="280">
        <v>0</v>
      </c>
      <c r="AO127" s="280">
        <v>0</v>
      </c>
      <c r="AP127" s="280">
        <v>1</v>
      </c>
      <c r="AQ127" s="309">
        <v>1</v>
      </c>
      <c r="AR127" s="338">
        <v>0</v>
      </c>
      <c r="AS127" s="732">
        <v>3</v>
      </c>
      <c r="AT127" s="280"/>
      <c r="AU127" s="280"/>
      <c r="AV127" s="280"/>
      <c r="AW127" s="280"/>
      <c r="AX127" s="280"/>
      <c r="AY127" s="280"/>
      <c r="AZ127" s="280"/>
      <c r="BA127" s="280"/>
      <c r="BB127" s="280"/>
      <c r="BC127" s="309"/>
      <c r="BD127" s="338"/>
      <c r="BE127" s="3" t="s">
        <v>723</v>
      </c>
    </row>
    <row r="128" spans="1:57" x14ac:dyDescent="0.25">
      <c r="A128" s="412">
        <v>88</v>
      </c>
      <c r="B128" s="384" t="s">
        <v>497</v>
      </c>
      <c r="C128" s="188">
        <v>86</v>
      </c>
      <c r="D128" s="188">
        <v>119</v>
      </c>
      <c r="E128" s="188">
        <v>133</v>
      </c>
      <c r="F128" s="188">
        <v>166</v>
      </c>
      <c r="G128" s="684">
        <v>180</v>
      </c>
      <c r="H128" s="861">
        <v>178</v>
      </c>
      <c r="I128" s="854">
        <v>0</v>
      </c>
      <c r="J128" s="280">
        <v>0</v>
      </c>
      <c r="K128" s="280">
        <v>0</v>
      </c>
      <c r="L128" s="280">
        <v>0</v>
      </c>
      <c r="M128" s="280">
        <v>0</v>
      </c>
      <c r="N128" s="280">
        <v>0</v>
      </c>
      <c r="O128" s="280">
        <v>0</v>
      </c>
      <c r="P128" s="280">
        <v>0</v>
      </c>
      <c r="Q128" s="280">
        <v>0</v>
      </c>
      <c r="R128" s="280">
        <v>0</v>
      </c>
      <c r="S128" s="309">
        <v>0</v>
      </c>
      <c r="T128" s="338">
        <v>0</v>
      </c>
      <c r="U128" s="280">
        <v>141</v>
      </c>
      <c r="V128" s="280">
        <v>143</v>
      </c>
      <c r="W128" s="280">
        <v>153</v>
      </c>
      <c r="X128" s="280">
        <v>156</v>
      </c>
      <c r="Y128" s="280">
        <v>152</v>
      </c>
      <c r="Z128" s="280">
        <v>156</v>
      </c>
      <c r="AA128" s="280">
        <v>158</v>
      </c>
      <c r="AB128" s="280">
        <v>152</v>
      </c>
      <c r="AC128" s="280">
        <v>158</v>
      </c>
      <c r="AD128" s="280">
        <v>163</v>
      </c>
      <c r="AE128" s="309">
        <v>177</v>
      </c>
      <c r="AF128" s="548">
        <v>171</v>
      </c>
      <c r="AG128" s="536">
        <v>155</v>
      </c>
      <c r="AH128" s="280">
        <v>154</v>
      </c>
      <c r="AI128" s="280">
        <v>157</v>
      </c>
      <c r="AJ128" s="280">
        <v>153</v>
      </c>
      <c r="AK128" s="280">
        <v>145</v>
      </c>
      <c r="AL128" s="280">
        <v>147</v>
      </c>
      <c r="AM128" s="280">
        <v>154</v>
      </c>
      <c r="AN128" s="280">
        <v>159</v>
      </c>
      <c r="AO128" s="280">
        <v>157</v>
      </c>
      <c r="AP128" s="280">
        <v>163</v>
      </c>
      <c r="AQ128" s="309">
        <v>174</v>
      </c>
      <c r="AR128" s="338">
        <v>180</v>
      </c>
      <c r="AS128" s="732">
        <v>178</v>
      </c>
      <c r="AT128" s="280"/>
      <c r="AU128" s="280"/>
      <c r="AV128" s="280"/>
      <c r="AW128" s="280"/>
      <c r="AX128" s="280"/>
      <c r="AY128" s="280"/>
      <c r="AZ128" s="280"/>
      <c r="BA128" s="280"/>
      <c r="BB128" s="280"/>
      <c r="BC128" s="309"/>
      <c r="BD128" s="338"/>
      <c r="BE128" s="3" t="s">
        <v>723</v>
      </c>
    </row>
    <row r="129" spans="1:57" x14ac:dyDescent="0.25">
      <c r="A129" s="412">
        <v>89</v>
      </c>
      <c r="B129" s="384" t="s">
        <v>498</v>
      </c>
      <c r="C129" s="188">
        <v>88</v>
      </c>
      <c r="D129" s="188">
        <v>117</v>
      </c>
      <c r="E129" s="188">
        <v>64</v>
      </c>
      <c r="F129" s="188">
        <v>49</v>
      </c>
      <c r="G129" s="684">
        <v>37</v>
      </c>
      <c r="H129" s="861">
        <v>34</v>
      </c>
      <c r="I129" s="854">
        <v>355</v>
      </c>
      <c r="J129" s="280">
        <v>340</v>
      </c>
      <c r="K129" s="280">
        <v>275</v>
      </c>
      <c r="L129" s="280">
        <v>270</v>
      </c>
      <c r="M129" s="280">
        <v>271</v>
      </c>
      <c r="N129" s="280">
        <v>250</v>
      </c>
      <c r="O129" s="280">
        <v>224</v>
      </c>
      <c r="P129" s="280">
        <v>212</v>
      </c>
      <c r="Q129" s="280">
        <v>219</v>
      </c>
      <c r="R129" s="280">
        <v>247</v>
      </c>
      <c r="S129" s="309">
        <v>255</v>
      </c>
      <c r="T129" s="338">
        <v>444</v>
      </c>
      <c r="U129" s="280">
        <v>64</v>
      </c>
      <c r="V129" s="280">
        <v>63</v>
      </c>
      <c r="W129" s="280">
        <v>65</v>
      </c>
      <c r="X129" s="280">
        <v>49</v>
      </c>
      <c r="Y129" s="280">
        <v>39</v>
      </c>
      <c r="Z129" s="280">
        <v>34</v>
      </c>
      <c r="AA129" s="280">
        <v>25</v>
      </c>
      <c r="AB129" s="280">
        <v>26</v>
      </c>
      <c r="AC129" s="280">
        <v>25</v>
      </c>
      <c r="AD129" s="280">
        <v>30</v>
      </c>
      <c r="AE129" s="309">
        <v>33</v>
      </c>
      <c r="AF129" s="548">
        <v>41</v>
      </c>
      <c r="AG129" s="536">
        <v>44</v>
      </c>
      <c r="AH129" s="280">
        <v>44</v>
      </c>
      <c r="AI129" s="280">
        <v>46</v>
      </c>
      <c r="AJ129" s="280">
        <v>45</v>
      </c>
      <c r="AK129" s="280">
        <v>48</v>
      </c>
      <c r="AL129" s="280">
        <v>47</v>
      </c>
      <c r="AM129" s="280">
        <v>38</v>
      </c>
      <c r="AN129" s="280">
        <v>35</v>
      </c>
      <c r="AO129" s="280">
        <v>36</v>
      </c>
      <c r="AP129" s="280">
        <v>34</v>
      </c>
      <c r="AQ129" s="309">
        <v>38</v>
      </c>
      <c r="AR129" s="338">
        <v>37</v>
      </c>
      <c r="AS129" s="732">
        <v>34</v>
      </c>
      <c r="AT129" s="280"/>
      <c r="AU129" s="280"/>
      <c r="AV129" s="280"/>
      <c r="AW129" s="280"/>
      <c r="AX129" s="280"/>
      <c r="AY129" s="280"/>
      <c r="AZ129" s="280"/>
      <c r="BA129" s="280"/>
      <c r="BB129" s="280"/>
      <c r="BC129" s="309"/>
      <c r="BD129" s="338"/>
      <c r="BE129" s="3" t="s">
        <v>723</v>
      </c>
    </row>
    <row r="130" spans="1:57" x14ac:dyDescent="0.25">
      <c r="A130" s="412">
        <v>90</v>
      </c>
      <c r="B130" s="384" t="s">
        <v>25</v>
      </c>
      <c r="C130" s="188">
        <v>482</v>
      </c>
      <c r="D130" s="188">
        <v>492</v>
      </c>
      <c r="E130" s="188">
        <v>476</v>
      </c>
      <c r="F130" s="188">
        <v>448</v>
      </c>
      <c r="G130" s="684">
        <v>476</v>
      </c>
      <c r="H130" s="861">
        <v>476</v>
      </c>
      <c r="I130" s="854">
        <v>490</v>
      </c>
      <c r="J130" s="280">
        <v>494</v>
      </c>
      <c r="K130" s="280">
        <v>512</v>
      </c>
      <c r="L130" s="280">
        <v>504</v>
      </c>
      <c r="M130" s="280">
        <v>526</v>
      </c>
      <c r="N130" s="280">
        <v>519</v>
      </c>
      <c r="O130" s="280">
        <v>512</v>
      </c>
      <c r="P130" s="281">
        <v>525</v>
      </c>
      <c r="Q130" s="281">
        <v>518</v>
      </c>
      <c r="R130" s="281">
        <v>497</v>
      </c>
      <c r="S130" s="309">
        <v>483</v>
      </c>
      <c r="T130" s="338">
        <v>476</v>
      </c>
      <c r="U130" s="280">
        <v>473</v>
      </c>
      <c r="V130" s="280">
        <v>482</v>
      </c>
      <c r="W130" s="280">
        <v>490</v>
      </c>
      <c r="X130" s="280">
        <v>495</v>
      </c>
      <c r="Y130" s="280">
        <v>498</v>
      </c>
      <c r="Z130" s="280">
        <v>495</v>
      </c>
      <c r="AA130" s="280">
        <v>485</v>
      </c>
      <c r="AB130" s="281">
        <v>480</v>
      </c>
      <c r="AC130" s="281">
        <v>491</v>
      </c>
      <c r="AD130" s="281">
        <v>490</v>
      </c>
      <c r="AE130" s="309">
        <v>470</v>
      </c>
      <c r="AF130" s="548">
        <v>452</v>
      </c>
      <c r="AG130" s="536">
        <v>441</v>
      </c>
      <c r="AH130" s="280">
        <v>438</v>
      </c>
      <c r="AI130" s="280">
        <v>446</v>
      </c>
      <c r="AJ130" s="280">
        <v>447</v>
      </c>
      <c r="AK130" s="280">
        <v>451</v>
      </c>
      <c r="AL130" s="280">
        <v>454</v>
      </c>
      <c r="AM130" s="280">
        <v>445</v>
      </c>
      <c r="AN130" s="281">
        <v>454</v>
      </c>
      <c r="AO130" s="281">
        <v>459</v>
      </c>
      <c r="AP130" s="281">
        <v>469</v>
      </c>
      <c r="AQ130" s="309">
        <v>476</v>
      </c>
      <c r="AR130" s="338">
        <v>476</v>
      </c>
      <c r="AS130" s="732">
        <v>476</v>
      </c>
      <c r="AT130" s="280"/>
      <c r="AU130" s="280"/>
      <c r="AV130" s="280"/>
      <c r="AW130" s="280"/>
      <c r="AX130" s="280"/>
      <c r="AY130" s="280"/>
      <c r="AZ130" s="281"/>
      <c r="BA130" s="281"/>
      <c r="BB130" s="281"/>
      <c r="BC130" s="309"/>
      <c r="BD130" s="338"/>
      <c r="BE130" s="3" t="s">
        <v>723</v>
      </c>
    </row>
    <row r="131" spans="1:57" x14ac:dyDescent="0.25">
      <c r="A131" s="412">
        <v>91</v>
      </c>
      <c r="B131" s="389" t="s">
        <v>149</v>
      </c>
      <c r="C131" s="189">
        <v>20</v>
      </c>
      <c r="D131" s="189">
        <v>13</v>
      </c>
      <c r="E131" s="189">
        <v>8</v>
      </c>
      <c r="F131" s="189">
        <v>1</v>
      </c>
      <c r="G131" s="685">
        <v>5</v>
      </c>
      <c r="H131" s="862">
        <v>8</v>
      </c>
      <c r="I131" s="855">
        <v>363</v>
      </c>
      <c r="J131" s="282">
        <v>335</v>
      </c>
      <c r="K131" s="282">
        <v>323</v>
      </c>
      <c r="L131" s="282">
        <v>327</v>
      </c>
      <c r="M131" s="282">
        <v>307</v>
      </c>
      <c r="N131" s="282">
        <v>319</v>
      </c>
      <c r="O131" s="282">
        <v>330</v>
      </c>
      <c r="P131" s="283">
        <v>335</v>
      </c>
      <c r="Q131" s="283">
        <v>330</v>
      </c>
      <c r="R131" s="283">
        <v>331</v>
      </c>
      <c r="S131" s="310">
        <v>331</v>
      </c>
      <c r="T131" s="339">
        <v>329</v>
      </c>
      <c r="U131" s="282">
        <v>10</v>
      </c>
      <c r="V131" s="282">
        <v>4</v>
      </c>
      <c r="W131" s="282">
        <v>2</v>
      </c>
      <c r="X131" s="282">
        <v>7</v>
      </c>
      <c r="Y131" s="282">
        <v>7</v>
      </c>
      <c r="Z131" s="282">
        <v>5</v>
      </c>
      <c r="AA131" s="282">
        <v>4</v>
      </c>
      <c r="AB131" s="283">
        <v>3</v>
      </c>
      <c r="AC131" s="283">
        <v>1</v>
      </c>
      <c r="AD131" s="283">
        <v>4</v>
      </c>
      <c r="AE131" s="310">
        <v>2</v>
      </c>
      <c r="AF131" s="549">
        <v>1</v>
      </c>
      <c r="AG131" s="537">
        <v>0</v>
      </c>
      <c r="AH131" s="282">
        <v>0</v>
      </c>
      <c r="AI131" s="282">
        <v>1</v>
      </c>
      <c r="AJ131" s="282">
        <v>0</v>
      </c>
      <c r="AK131" s="282">
        <v>2</v>
      </c>
      <c r="AL131" s="282">
        <v>1</v>
      </c>
      <c r="AM131" s="282">
        <v>1</v>
      </c>
      <c r="AN131" s="283">
        <v>1</v>
      </c>
      <c r="AO131" s="283">
        <v>5</v>
      </c>
      <c r="AP131" s="283">
        <v>7</v>
      </c>
      <c r="AQ131" s="310">
        <v>5</v>
      </c>
      <c r="AR131" s="339">
        <v>5</v>
      </c>
      <c r="AS131" s="733">
        <v>8</v>
      </c>
      <c r="AT131" s="282"/>
      <c r="AU131" s="282"/>
      <c r="AV131" s="282"/>
      <c r="AW131" s="282"/>
      <c r="AX131" s="282"/>
      <c r="AY131" s="282"/>
      <c r="AZ131" s="283"/>
      <c r="BA131" s="283"/>
      <c r="BB131" s="283"/>
      <c r="BC131" s="310"/>
      <c r="BD131" s="339"/>
      <c r="BE131" s="3" t="s">
        <v>723</v>
      </c>
    </row>
    <row r="132" spans="1:57" x14ac:dyDescent="0.25">
      <c r="A132" s="412">
        <v>124</v>
      </c>
      <c r="B132" s="389" t="s">
        <v>823</v>
      </c>
      <c r="C132" s="189"/>
      <c r="D132" s="189"/>
      <c r="E132" s="189"/>
      <c r="F132" s="189">
        <v>0</v>
      </c>
      <c r="G132" s="685">
        <v>0</v>
      </c>
      <c r="H132" s="862">
        <v>0</v>
      </c>
      <c r="I132" s="855"/>
      <c r="J132" s="282"/>
      <c r="K132" s="282"/>
      <c r="L132" s="282"/>
      <c r="M132" s="282"/>
      <c r="N132" s="282"/>
      <c r="O132" s="282"/>
      <c r="P132" s="283"/>
      <c r="Q132" s="283"/>
      <c r="R132" s="283"/>
      <c r="S132" s="310"/>
      <c r="T132" s="339"/>
      <c r="U132" s="282"/>
      <c r="V132" s="282"/>
      <c r="W132" s="282"/>
      <c r="X132" s="282"/>
      <c r="Y132" s="282"/>
      <c r="Z132" s="282"/>
      <c r="AA132" s="282"/>
      <c r="AB132" s="283"/>
      <c r="AC132" s="283"/>
      <c r="AD132" s="283"/>
      <c r="AE132" s="310"/>
      <c r="AF132" s="549"/>
      <c r="AG132" s="537"/>
      <c r="AH132" s="282"/>
      <c r="AI132" s="282"/>
      <c r="AJ132" s="282"/>
      <c r="AK132" s="282"/>
      <c r="AL132" s="282"/>
      <c r="AM132" s="282"/>
      <c r="AN132" s="283"/>
      <c r="AO132" s="283"/>
      <c r="AP132" s="283">
        <v>0</v>
      </c>
      <c r="AQ132" s="310">
        <v>0</v>
      </c>
      <c r="AR132" s="339">
        <v>0</v>
      </c>
      <c r="AS132" s="733">
        <v>0</v>
      </c>
      <c r="AT132" s="282"/>
      <c r="AU132" s="282"/>
      <c r="AV132" s="282"/>
      <c r="AW132" s="282"/>
      <c r="AX132" s="282"/>
      <c r="AY132" s="282"/>
      <c r="AZ132" s="283"/>
      <c r="BA132" s="283"/>
      <c r="BB132" s="283"/>
      <c r="BC132" s="310"/>
      <c r="BD132" s="339"/>
    </row>
    <row r="133" spans="1:57" x14ac:dyDescent="0.25">
      <c r="A133" s="412">
        <v>92</v>
      </c>
      <c r="B133" s="384" t="s">
        <v>150</v>
      </c>
      <c r="C133" s="188">
        <v>36</v>
      </c>
      <c r="D133" s="188">
        <v>32</v>
      </c>
      <c r="E133" s="188">
        <v>30</v>
      </c>
      <c r="F133" s="188">
        <v>14</v>
      </c>
      <c r="G133" s="684">
        <v>19</v>
      </c>
      <c r="H133" s="861">
        <v>20</v>
      </c>
      <c r="I133" s="854">
        <v>274</v>
      </c>
      <c r="J133" s="280">
        <v>292</v>
      </c>
      <c r="K133" s="280">
        <v>300</v>
      </c>
      <c r="L133" s="280">
        <v>271</v>
      </c>
      <c r="M133" s="280">
        <v>356</v>
      </c>
      <c r="N133" s="280">
        <v>334</v>
      </c>
      <c r="O133" s="280">
        <v>373</v>
      </c>
      <c r="P133" s="281">
        <v>264</v>
      </c>
      <c r="Q133" s="281">
        <v>151</v>
      </c>
      <c r="R133" s="281">
        <v>161</v>
      </c>
      <c r="S133" s="309">
        <v>196</v>
      </c>
      <c r="T133" s="338">
        <v>183</v>
      </c>
      <c r="U133" s="280">
        <v>36</v>
      </c>
      <c r="V133" s="280">
        <v>33</v>
      </c>
      <c r="W133" s="280">
        <v>25</v>
      </c>
      <c r="X133" s="280">
        <v>13</v>
      </c>
      <c r="Y133" s="280">
        <v>11</v>
      </c>
      <c r="Z133" s="280">
        <v>13</v>
      </c>
      <c r="AA133" s="280">
        <v>17</v>
      </c>
      <c r="AB133" s="281">
        <v>24</v>
      </c>
      <c r="AC133" s="281">
        <v>23</v>
      </c>
      <c r="AD133" s="281">
        <v>21</v>
      </c>
      <c r="AE133" s="309">
        <v>18</v>
      </c>
      <c r="AF133" s="548">
        <v>9</v>
      </c>
      <c r="AG133" s="536">
        <v>15</v>
      </c>
      <c r="AH133" s="280">
        <v>24</v>
      </c>
      <c r="AI133" s="280">
        <v>18</v>
      </c>
      <c r="AJ133" s="280">
        <v>18</v>
      </c>
      <c r="AK133" s="280">
        <v>18</v>
      </c>
      <c r="AL133" s="280">
        <v>18</v>
      </c>
      <c r="AM133" s="280">
        <v>22</v>
      </c>
      <c r="AN133" s="281">
        <v>18</v>
      </c>
      <c r="AO133" s="281">
        <v>19</v>
      </c>
      <c r="AP133" s="281">
        <v>14</v>
      </c>
      <c r="AQ133" s="309">
        <v>10</v>
      </c>
      <c r="AR133" s="338">
        <v>19</v>
      </c>
      <c r="AS133" s="732">
        <v>20</v>
      </c>
      <c r="AT133" s="280"/>
      <c r="AU133" s="280"/>
      <c r="AV133" s="280"/>
      <c r="AW133" s="280"/>
      <c r="AX133" s="280"/>
      <c r="AY133" s="280"/>
      <c r="AZ133" s="281"/>
      <c r="BA133" s="281"/>
      <c r="BB133" s="281"/>
      <c r="BC133" s="309"/>
      <c r="BD133" s="338"/>
      <c r="BE133" s="3" t="s">
        <v>723</v>
      </c>
    </row>
    <row r="134" spans="1:57" ht="15.75" thickBot="1" x14ac:dyDescent="0.3">
      <c r="A134" s="412">
        <v>93</v>
      </c>
      <c r="B134" s="390" t="s">
        <v>151</v>
      </c>
      <c r="C134" s="272">
        <v>2</v>
      </c>
      <c r="D134" s="272">
        <v>2</v>
      </c>
      <c r="E134" s="272">
        <v>0</v>
      </c>
      <c r="F134" s="272">
        <v>6</v>
      </c>
      <c r="G134" s="850">
        <v>1</v>
      </c>
      <c r="H134" s="863">
        <v>2</v>
      </c>
      <c r="I134" s="856">
        <v>26</v>
      </c>
      <c r="J134" s="284">
        <v>27</v>
      </c>
      <c r="K134" s="284">
        <v>26</v>
      </c>
      <c r="L134" s="284">
        <v>25</v>
      </c>
      <c r="M134" s="284">
        <v>23</v>
      </c>
      <c r="N134" s="284">
        <v>31</v>
      </c>
      <c r="O134" s="284">
        <v>38</v>
      </c>
      <c r="P134" s="285">
        <v>12</v>
      </c>
      <c r="Q134" s="285">
        <v>11</v>
      </c>
      <c r="R134" s="285">
        <v>20</v>
      </c>
      <c r="S134" s="311">
        <v>23</v>
      </c>
      <c r="T134" s="340">
        <v>28</v>
      </c>
      <c r="U134" s="284">
        <v>0</v>
      </c>
      <c r="V134" s="284">
        <v>0</v>
      </c>
      <c r="W134" s="284">
        <v>1</v>
      </c>
      <c r="X134" s="284">
        <v>1</v>
      </c>
      <c r="Y134" s="284">
        <v>1</v>
      </c>
      <c r="Z134" s="284">
        <v>1</v>
      </c>
      <c r="AA134" s="284">
        <v>1</v>
      </c>
      <c r="AB134" s="285">
        <v>0</v>
      </c>
      <c r="AC134" s="285">
        <v>0</v>
      </c>
      <c r="AD134" s="285">
        <v>1</v>
      </c>
      <c r="AE134" s="311">
        <v>4</v>
      </c>
      <c r="AF134" s="550">
        <v>5</v>
      </c>
      <c r="AG134" s="538">
        <v>4</v>
      </c>
      <c r="AH134" s="284">
        <v>2</v>
      </c>
      <c r="AI134" s="284">
        <v>2</v>
      </c>
      <c r="AJ134" s="284">
        <v>3</v>
      </c>
      <c r="AK134" s="284">
        <v>1</v>
      </c>
      <c r="AL134" s="284">
        <v>0</v>
      </c>
      <c r="AM134" s="284">
        <v>0</v>
      </c>
      <c r="AN134" s="285">
        <v>0</v>
      </c>
      <c r="AO134" s="285">
        <v>0</v>
      </c>
      <c r="AP134" s="285">
        <v>0</v>
      </c>
      <c r="AQ134" s="311">
        <v>1</v>
      </c>
      <c r="AR134" s="340">
        <v>1</v>
      </c>
      <c r="AS134" s="734">
        <v>2</v>
      </c>
      <c r="AT134" s="284"/>
      <c r="AU134" s="284"/>
      <c r="AV134" s="284"/>
      <c r="AW134" s="284"/>
      <c r="AX134" s="284"/>
      <c r="AY134" s="284"/>
      <c r="AZ134" s="285"/>
      <c r="BA134" s="285"/>
      <c r="BB134" s="285"/>
      <c r="BC134" s="311"/>
      <c r="BD134" s="340"/>
      <c r="BE134" s="3" t="s">
        <v>723</v>
      </c>
    </row>
    <row r="135" spans="1:57" ht="15.75" thickBot="1" x14ac:dyDescent="0.3">
      <c r="A135" s="412"/>
    </row>
    <row r="136" spans="1:57" ht="18.75" thickBot="1" x14ac:dyDescent="0.3">
      <c r="A136" s="412"/>
      <c r="B136" s="12" t="s">
        <v>510</v>
      </c>
      <c r="C136" s="229" t="s">
        <v>4</v>
      </c>
      <c r="D136" s="27" t="s">
        <v>7</v>
      </c>
      <c r="E136" s="27" t="s">
        <v>472</v>
      </c>
      <c r="F136" s="27" t="s">
        <v>693</v>
      </c>
      <c r="G136" s="790" t="s">
        <v>805</v>
      </c>
      <c r="H136" s="751" t="s">
        <v>692</v>
      </c>
      <c r="I136" s="747" t="s">
        <v>44</v>
      </c>
      <c r="J136" s="230" t="s">
        <v>33</v>
      </c>
      <c r="K136" s="230" t="s">
        <v>34</v>
      </c>
      <c r="L136" s="230" t="s">
        <v>35</v>
      </c>
      <c r="M136" s="230" t="s">
        <v>36</v>
      </c>
      <c r="N136" s="230" t="s">
        <v>37</v>
      </c>
      <c r="O136" s="230" t="s">
        <v>38</v>
      </c>
      <c r="P136" s="230" t="s">
        <v>39</v>
      </c>
      <c r="Q136" s="230" t="s">
        <v>40</v>
      </c>
      <c r="R136" s="230" t="s">
        <v>41</v>
      </c>
      <c r="S136" s="230" t="s">
        <v>42</v>
      </c>
      <c r="T136" s="231" t="s">
        <v>43</v>
      </c>
      <c r="U136" s="230" t="s">
        <v>461</v>
      </c>
      <c r="V136" s="230" t="s">
        <v>462</v>
      </c>
      <c r="W136" s="230" t="s">
        <v>463</v>
      </c>
      <c r="X136" s="230" t="s">
        <v>464</v>
      </c>
      <c r="Y136" s="230" t="s">
        <v>465</v>
      </c>
      <c r="Z136" s="230" t="s">
        <v>466</v>
      </c>
      <c r="AA136" s="230" t="s">
        <v>467</v>
      </c>
      <c r="AB136" s="230" t="s">
        <v>468</v>
      </c>
      <c r="AC136" s="230" t="s">
        <v>473</v>
      </c>
      <c r="AD136" s="230" t="s">
        <v>469</v>
      </c>
      <c r="AE136" s="230" t="s">
        <v>470</v>
      </c>
      <c r="AF136" s="517" t="s">
        <v>471</v>
      </c>
      <c r="AG136" s="486" t="s">
        <v>694</v>
      </c>
      <c r="AH136" s="230" t="s">
        <v>695</v>
      </c>
      <c r="AI136" s="230" t="s">
        <v>696</v>
      </c>
      <c r="AJ136" s="230" t="s">
        <v>697</v>
      </c>
      <c r="AK136" s="230" t="s">
        <v>704</v>
      </c>
      <c r="AL136" s="230" t="s">
        <v>705</v>
      </c>
      <c r="AM136" s="230" t="s">
        <v>698</v>
      </c>
      <c r="AN136" s="230" t="s">
        <v>699</v>
      </c>
      <c r="AO136" s="230" t="s">
        <v>700</v>
      </c>
      <c r="AP136" s="230" t="s">
        <v>701</v>
      </c>
      <c r="AQ136" s="230" t="s">
        <v>702</v>
      </c>
      <c r="AR136" s="231" t="s">
        <v>703</v>
      </c>
      <c r="AS136" s="486" t="s">
        <v>807</v>
      </c>
      <c r="AT136" s="230" t="s">
        <v>808</v>
      </c>
      <c r="AU136" s="230" t="s">
        <v>809</v>
      </c>
      <c r="AV136" s="230" t="s">
        <v>810</v>
      </c>
      <c r="AW136" s="230" t="s">
        <v>811</v>
      </c>
      <c r="AX136" s="230" t="s">
        <v>812</v>
      </c>
      <c r="AY136" s="230" t="s">
        <v>813</v>
      </c>
      <c r="AZ136" s="230" t="s">
        <v>814</v>
      </c>
      <c r="BA136" s="230" t="s">
        <v>815</v>
      </c>
      <c r="BB136" s="230" t="s">
        <v>816</v>
      </c>
      <c r="BC136" s="230" t="s">
        <v>817</v>
      </c>
      <c r="BD136" s="231" t="s">
        <v>818</v>
      </c>
    </row>
    <row r="137" spans="1:57" ht="15.75" thickBot="1" x14ac:dyDescent="0.3">
      <c r="A137" s="412">
        <v>94</v>
      </c>
      <c r="B137" s="391" t="s">
        <v>22</v>
      </c>
      <c r="C137" s="23">
        <v>817</v>
      </c>
      <c r="D137" s="23">
        <v>897</v>
      </c>
      <c r="E137" s="331">
        <v>832</v>
      </c>
      <c r="F137" s="23">
        <v>826</v>
      </c>
      <c r="G137" s="539">
        <v>843</v>
      </c>
      <c r="H137" s="842">
        <v>846</v>
      </c>
      <c r="I137" s="749">
        <v>18183</v>
      </c>
      <c r="J137" s="200">
        <v>18061</v>
      </c>
      <c r="K137" s="200">
        <v>18046</v>
      </c>
      <c r="L137" s="200">
        <v>17936</v>
      </c>
      <c r="M137" s="200">
        <v>17413</v>
      </c>
      <c r="N137" s="286">
        <v>17149</v>
      </c>
      <c r="O137" s="286">
        <v>17174</v>
      </c>
      <c r="P137" s="286">
        <v>17127</v>
      </c>
      <c r="Q137" s="286">
        <v>16931</v>
      </c>
      <c r="R137" s="286">
        <v>16964</v>
      </c>
      <c r="S137" s="312">
        <v>16831</v>
      </c>
      <c r="T137" s="312">
        <v>16635</v>
      </c>
      <c r="U137" s="200">
        <v>845</v>
      </c>
      <c r="V137" s="200">
        <v>837</v>
      </c>
      <c r="W137" s="200">
        <v>846</v>
      </c>
      <c r="X137" s="200">
        <v>855</v>
      </c>
      <c r="Y137" s="200">
        <v>857</v>
      </c>
      <c r="Z137" s="286">
        <v>868</v>
      </c>
      <c r="AA137" s="286">
        <v>861</v>
      </c>
      <c r="AB137" s="286">
        <v>863</v>
      </c>
      <c r="AC137" s="286">
        <v>852</v>
      </c>
      <c r="AD137" s="286">
        <v>859</v>
      </c>
      <c r="AE137" s="312">
        <v>842</v>
      </c>
      <c r="AF137" s="551">
        <v>821</v>
      </c>
      <c r="AG137" s="569">
        <v>802</v>
      </c>
      <c r="AH137" s="366">
        <v>814</v>
      </c>
      <c r="AI137" s="366">
        <v>813</v>
      </c>
      <c r="AJ137" s="366">
        <v>797</v>
      </c>
      <c r="AK137" s="366">
        <v>796</v>
      </c>
      <c r="AL137" s="286">
        <v>779</v>
      </c>
      <c r="AM137" s="286">
        <v>782</v>
      </c>
      <c r="AN137" s="286">
        <v>786</v>
      </c>
      <c r="AO137" s="286">
        <v>805</v>
      </c>
      <c r="AP137" s="286">
        <v>811</v>
      </c>
      <c r="AQ137" s="312">
        <v>841</v>
      </c>
      <c r="AR137" s="717">
        <v>843</v>
      </c>
      <c r="AS137" s="735">
        <v>846</v>
      </c>
      <c r="AT137" s="366"/>
      <c r="AU137" s="366"/>
      <c r="AV137" s="366"/>
      <c r="AW137" s="366"/>
      <c r="AX137" s="286"/>
      <c r="AY137" s="286"/>
      <c r="AZ137" s="286"/>
      <c r="BA137" s="286"/>
      <c r="BB137" s="286"/>
      <c r="BC137" s="312"/>
      <c r="BD137" s="717"/>
      <c r="BE137" s="3" t="s">
        <v>723</v>
      </c>
    </row>
    <row r="138" spans="1:57" x14ac:dyDescent="0.25">
      <c r="A138" s="412">
        <v>95</v>
      </c>
      <c r="B138" s="382" t="s">
        <v>23</v>
      </c>
      <c r="C138" s="190">
        <v>3.182374541003672E-2</v>
      </c>
      <c r="D138" s="190">
        <v>4.7937569676700112E-2</v>
      </c>
      <c r="E138" s="190">
        <v>4.567307692307692E-2</v>
      </c>
      <c r="F138" s="190">
        <v>4.6004842615012108E-2</v>
      </c>
      <c r="G138" s="540">
        <v>3.5587188612099648E-2</v>
      </c>
      <c r="H138" s="864">
        <v>3.7825059101654845E-2</v>
      </c>
      <c r="I138" s="869">
        <v>8.5391705069124431</v>
      </c>
      <c r="J138" s="190">
        <v>8.6451612903225801</v>
      </c>
      <c r="K138" s="190">
        <v>8.6428571428571423</v>
      </c>
      <c r="L138" s="190">
        <v>8.5</v>
      </c>
      <c r="M138" s="190">
        <v>8.1463133640552989</v>
      </c>
      <c r="N138" s="190">
        <v>8.0011520737327189</v>
      </c>
      <c r="O138" s="190">
        <v>7.8824884792626726</v>
      </c>
      <c r="P138" s="190">
        <v>7.911290322580645</v>
      </c>
      <c r="Q138" s="190">
        <v>7.7223502304147464</v>
      </c>
      <c r="R138" s="190">
        <v>7.7119815668202767</v>
      </c>
      <c r="S138" s="190">
        <v>7.6601382488479262</v>
      </c>
      <c r="T138" s="190">
        <v>7.5011520737327189</v>
      </c>
      <c r="U138" s="190">
        <v>4.4970414201183431E-2</v>
      </c>
      <c r="V138" s="190">
        <v>3.9426523297491037E-2</v>
      </c>
      <c r="W138" s="190">
        <v>3.5460992907801421E-2</v>
      </c>
      <c r="X138" s="190">
        <v>3.6257309941520467E-2</v>
      </c>
      <c r="Y138" s="190">
        <v>3.9673278879813305E-2</v>
      </c>
      <c r="Z138" s="190">
        <v>3.9170506912442393E-2</v>
      </c>
      <c r="AA138" s="190">
        <v>5.1103368176538912E-2</v>
      </c>
      <c r="AB138" s="288">
        <v>5.6778679026651215E-2</v>
      </c>
      <c r="AC138" s="288">
        <v>5.1643192488262914E-2</v>
      </c>
      <c r="AD138" s="288">
        <v>4.5401629802095458E-2</v>
      </c>
      <c r="AE138" s="313">
        <v>4.631828978622328E-2</v>
      </c>
      <c r="AF138" s="552">
        <v>4.6285018270401948E-2</v>
      </c>
      <c r="AG138" s="556">
        <v>4.9875311720698257E-2</v>
      </c>
      <c r="AH138" s="190">
        <v>4.0540540540540543E-2</v>
      </c>
      <c r="AI138" s="190">
        <v>3.5670356703567038E-2</v>
      </c>
      <c r="AJ138" s="190">
        <v>3.0112923462986198E-2</v>
      </c>
      <c r="AK138" s="190">
        <v>3.1407035175879394E-2</v>
      </c>
      <c r="AL138" s="190">
        <v>2.5673940949935817E-2</v>
      </c>
      <c r="AM138" s="190">
        <v>3.5805626598465472E-2</v>
      </c>
      <c r="AN138" s="288">
        <v>3.4351145038167941E-2</v>
      </c>
      <c r="AO138" s="288">
        <v>3.8509316770186333E-2</v>
      </c>
      <c r="AP138" s="288">
        <v>2.8360049321824909E-2</v>
      </c>
      <c r="AQ138" s="313">
        <v>3.9239001189060645E-2</v>
      </c>
      <c r="AR138" s="341">
        <v>3.5587188612099648E-2</v>
      </c>
      <c r="AS138" s="739">
        <v>3.7825059101654845E-2</v>
      </c>
      <c r="AT138" s="190"/>
      <c r="AU138" s="190"/>
      <c r="AV138" s="190"/>
      <c r="AW138" s="190"/>
      <c r="AX138" s="190"/>
      <c r="AY138" s="190"/>
      <c r="AZ138" s="288"/>
      <c r="BA138" s="288"/>
      <c r="BB138" s="288"/>
      <c r="BC138" s="313"/>
      <c r="BD138" s="341"/>
      <c r="BE138" s="3" t="s">
        <v>723</v>
      </c>
    </row>
    <row r="139" spans="1:57" x14ac:dyDescent="0.25">
      <c r="A139" s="412">
        <v>96</v>
      </c>
      <c r="B139" s="384" t="s">
        <v>24</v>
      </c>
      <c r="C139" s="191">
        <v>9.3023255813953487E-2</v>
      </c>
      <c r="D139" s="191">
        <v>8.807134894091416E-2</v>
      </c>
      <c r="E139" s="191">
        <v>9.4951923076923073E-2</v>
      </c>
      <c r="F139" s="191">
        <v>0.12590799031476999</v>
      </c>
      <c r="G139" s="541">
        <v>0.11269276393831554</v>
      </c>
      <c r="H139" s="865">
        <v>0.1099290780141844</v>
      </c>
      <c r="I139" s="870">
        <v>7.9539170506912447</v>
      </c>
      <c r="J139" s="191">
        <v>7.7949308755760365</v>
      </c>
      <c r="K139" s="191">
        <v>7.8767281105990783</v>
      </c>
      <c r="L139" s="191">
        <v>8.0288018433179715</v>
      </c>
      <c r="M139" s="191">
        <v>7.6808755760368665</v>
      </c>
      <c r="N139" s="191">
        <v>7.6117511520737331</v>
      </c>
      <c r="O139" s="191">
        <v>7.7488479262672811</v>
      </c>
      <c r="P139" s="191">
        <v>7.7914746543778799</v>
      </c>
      <c r="Q139" s="191">
        <v>7.9389400921658986</v>
      </c>
      <c r="R139" s="191">
        <v>7.935483870967742</v>
      </c>
      <c r="S139" s="191">
        <v>7.7914746543778799</v>
      </c>
      <c r="T139" s="191">
        <v>7.540322580645161</v>
      </c>
      <c r="U139" s="191">
        <v>9.5857988165680474E-2</v>
      </c>
      <c r="V139" s="191">
        <v>9.4384707287933092E-2</v>
      </c>
      <c r="W139" s="191">
        <v>9.4562647754137114E-2</v>
      </c>
      <c r="X139" s="191">
        <v>0.11929824561403508</v>
      </c>
      <c r="Y139" s="191">
        <v>0.13302217036172695</v>
      </c>
      <c r="Z139" s="191">
        <v>0.14861751152073732</v>
      </c>
      <c r="AA139" s="191">
        <v>0.14634146341463414</v>
      </c>
      <c r="AB139" s="261">
        <v>0.14716106604866744</v>
      </c>
      <c r="AC139" s="261">
        <v>0.12793427230046947</v>
      </c>
      <c r="AD139" s="261">
        <v>0.12922002328288706</v>
      </c>
      <c r="AE139" s="191">
        <v>0.1163895486935867</v>
      </c>
      <c r="AF139" s="553">
        <v>0.12667478684531058</v>
      </c>
      <c r="AG139" s="557">
        <v>0.128428927680798</v>
      </c>
      <c r="AH139" s="191">
        <v>0.14496314496314497</v>
      </c>
      <c r="AI139" s="191">
        <v>0.14022140221402213</v>
      </c>
      <c r="AJ139" s="191">
        <v>0.1342534504391468</v>
      </c>
      <c r="AK139" s="191">
        <v>0.13316582914572864</v>
      </c>
      <c r="AL139" s="191">
        <v>0.11810012836970475</v>
      </c>
      <c r="AM139" s="191">
        <v>0.12020460358056266</v>
      </c>
      <c r="AN139" s="261">
        <v>0.11704834605597965</v>
      </c>
      <c r="AO139" s="261">
        <v>0.12173913043478261</v>
      </c>
      <c r="AP139" s="261">
        <v>0.12330456226880394</v>
      </c>
      <c r="AQ139" s="191">
        <v>0.12128418549346016</v>
      </c>
      <c r="AR139" s="342">
        <v>0.11269276393831554</v>
      </c>
      <c r="AS139" s="740">
        <v>0.1099290780141844</v>
      </c>
      <c r="AT139" s="191"/>
      <c r="AU139" s="191"/>
      <c r="AV139" s="191"/>
      <c r="AW139" s="191"/>
      <c r="AX139" s="191"/>
      <c r="AY139" s="191"/>
      <c r="AZ139" s="261"/>
      <c r="BA139" s="261"/>
      <c r="BB139" s="261"/>
      <c r="BC139" s="191"/>
      <c r="BD139" s="342"/>
      <c r="BE139" s="3" t="s">
        <v>723</v>
      </c>
    </row>
    <row r="140" spans="1:57" x14ac:dyDescent="0.25">
      <c r="A140" s="412">
        <v>97</v>
      </c>
      <c r="B140" s="384" t="s">
        <v>496</v>
      </c>
      <c r="C140" s="307">
        <v>1.2239902080783353E-3</v>
      </c>
      <c r="D140" s="307">
        <v>0</v>
      </c>
      <c r="E140" s="307">
        <v>4.807692307692308E-3</v>
      </c>
      <c r="F140" s="191">
        <v>0</v>
      </c>
      <c r="G140" s="541">
        <v>0</v>
      </c>
      <c r="H140" s="865">
        <v>3.5460992907801418E-3</v>
      </c>
      <c r="I140" s="870">
        <v>0</v>
      </c>
      <c r="J140" s="191">
        <v>0</v>
      </c>
      <c r="K140" s="191">
        <v>0</v>
      </c>
      <c r="L140" s="191">
        <v>0</v>
      </c>
      <c r="M140" s="191">
        <v>0</v>
      </c>
      <c r="N140" s="191">
        <v>0</v>
      </c>
      <c r="O140" s="191">
        <v>0</v>
      </c>
      <c r="P140" s="191">
        <v>0</v>
      </c>
      <c r="Q140" s="191">
        <v>0</v>
      </c>
      <c r="R140" s="191">
        <v>0.29493087557603687</v>
      </c>
      <c r="S140" s="191">
        <v>0.31682027649769584</v>
      </c>
      <c r="T140" s="191">
        <v>0.27534562211981567</v>
      </c>
      <c r="U140" s="191">
        <v>2.3668639053254438E-3</v>
      </c>
      <c r="V140" s="191">
        <v>0</v>
      </c>
      <c r="W140" s="191">
        <v>0</v>
      </c>
      <c r="X140" s="191">
        <v>1.1695906432748538E-3</v>
      </c>
      <c r="Y140" s="191">
        <v>1.1668611435239206E-3</v>
      </c>
      <c r="Z140" s="191">
        <v>1.152073732718894E-3</v>
      </c>
      <c r="AA140" s="191">
        <v>1.1614401858304297E-3</v>
      </c>
      <c r="AB140" s="261">
        <v>2.3174971031286211E-3</v>
      </c>
      <c r="AC140" s="261">
        <v>1.1737089201877935E-3</v>
      </c>
      <c r="AD140" s="261">
        <v>0</v>
      </c>
      <c r="AE140" s="191">
        <v>1.1876484560570072E-3</v>
      </c>
      <c r="AF140" s="553">
        <v>0</v>
      </c>
      <c r="AG140" s="557">
        <v>0</v>
      </c>
      <c r="AH140" s="191">
        <v>1.2285012285012285E-3</v>
      </c>
      <c r="AI140" s="191">
        <v>0</v>
      </c>
      <c r="AJ140" s="191">
        <v>0</v>
      </c>
      <c r="AK140" s="191">
        <v>0</v>
      </c>
      <c r="AL140" s="191">
        <v>0</v>
      </c>
      <c r="AM140" s="191">
        <v>0</v>
      </c>
      <c r="AN140" s="261">
        <v>0</v>
      </c>
      <c r="AO140" s="261">
        <v>0</v>
      </c>
      <c r="AP140" s="261">
        <v>1.2330456226880395E-3</v>
      </c>
      <c r="AQ140" s="191">
        <v>1.1890606420927466E-3</v>
      </c>
      <c r="AR140" s="342">
        <v>0</v>
      </c>
      <c r="AS140" s="740">
        <v>3.5460992907801418E-3</v>
      </c>
      <c r="AT140" s="191"/>
      <c r="AU140" s="191"/>
      <c r="AV140" s="191"/>
      <c r="AW140" s="191"/>
      <c r="AX140" s="191"/>
      <c r="AY140" s="191"/>
      <c r="AZ140" s="261"/>
      <c r="BA140" s="261"/>
      <c r="BB140" s="261"/>
      <c r="BC140" s="191"/>
      <c r="BD140" s="342"/>
      <c r="BE140" s="3" t="s">
        <v>723</v>
      </c>
    </row>
    <row r="141" spans="1:57" x14ac:dyDescent="0.25">
      <c r="A141" s="412">
        <v>98</v>
      </c>
      <c r="B141" s="384" t="s">
        <v>497</v>
      </c>
      <c r="C141" s="191">
        <v>0.10526315789473684</v>
      </c>
      <c r="D141" s="191">
        <v>0.1326644370122631</v>
      </c>
      <c r="E141" s="191">
        <v>0.15985576923076922</v>
      </c>
      <c r="F141" s="191">
        <v>0.2009685230024213</v>
      </c>
      <c r="G141" s="541">
        <v>0.21352313167259787</v>
      </c>
      <c r="H141" s="865">
        <v>0.21040189125295508</v>
      </c>
      <c r="I141" s="870">
        <v>0</v>
      </c>
      <c r="J141" s="191">
        <v>0</v>
      </c>
      <c r="K141" s="191">
        <v>0</v>
      </c>
      <c r="L141" s="191">
        <v>0</v>
      </c>
      <c r="M141" s="191">
        <v>0</v>
      </c>
      <c r="N141" s="191">
        <v>0</v>
      </c>
      <c r="O141" s="191">
        <v>0</v>
      </c>
      <c r="P141" s="191">
        <v>0</v>
      </c>
      <c r="Q141" s="191">
        <v>0</v>
      </c>
      <c r="R141" s="191">
        <v>0</v>
      </c>
      <c r="S141" s="191">
        <v>0</v>
      </c>
      <c r="T141" s="191">
        <v>0</v>
      </c>
      <c r="U141" s="191">
        <v>0.16686390532544379</v>
      </c>
      <c r="V141" s="191">
        <v>0.17084826762246116</v>
      </c>
      <c r="W141" s="191">
        <v>0.18085106382978725</v>
      </c>
      <c r="X141" s="191">
        <v>0.18245614035087721</v>
      </c>
      <c r="Y141" s="191">
        <v>0.17736289381563594</v>
      </c>
      <c r="Z141" s="191">
        <v>0.17972350230414746</v>
      </c>
      <c r="AA141" s="191">
        <v>0.18350754936120789</v>
      </c>
      <c r="AB141" s="261">
        <v>0.1761297798377752</v>
      </c>
      <c r="AC141" s="261">
        <v>0.18544600938967137</v>
      </c>
      <c r="AD141" s="261">
        <v>0.18975552968568102</v>
      </c>
      <c r="AE141" s="191">
        <v>0.21021377672209027</v>
      </c>
      <c r="AF141" s="553">
        <v>0.20828258221680876</v>
      </c>
      <c r="AG141" s="557">
        <v>0.19326683291770574</v>
      </c>
      <c r="AH141" s="191">
        <v>0.1891891891891892</v>
      </c>
      <c r="AI141" s="191">
        <v>0.19311193111931119</v>
      </c>
      <c r="AJ141" s="191">
        <v>0.191969887076537</v>
      </c>
      <c r="AK141" s="191">
        <v>0.18216080402010051</v>
      </c>
      <c r="AL141" s="191">
        <v>0.18870346598202825</v>
      </c>
      <c r="AM141" s="191">
        <v>0.1969309462915601</v>
      </c>
      <c r="AN141" s="261">
        <v>0.20229007633587787</v>
      </c>
      <c r="AO141" s="261">
        <v>0.19503105590062111</v>
      </c>
      <c r="AP141" s="261">
        <v>0.20098643649815043</v>
      </c>
      <c r="AQ141" s="191">
        <v>0.20689655172413793</v>
      </c>
      <c r="AR141" s="342">
        <v>0.21352313167259787</v>
      </c>
      <c r="AS141" s="740">
        <v>0.21040189125295508</v>
      </c>
      <c r="AT141" s="191"/>
      <c r="AU141" s="191"/>
      <c r="AV141" s="191"/>
      <c r="AW141" s="191"/>
      <c r="AX141" s="191"/>
      <c r="AY141" s="191"/>
      <c r="AZ141" s="261"/>
      <c r="BA141" s="261"/>
      <c r="BB141" s="261"/>
      <c r="BC141" s="191"/>
      <c r="BD141" s="342"/>
      <c r="BE141" s="3" t="s">
        <v>723</v>
      </c>
    </row>
    <row r="142" spans="1:57" x14ac:dyDescent="0.25">
      <c r="A142" s="412">
        <v>99</v>
      </c>
      <c r="B142" s="384" t="s">
        <v>498</v>
      </c>
      <c r="C142" s="191">
        <v>0.10771113831089352</v>
      </c>
      <c r="D142" s="191">
        <v>0.13043478260869565</v>
      </c>
      <c r="E142" s="191">
        <v>7.6923076923076927E-2</v>
      </c>
      <c r="F142" s="191">
        <v>5.9322033898305086E-2</v>
      </c>
      <c r="G142" s="541">
        <v>4.3890865954922892E-2</v>
      </c>
      <c r="H142" s="865">
        <v>4.0189125295508277E-2</v>
      </c>
      <c r="I142" s="870">
        <v>0.40898617511520735</v>
      </c>
      <c r="J142" s="191">
        <v>0.39170506912442399</v>
      </c>
      <c r="K142" s="191">
        <v>0.31682027649769584</v>
      </c>
      <c r="L142" s="191">
        <v>0.31105990783410137</v>
      </c>
      <c r="M142" s="191">
        <v>0.31221198156682028</v>
      </c>
      <c r="N142" s="191">
        <v>0.28801843317972348</v>
      </c>
      <c r="O142" s="191">
        <v>0.25806451612903225</v>
      </c>
      <c r="P142" s="191">
        <v>0.24423963133640553</v>
      </c>
      <c r="Q142" s="191">
        <v>0.25230414746543778</v>
      </c>
      <c r="R142" s="191">
        <v>0.28456221198156684</v>
      </c>
      <c r="S142" s="191">
        <v>0.29377880184331795</v>
      </c>
      <c r="T142" s="191">
        <v>0.51152073732718895</v>
      </c>
      <c r="U142" s="191">
        <v>7.5739644970414202E-2</v>
      </c>
      <c r="V142" s="191">
        <v>7.5268817204301078E-2</v>
      </c>
      <c r="W142" s="191">
        <v>7.6832151300236406E-2</v>
      </c>
      <c r="X142" s="191">
        <v>5.7309941520467839E-2</v>
      </c>
      <c r="Y142" s="191">
        <v>4.5507584597432905E-2</v>
      </c>
      <c r="Z142" s="191">
        <v>3.9170506912442393E-2</v>
      </c>
      <c r="AA142" s="191">
        <v>2.9036004645760744E-2</v>
      </c>
      <c r="AB142" s="261">
        <v>3.0127462340672075E-2</v>
      </c>
      <c r="AC142" s="261">
        <v>2.9342723004694836E-2</v>
      </c>
      <c r="AD142" s="261">
        <v>3.4924330616996506E-2</v>
      </c>
      <c r="AE142" s="191">
        <v>3.9192399049881234E-2</v>
      </c>
      <c r="AF142" s="553">
        <v>4.9939098660170524E-2</v>
      </c>
      <c r="AG142" s="557">
        <v>5.4862842892768077E-2</v>
      </c>
      <c r="AH142" s="191">
        <v>5.4054054054054057E-2</v>
      </c>
      <c r="AI142" s="191">
        <v>5.6580565805658053E-2</v>
      </c>
      <c r="AJ142" s="191">
        <v>5.6461731493099125E-2</v>
      </c>
      <c r="AK142" s="191">
        <v>6.030150753768844E-2</v>
      </c>
      <c r="AL142" s="191">
        <v>6.0333761232349167E-2</v>
      </c>
      <c r="AM142" s="191">
        <v>4.859335038363171E-2</v>
      </c>
      <c r="AN142" s="261">
        <v>4.4529262086513997E-2</v>
      </c>
      <c r="AO142" s="261">
        <v>4.472049689440994E-2</v>
      </c>
      <c r="AP142" s="261">
        <v>4.192355117139334E-2</v>
      </c>
      <c r="AQ142" s="191">
        <v>4.5184304399524373E-2</v>
      </c>
      <c r="AR142" s="342">
        <v>4.3890865954922892E-2</v>
      </c>
      <c r="AS142" s="740">
        <v>4.0189125295508277E-2</v>
      </c>
      <c r="AT142" s="191"/>
      <c r="AU142" s="191"/>
      <c r="AV142" s="191"/>
      <c r="AW142" s="191"/>
      <c r="AX142" s="191"/>
      <c r="AY142" s="191"/>
      <c r="AZ142" s="261"/>
      <c r="BA142" s="261"/>
      <c r="BB142" s="261"/>
      <c r="BC142" s="191"/>
      <c r="BD142" s="342"/>
      <c r="BE142" s="3" t="s">
        <v>723</v>
      </c>
    </row>
    <row r="143" spans="1:57" x14ac:dyDescent="0.25">
      <c r="A143" s="412">
        <v>100</v>
      </c>
      <c r="B143" s="384" t="s">
        <v>25</v>
      </c>
      <c r="C143" s="191">
        <v>0.58996328029375766</v>
      </c>
      <c r="D143" s="191">
        <v>0.54849498327759194</v>
      </c>
      <c r="E143" s="191">
        <v>0.57211538461538458</v>
      </c>
      <c r="F143" s="191">
        <v>0.5423728813559322</v>
      </c>
      <c r="G143" s="541">
        <v>0.56465005931198098</v>
      </c>
      <c r="H143" s="865">
        <v>0.56264775413711587</v>
      </c>
      <c r="I143" s="870">
        <v>0.56451612903225812</v>
      </c>
      <c r="J143" s="191">
        <v>0.56912442396313367</v>
      </c>
      <c r="K143" s="191">
        <v>0.58986175115207373</v>
      </c>
      <c r="L143" s="191">
        <v>0.58064516129032262</v>
      </c>
      <c r="M143" s="191">
        <v>0.60599078341013823</v>
      </c>
      <c r="N143" s="191">
        <v>0.59792626728110598</v>
      </c>
      <c r="O143" s="191">
        <v>0.58986175115207373</v>
      </c>
      <c r="P143" s="191">
        <v>0.60483870967741937</v>
      </c>
      <c r="Q143" s="191">
        <v>0.59677419354838712</v>
      </c>
      <c r="R143" s="191">
        <v>0.57258064516129037</v>
      </c>
      <c r="S143" s="191">
        <v>0.55645161290322576</v>
      </c>
      <c r="T143" s="191">
        <v>0.54838709677419351</v>
      </c>
      <c r="U143" s="191">
        <v>0.55976331360946741</v>
      </c>
      <c r="V143" s="191">
        <v>0.57586618876941453</v>
      </c>
      <c r="W143" s="191">
        <v>0.57919621749408978</v>
      </c>
      <c r="X143" s="191">
        <v>0.57894736842105265</v>
      </c>
      <c r="Y143" s="191">
        <v>0.58109684947491247</v>
      </c>
      <c r="Z143" s="191">
        <v>0.57027649769585254</v>
      </c>
      <c r="AA143" s="191">
        <v>0.56329849012775846</v>
      </c>
      <c r="AB143" s="261">
        <v>0.55619930475086909</v>
      </c>
      <c r="AC143" s="261">
        <v>0.57629107981220662</v>
      </c>
      <c r="AD143" s="261">
        <v>0.57043073341094297</v>
      </c>
      <c r="AE143" s="191">
        <v>0.55819477434679332</v>
      </c>
      <c r="AF143" s="553">
        <v>0.55054811205846532</v>
      </c>
      <c r="AG143" s="557">
        <v>0.54987531172069826</v>
      </c>
      <c r="AH143" s="191">
        <v>0.53808353808353804</v>
      </c>
      <c r="AI143" s="191">
        <v>0.54858548585485856</v>
      </c>
      <c r="AJ143" s="191">
        <v>0.56085319949811796</v>
      </c>
      <c r="AK143" s="191">
        <v>0.56658291457286436</v>
      </c>
      <c r="AL143" s="191">
        <v>0.58279845956354304</v>
      </c>
      <c r="AM143" s="191">
        <v>0.56905370843989767</v>
      </c>
      <c r="AN143" s="261">
        <v>0.57760814249363868</v>
      </c>
      <c r="AO143" s="261">
        <v>0.57018633540372676</v>
      </c>
      <c r="AP143" s="261">
        <v>0.57829839704069053</v>
      </c>
      <c r="AQ143" s="191">
        <v>0.56599286563614748</v>
      </c>
      <c r="AR143" s="342">
        <v>0.56465005931198098</v>
      </c>
      <c r="AS143" s="740">
        <v>0.56264775413711587</v>
      </c>
      <c r="AT143" s="191"/>
      <c r="AU143" s="191"/>
      <c r="AV143" s="191"/>
      <c r="AW143" s="191"/>
      <c r="AX143" s="191"/>
      <c r="AY143" s="191"/>
      <c r="AZ143" s="261"/>
      <c r="BA143" s="261"/>
      <c r="BB143" s="261"/>
      <c r="BC143" s="191"/>
      <c r="BD143" s="342"/>
      <c r="BE143" s="3" t="s">
        <v>723</v>
      </c>
    </row>
    <row r="144" spans="1:57" x14ac:dyDescent="0.25">
      <c r="A144" s="412">
        <v>101</v>
      </c>
      <c r="B144" s="389" t="s">
        <v>149</v>
      </c>
      <c r="C144" s="191">
        <v>2.4479804161566709E-2</v>
      </c>
      <c r="D144" s="191">
        <v>1.4492753623188406E-2</v>
      </c>
      <c r="E144" s="191">
        <v>9.6153846153846159E-3</v>
      </c>
      <c r="F144" s="191">
        <v>1.2106537530266344E-3</v>
      </c>
      <c r="G144" s="542">
        <v>5.9311981020166073E-3</v>
      </c>
      <c r="H144" s="865">
        <v>9.4562647754137114E-3</v>
      </c>
      <c r="I144" s="870">
        <v>0.41820276497695852</v>
      </c>
      <c r="J144" s="191">
        <v>0.38594470046082952</v>
      </c>
      <c r="K144" s="191">
        <v>0.37211981566820279</v>
      </c>
      <c r="L144" s="191">
        <v>0.37672811059907835</v>
      </c>
      <c r="M144" s="191">
        <v>0.35368663594470046</v>
      </c>
      <c r="N144" s="191">
        <v>0.36751152073732718</v>
      </c>
      <c r="O144" s="191">
        <v>0.38018433179723504</v>
      </c>
      <c r="P144" s="191">
        <v>0.38594470046082952</v>
      </c>
      <c r="Q144" s="191">
        <v>0.38018433179723504</v>
      </c>
      <c r="R144" s="191">
        <v>0.3813364055299539</v>
      </c>
      <c r="S144" s="191">
        <v>0.3813364055299539</v>
      </c>
      <c r="T144" s="191">
        <v>0.37903225806451613</v>
      </c>
      <c r="U144" s="191">
        <v>1.1834319526627219E-2</v>
      </c>
      <c r="V144" s="191">
        <v>4.7789725209080045E-3</v>
      </c>
      <c r="W144" s="191">
        <v>2.3640661938534278E-3</v>
      </c>
      <c r="X144" s="191">
        <v>8.1871345029239772E-3</v>
      </c>
      <c r="Y144" s="191">
        <v>8.1680280046674443E-3</v>
      </c>
      <c r="Z144" s="191">
        <v>5.7603686635944703E-3</v>
      </c>
      <c r="AA144" s="191">
        <v>4.6457607433217189E-3</v>
      </c>
      <c r="AB144" s="290">
        <v>3.4762456546929316E-3</v>
      </c>
      <c r="AC144" s="290">
        <v>1.1737089201877935E-3</v>
      </c>
      <c r="AD144" s="290">
        <v>4.6565774155995342E-3</v>
      </c>
      <c r="AE144" s="314">
        <v>2.3752969121140144E-3</v>
      </c>
      <c r="AF144" s="554">
        <v>1.2180267965895249E-3</v>
      </c>
      <c r="AG144" s="557">
        <v>0</v>
      </c>
      <c r="AH144" s="191">
        <v>0</v>
      </c>
      <c r="AI144" s="191">
        <v>1.2300123001230013E-3</v>
      </c>
      <c r="AJ144" s="191">
        <v>0</v>
      </c>
      <c r="AK144" s="191">
        <v>2.5125628140703518E-3</v>
      </c>
      <c r="AL144" s="191">
        <v>1.2836970474967907E-3</v>
      </c>
      <c r="AM144" s="191">
        <v>1.2787723785166241E-3</v>
      </c>
      <c r="AN144" s="290">
        <v>1.2722646310432571E-3</v>
      </c>
      <c r="AO144" s="290">
        <v>6.2111801242236021E-3</v>
      </c>
      <c r="AP144" s="290">
        <v>8.6313193588162754E-3</v>
      </c>
      <c r="AQ144" s="314">
        <v>5.945303210463734E-3</v>
      </c>
      <c r="AR144" s="343">
        <v>5.9311981020166073E-3</v>
      </c>
      <c r="AS144" s="740">
        <v>9.4562647754137114E-3</v>
      </c>
      <c r="AT144" s="191"/>
      <c r="AU144" s="191"/>
      <c r="AV144" s="191"/>
      <c r="AW144" s="191"/>
      <c r="AX144" s="191"/>
      <c r="AY144" s="191"/>
      <c r="AZ144" s="290"/>
      <c r="BA144" s="290"/>
      <c r="BB144" s="290"/>
      <c r="BC144" s="314"/>
      <c r="BD144" s="343"/>
      <c r="BE144" s="3" t="s">
        <v>723</v>
      </c>
    </row>
    <row r="145" spans="1:57" x14ac:dyDescent="0.25">
      <c r="A145" s="412">
        <v>125</v>
      </c>
      <c r="B145" s="885" t="s">
        <v>823</v>
      </c>
      <c r="C145" s="191"/>
      <c r="D145" s="191"/>
      <c r="E145" s="191"/>
      <c r="F145" s="191">
        <v>0</v>
      </c>
      <c r="G145" s="542">
        <v>0</v>
      </c>
      <c r="H145" s="865">
        <v>0</v>
      </c>
      <c r="I145" s="870"/>
      <c r="J145" s="191"/>
      <c r="K145" s="191"/>
      <c r="L145" s="191"/>
      <c r="M145" s="191"/>
      <c r="N145" s="191"/>
      <c r="O145" s="191"/>
      <c r="P145" s="191"/>
      <c r="Q145" s="191"/>
      <c r="R145" s="191"/>
      <c r="S145" s="191"/>
      <c r="T145" s="191"/>
      <c r="U145" s="191"/>
      <c r="V145" s="191"/>
      <c r="W145" s="191"/>
      <c r="X145" s="191"/>
      <c r="Y145" s="191"/>
      <c r="Z145" s="191"/>
      <c r="AA145" s="191"/>
      <c r="AB145" s="290"/>
      <c r="AC145" s="290"/>
      <c r="AD145" s="290"/>
      <c r="AE145" s="314"/>
      <c r="AF145" s="554"/>
      <c r="AG145" s="557"/>
      <c r="AH145" s="191"/>
      <c r="AI145" s="191"/>
      <c r="AJ145" s="191"/>
      <c r="AK145" s="191"/>
      <c r="AL145" s="191"/>
      <c r="AM145" s="191"/>
      <c r="AN145" s="290"/>
      <c r="AO145" s="290"/>
      <c r="AP145" s="290">
        <v>0</v>
      </c>
      <c r="AQ145" s="314">
        <v>0</v>
      </c>
      <c r="AR145" s="343">
        <v>0</v>
      </c>
      <c r="AS145" s="740">
        <v>0</v>
      </c>
      <c r="AT145" s="191"/>
      <c r="AU145" s="191"/>
      <c r="AV145" s="191"/>
      <c r="AW145" s="191"/>
      <c r="AX145" s="191"/>
      <c r="AY145" s="191"/>
      <c r="AZ145" s="290"/>
      <c r="BA145" s="290"/>
      <c r="BB145" s="290"/>
      <c r="BC145" s="314"/>
      <c r="BD145" s="343"/>
    </row>
    <row r="146" spans="1:57" x14ac:dyDescent="0.25">
      <c r="A146" s="412">
        <v>102</v>
      </c>
      <c r="B146" s="384" t="s">
        <v>150</v>
      </c>
      <c r="C146" s="191">
        <v>4.4063647490820076E-2</v>
      </c>
      <c r="D146" s="191">
        <v>3.5674470457079152E-2</v>
      </c>
      <c r="E146" s="191">
        <v>3.6057692307692304E-2</v>
      </c>
      <c r="F146" s="191">
        <v>1.6949152542372881E-2</v>
      </c>
      <c r="G146" s="541">
        <v>2.2538552787663108E-2</v>
      </c>
      <c r="H146" s="865">
        <v>2.3640661938534278E-2</v>
      </c>
      <c r="I146" s="870">
        <v>0.31566820276497698</v>
      </c>
      <c r="J146" s="191">
        <v>0.33640552995391704</v>
      </c>
      <c r="K146" s="191">
        <v>0.34562211981566821</v>
      </c>
      <c r="L146" s="191">
        <v>0.31221198156682028</v>
      </c>
      <c r="M146" s="191">
        <v>0.41013824884792627</v>
      </c>
      <c r="N146" s="191">
        <v>0.3847926267281106</v>
      </c>
      <c r="O146" s="191">
        <v>0.42972350230414746</v>
      </c>
      <c r="P146" s="191">
        <v>0.30414746543778803</v>
      </c>
      <c r="Q146" s="191">
        <v>0.17396313364055299</v>
      </c>
      <c r="R146" s="191">
        <v>0.18548387096774194</v>
      </c>
      <c r="S146" s="191">
        <v>0.22580645161290322</v>
      </c>
      <c r="T146" s="191">
        <v>0.21082949308755761</v>
      </c>
      <c r="U146" s="191">
        <v>4.2603550295857988E-2</v>
      </c>
      <c r="V146" s="191">
        <v>3.9426523297491037E-2</v>
      </c>
      <c r="W146" s="191">
        <v>2.955082742316785E-2</v>
      </c>
      <c r="X146" s="191">
        <v>1.5204678362573099E-2</v>
      </c>
      <c r="Y146" s="191">
        <v>1.2835472578763127E-2</v>
      </c>
      <c r="Z146" s="191">
        <v>1.4976958525345621E-2</v>
      </c>
      <c r="AA146" s="191">
        <v>1.9744483159117306E-2</v>
      </c>
      <c r="AB146" s="261">
        <v>2.7809965237543453E-2</v>
      </c>
      <c r="AC146" s="261">
        <v>2.699530516431925E-2</v>
      </c>
      <c r="AD146" s="261">
        <v>2.4447031431897557E-2</v>
      </c>
      <c r="AE146" s="191">
        <v>2.1377672209026127E-2</v>
      </c>
      <c r="AF146" s="553">
        <v>1.0962241169305725E-2</v>
      </c>
      <c r="AG146" s="557">
        <v>1.8703241895261846E-2</v>
      </c>
      <c r="AH146" s="191">
        <v>2.9484029484029485E-2</v>
      </c>
      <c r="AI146" s="191">
        <v>2.2140221402214021E-2</v>
      </c>
      <c r="AJ146" s="191">
        <v>2.258469259723965E-2</v>
      </c>
      <c r="AK146" s="191">
        <v>2.2613065326633167E-2</v>
      </c>
      <c r="AL146" s="191">
        <v>2.3106546854942234E-2</v>
      </c>
      <c r="AM146" s="191">
        <v>2.8132992327365727E-2</v>
      </c>
      <c r="AN146" s="261">
        <v>2.2900763358778626E-2</v>
      </c>
      <c r="AO146" s="261">
        <v>2.3602484472049691E-2</v>
      </c>
      <c r="AP146" s="261">
        <v>1.7262638717632551E-2</v>
      </c>
      <c r="AQ146" s="191">
        <v>1.1890606420927468E-2</v>
      </c>
      <c r="AR146" s="342">
        <v>2.2538552787663108E-2</v>
      </c>
      <c r="AS146" s="740">
        <v>2.3640661938534278E-2</v>
      </c>
      <c r="AT146" s="191"/>
      <c r="AU146" s="191"/>
      <c r="AV146" s="191"/>
      <c r="AW146" s="191"/>
      <c r="AX146" s="191"/>
      <c r="AY146" s="191"/>
      <c r="AZ146" s="261"/>
      <c r="BA146" s="261"/>
      <c r="BB146" s="261"/>
      <c r="BC146" s="191"/>
      <c r="BD146" s="342"/>
      <c r="BE146" s="3" t="s">
        <v>723</v>
      </c>
    </row>
    <row r="147" spans="1:57" ht="15.75" thickBot="1" x14ac:dyDescent="0.3">
      <c r="A147" s="412">
        <v>103</v>
      </c>
      <c r="B147" s="390" t="s">
        <v>151</v>
      </c>
      <c r="C147" s="271">
        <v>2.4479804161566705E-3</v>
      </c>
      <c r="D147" s="271">
        <v>2.229654403567447E-3</v>
      </c>
      <c r="E147" s="271">
        <v>0</v>
      </c>
      <c r="F147" s="271">
        <v>7.2639225181598066E-3</v>
      </c>
      <c r="G147" s="543">
        <v>1.1862396204033216E-3</v>
      </c>
      <c r="H147" s="866">
        <v>2.3640661938534278E-3</v>
      </c>
      <c r="I147" s="871">
        <v>2.9953917050691243E-2</v>
      </c>
      <c r="J147" s="271">
        <v>3.1105990783410139E-2</v>
      </c>
      <c r="K147" s="271">
        <v>2.9953917050691243E-2</v>
      </c>
      <c r="L147" s="271">
        <v>2.880184331797235E-2</v>
      </c>
      <c r="M147" s="271">
        <v>2.6497695852534562E-2</v>
      </c>
      <c r="N147" s="271">
        <v>3.5714285714285712E-2</v>
      </c>
      <c r="O147" s="271">
        <v>4.377880184331797E-2</v>
      </c>
      <c r="P147" s="271">
        <v>1.3824884792626729E-2</v>
      </c>
      <c r="Q147" s="271">
        <v>1.2672811059907835E-2</v>
      </c>
      <c r="R147" s="271">
        <v>2.3041474654377881E-2</v>
      </c>
      <c r="S147" s="271">
        <v>2.6497695852534562E-2</v>
      </c>
      <c r="T147" s="271">
        <v>3.2258064516129031E-2</v>
      </c>
      <c r="U147" s="271">
        <v>0</v>
      </c>
      <c r="V147" s="271">
        <v>0</v>
      </c>
      <c r="W147" s="271">
        <v>1.1820330969267139E-3</v>
      </c>
      <c r="X147" s="271">
        <v>1.1695906432748538E-3</v>
      </c>
      <c r="Y147" s="271">
        <v>1.1668611435239206E-3</v>
      </c>
      <c r="Z147" s="271">
        <v>1.152073732718894E-3</v>
      </c>
      <c r="AA147" s="271">
        <v>1.1614401858304297E-3</v>
      </c>
      <c r="AB147" s="292">
        <v>0</v>
      </c>
      <c r="AC147" s="292">
        <v>0</v>
      </c>
      <c r="AD147" s="292">
        <v>1.1641443538998836E-3</v>
      </c>
      <c r="AE147" s="271">
        <v>4.7505938242280287E-3</v>
      </c>
      <c r="AF147" s="555">
        <v>6.0901339829476245E-3</v>
      </c>
      <c r="AG147" s="558">
        <v>4.9875311720698253E-3</v>
      </c>
      <c r="AH147" s="271">
        <v>2.4570024570024569E-3</v>
      </c>
      <c r="AI147" s="271">
        <v>2.4600246002460025E-3</v>
      </c>
      <c r="AJ147" s="271">
        <v>3.7641154328732747E-3</v>
      </c>
      <c r="AK147" s="271">
        <v>1.2562814070351759E-3</v>
      </c>
      <c r="AL147" s="271">
        <v>0</v>
      </c>
      <c r="AM147" s="271">
        <v>0</v>
      </c>
      <c r="AN147" s="292">
        <v>0</v>
      </c>
      <c r="AO147" s="292">
        <v>0</v>
      </c>
      <c r="AP147" s="292">
        <v>0</v>
      </c>
      <c r="AQ147" s="271">
        <v>1.1890606420927466E-3</v>
      </c>
      <c r="AR147" s="718">
        <v>1.1862396204033216E-3</v>
      </c>
      <c r="AS147" s="741">
        <v>2.3640661938534278E-3</v>
      </c>
      <c r="AT147" s="271"/>
      <c r="AU147" s="271"/>
      <c r="AV147" s="271"/>
      <c r="AW147" s="271"/>
      <c r="AX147" s="271"/>
      <c r="AY147" s="271"/>
      <c r="AZ147" s="292"/>
      <c r="BA147" s="292"/>
      <c r="BB147" s="292"/>
      <c r="BC147" s="271"/>
      <c r="BD147" s="718"/>
      <c r="BE147" s="3" t="s">
        <v>723</v>
      </c>
    </row>
    <row r="148" spans="1:57" ht="15.75" thickBot="1" x14ac:dyDescent="0.3">
      <c r="A148" s="412"/>
      <c r="B148" s="369"/>
      <c r="C148" s="370"/>
      <c r="D148" s="370"/>
      <c r="E148" s="370"/>
      <c r="F148" s="370"/>
      <c r="G148" s="370"/>
      <c r="H148" s="370"/>
      <c r="I148" s="370"/>
      <c r="J148" s="370"/>
      <c r="K148" s="369"/>
      <c r="L148" s="369"/>
      <c r="M148" s="369"/>
      <c r="N148" s="369"/>
      <c r="O148" s="369"/>
      <c r="P148" s="369"/>
      <c r="Q148" s="369"/>
      <c r="R148" s="369"/>
      <c r="S148" s="369"/>
      <c r="T148" s="369"/>
      <c r="U148" s="370"/>
      <c r="V148" s="370"/>
      <c r="W148" s="369"/>
      <c r="X148" s="369"/>
      <c r="Y148" s="369"/>
      <c r="Z148" s="369"/>
      <c r="AA148" s="369"/>
      <c r="AB148" s="369"/>
      <c r="AC148" s="369"/>
      <c r="AD148" s="369"/>
      <c r="AE148" s="369"/>
      <c r="AF148" s="369"/>
      <c r="AG148" s="370"/>
      <c r="AH148" s="370"/>
      <c r="AI148" s="369"/>
      <c r="AJ148" s="369"/>
      <c r="AK148" s="369"/>
      <c r="AL148" s="369"/>
      <c r="AM148" s="369"/>
      <c r="AN148" s="369"/>
      <c r="AO148" s="369"/>
      <c r="AP148" s="369"/>
      <c r="AQ148" s="369"/>
      <c r="AR148" s="369"/>
      <c r="AS148" s="370"/>
      <c r="AT148" s="370"/>
      <c r="AU148" s="369"/>
      <c r="AV148" s="369"/>
      <c r="AW148" s="369"/>
      <c r="AX148" s="369"/>
      <c r="AY148" s="369"/>
      <c r="AZ148" s="369"/>
      <c r="BA148" s="369"/>
      <c r="BB148" s="369"/>
      <c r="BC148" s="369"/>
      <c r="BD148" s="369"/>
    </row>
    <row r="149" spans="1:57" ht="18.75" thickBot="1" x14ac:dyDescent="0.3">
      <c r="A149" s="412"/>
      <c r="B149" s="12" t="s">
        <v>753</v>
      </c>
      <c r="C149" s="229" t="s">
        <v>4</v>
      </c>
      <c r="D149" s="27" t="s">
        <v>7</v>
      </c>
      <c r="E149" s="27" t="s">
        <v>472</v>
      </c>
      <c r="F149" s="27" t="s">
        <v>693</v>
      </c>
      <c r="G149" s="790" t="s">
        <v>805</v>
      </c>
      <c r="H149" s="751" t="s">
        <v>692</v>
      </c>
      <c r="I149" s="747" t="s">
        <v>44</v>
      </c>
      <c r="J149" s="230" t="s">
        <v>33</v>
      </c>
      <c r="K149" s="230" t="s">
        <v>34</v>
      </c>
      <c r="L149" s="230" t="s">
        <v>35</v>
      </c>
      <c r="M149" s="230" t="s">
        <v>36</v>
      </c>
      <c r="N149" s="230" t="s">
        <v>37</v>
      </c>
      <c r="O149" s="230" t="s">
        <v>38</v>
      </c>
      <c r="P149" s="230" t="s">
        <v>39</v>
      </c>
      <c r="Q149" s="230" t="s">
        <v>40</v>
      </c>
      <c r="R149" s="230" t="s">
        <v>41</v>
      </c>
      <c r="S149" s="230" t="s">
        <v>42</v>
      </c>
      <c r="T149" s="231" t="s">
        <v>43</v>
      </c>
      <c r="U149" s="230" t="s">
        <v>461</v>
      </c>
      <c r="V149" s="230" t="s">
        <v>462</v>
      </c>
      <c r="W149" s="230" t="s">
        <v>463</v>
      </c>
      <c r="X149" s="230" t="s">
        <v>464</v>
      </c>
      <c r="Y149" s="230" t="s">
        <v>465</v>
      </c>
      <c r="Z149" s="230" t="s">
        <v>466</v>
      </c>
      <c r="AA149" s="230" t="s">
        <v>467</v>
      </c>
      <c r="AB149" s="230" t="s">
        <v>468</v>
      </c>
      <c r="AC149" s="230" t="s">
        <v>473</v>
      </c>
      <c r="AD149" s="230" t="s">
        <v>469</v>
      </c>
      <c r="AE149" s="230" t="s">
        <v>470</v>
      </c>
      <c r="AF149" s="231" t="s">
        <v>471</v>
      </c>
      <c r="AG149" s="227" t="s">
        <v>694</v>
      </c>
      <c r="AH149" s="227" t="s">
        <v>695</v>
      </c>
      <c r="AI149" s="227" t="s">
        <v>696</v>
      </c>
      <c r="AJ149" s="227" t="s">
        <v>697</v>
      </c>
      <c r="AK149" s="230" t="s">
        <v>704</v>
      </c>
      <c r="AL149" s="230" t="s">
        <v>705</v>
      </c>
      <c r="AM149" s="230" t="s">
        <v>698</v>
      </c>
      <c r="AN149" s="230" t="s">
        <v>699</v>
      </c>
      <c r="AO149" s="230" t="s">
        <v>700</v>
      </c>
      <c r="AP149" s="230" t="s">
        <v>701</v>
      </c>
      <c r="AQ149" s="230" t="s">
        <v>702</v>
      </c>
      <c r="AR149" s="231" t="s">
        <v>703</v>
      </c>
      <c r="AS149" s="492" t="s">
        <v>807</v>
      </c>
      <c r="AT149" s="227" t="s">
        <v>808</v>
      </c>
      <c r="AU149" s="227" t="s">
        <v>809</v>
      </c>
      <c r="AV149" s="227" t="s">
        <v>810</v>
      </c>
      <c r="AW149" s="227" t="s">
        <v>811</v>
      </c>
      <c r="AX149" s="227" t="s">
        <v>812</v>
      </c>
      <c r="AY149" s="227" t="s">
        <v>813</v>
      </c>
      <c r="AZ149" s="227" t="s">
        <v>814</v>
      </c>
      <c r="BA149" s="227" t="s">
        <v>815</v>
      </c>
      <c r="BB149" s="227" t="s">
        <v>816</v>
      </c>
      <c r="BC149" s="227" t="s">
        <v>817</v>
      </c>
      <c r="BD149" s="228" t="s">
        <v>818</v>
      </c>
    </row>
    <row r="150" spans="1:57" ht="15.75" thickBot="1" x14ac:dyDescent="0.3">
      <c r="A150" s="412">
        <v>104</v>
      </c>
      <c r="B150" s="422" t="s">
        <v>424</v>
      </c>
      <c r="C150" s="147" t="s">
        <v>79</v>
      </c>
      <c r="D150" s="6">
        <v>14050</v>
      </c>
      <c r="E150" s="185">
        <f>SUM(I150:T150)</f>
        <v>48905</v>
      </c>
      <c r="F150" s="185">
        <f>SUM(U150:AF150)</f>
        <v>39483</v>
      </c>
      <c r="G150" s="867">
        <f>SUM(AG150:AR150)</f>
        <v>23352</v>
      </c>
      <c r="H150" s="873">
        <f>SUM(AS150:BD150)</f>
        <v>0</v>
      </c>
      <c r="I150" s="750">
        <v>3551</v>
      </c>
      <c r="J150" s="154">
        <v>5455</v>
      </c>
      <c r="K150" s="154">
        <v>4595</v>
      </c>
      <c r="L150" s="154">
        <v>1730</v>
      </c>
      <c r="M150" s="154">
        <v>3120</v>
      </c>
      <c r="N150" s="6">
        <v>5786</v>
      </c>
      <c r="O150" s="154">
        <v>2879</v>
      </c>
      <c r="P150" s="154">
        <v>3096</v>
      </c>
      <c r="Q150" s="154">
        <v>3969</v>
      </c>
      <c r="R150" s="154">
        <v>4516</v>
      </c>
      <c r="S150" s="154">
        <v>3127</v>
      </c>
      <c r="T150" s="296">
        <v>7081</v>
      </c>
      <c r="U150" s="202">
        <v>3617</v>
      </c>
      <c r="V150" s="154">
        <v>4768</v>
      </c>
      <c r="W150" s="154">
        <v>2295</v>
      </c>
      <c r="X150" s="154">
        <v>3417</v>
      </c>
      <c r="Y150" s="154">
        <v>2950</v>
      </c>
      <c r="Z150" s="154">
        <v>2950</v>
      </c>
      <c r="AA150" s="154">
        <v>3608</v>
      </c>
      <c r="AB150" s="154">
        <v>3265</v>
      </c>
      <c r="AC150" s="154">
        <v>2674</v>
      </c>
      <c r="AD150" s="154">
        <v>3403</v>
      </c>
      <c r="AE150" s="154">
        <v>3364</v>
      </c>
      <c r="AF150" s="296">
        <v>3172</v>
      </c>
      <c r="AG150" s="493">
        <v>3330</v>
      </c>
      <c r="AH150" s="269">
        <v>3141</v>
      </c>
      <c r="AI150" s="269">
        <v>2391</v>
      </c>
      <c r="AJ150" s="269">
        <v>2575</v>
      </c>
      <c r="AK150" s="269">
        <v>2344</v>
      </c>
      <c r="AL150" s="269">
        <v>2410</v>
      </c>
      <c r="AM150" s="269">
        <v>2763</v>
      </c>
      <c r="AN150" s="269">
        <v>2313</v>
      </c>
      <c r="AO150" s="269">
        <v>1238</v>
      </c>
      <c r="AP150" s="269">
        <v>714</v>
      </c>
      <c r="AQ150" s="988">
        <v>133</v>
      </c>
      <c r="AR150" s="494"/>
      <c r="AS150" s="493"/>
      <c r="AT150" s="269"/>
      <c r="AU150" s="269"/>
      <c r="AV150" s="269"/>
      <c r="AW150" s="269"/>
      <c r="AX150" s="269"/>
      <c r="AY150" s="269"/>
      <c r="AZ150" s="269"/>
      <c r="BA150" s="269"/>
      <c r="BB150" s="269"/>
      <c r="BC150" s="269"/>
      <c r="BD150" s="494"/>
      <c r="BE150" s="498" t="s">
        <v>820</v>
      </c>
    </row>
    <row r="151" spans="1:57" ht="15.75" thickBot="1" x14ac:dyDescent="0.3">
      <c r="A151" s="412"/>
      <c r="B151" s="16"/>
      <c r="C151" s="21"/>
      <c r="D151" s="21"/>
      <c r="E151" s="21"/>
      <c r="F151" s="572"/>
      <c r="G151" s="572"/>
      <c r="H151" s="21"/>
      <c r="I151" s="21"/>
      <c r="J151" s="21"/>
      <c r="K151" s="21"/>
      <c r="L151" s="16"/>
      <c r="M151" s="16"/>
      <c r="N151" s="16"/>
      <c r="O151" s="16"/>
      <c r="P151" s="16"/>
      <c r="Q151" s="16"/>
      <c r="R151" s="16"/>
      <c r="S151" s="16"/>
      <c r="T151" s="16"/>
      <c r="U151" s="572"/>
      <c r="V151" s="572"/>
      <c r="W151" s="572"/>
      <c r="X151" s="572"/>
      <c r="Y151" s="572"/>
      <c r="Z151" s="572"/>
      <c r="AA151" s="572"/>
      <c r="AB151" s="572"/>
      <c r="AC151" s="572"/>
      <c r="AD151" s="572"/>
      <c r="AE151" s="572"/>
      <c r="AF151" s="572"/>
      <c r="AG151" s="572"/>
      <c r="AH151" s="572"/>
      <c r="AI151" s="572"/>
      <c r="AJ151" s="16"/>
      <c r="AK151" s="16"/>
      <c r="AL151" s="16"/>
      <c r="AM151" s="16"/>
      <c r="AN151" s="16"/>
      <c r="AO151" s="16"/>
      <c r="AP151" s="16"/>
      <c r="AQ151" s="16"/>
      <c r="AR151" s="16"/>
      <c r="AS151" s="572"/>
      <c r="AT151" s="572"/>
      <c r="AU151" s="572"/>
      <c r="AV151" s="16"/>
      <c r="AW151" s="16"/>
      <c r="AX151" s="16"/>
      <c r="AY151" s="16"/>
      <c r="AZ151" s="16"/>
      <c r="BA151" s="16"/>
      <c r="BB151" s="16"/>
      <c r="BC151" s="16"/>
      <c r="BD151" s="16"/>
    </row>
    <row r="152" spans="1:57" ht="15.75" thickBot="1" x14ac:dyDescent="0.3">
      <c r="A152" s="412"/>
      <c r="B152" s="12" t="s">
        <v>754</v>
      </c>
      <c r="C152" s="229" t="s">
        <v>4</v>
      </c>
      <c r="D152" s="27" t="s">
        <v>7</v>
      </c>
      <c r="E152" s="226" t="s">
        <v>472</v>
      </c>
      <c r="F152" s="27" t="s">
        <v>693</v>
      </c>
      <c r="G152" s="743" t="s">
        <v>805</v>
      </c>
      <c r="H152" s="751" t="s">
        <v>692</v>
      </c>
      <c r="I152" s="747" t="s">
        <v>44</v>
      </c>
      <c r="J152" s="230" t="s">
        <v>33</v>
      </c>
      <c r="K152" s="230" t="s">
        <v>34</v>
      </c>
      <c r="L152" s="230" t="s">
        <v>35</v>
      </c>
      <c r="M152" s="230" t="s">
        <v>36</v>
      </c>
      <c r="N152" s="230" t="s">
        <v>37</v>
      </c>
      <c r="O152" s="230" t="s">
        <v>38</v>
      </c>
      <c r="P152" s="230" t="s">
        <v>39</v>
      </c>
      <c r="Q152" s="230" t="s">
        <v>40</v>
      </c>
      <c r="R152" s="230" t="s">
        <v>41</v>
      </c>
      <c r="S152" s="230" t="s">
        <v>42</v>
      </c>
      <c r="T152" s="231" t="s">
        <v>43</v>
      </c>
      <c r="U152" s="230" t="s">
        <v>461</v>
      </c>
      <c r="V152" s="230" t="s">
        <v>462</v>
      </c>
      <c r="W152" s="230" t="s">
        <v>463</v>
      </c>
      <c r="X152" s="230" t="s">
        <v>464</v>
      </c>
      <c r="Y152" s="230" t="s">
        <v>465</v>
      </c>
      <c r="Z152" s="230" t="s">
        <v>466</v>
      </c>
      <c r="AA152" s="230" t="s">
        <v>467</v>
      </c>
      <c r="AB152" s="230" t="s">
        <v>468</v>
      </c>
      <c r="AC152" s="230" t="s">
        <v>473</v>
      </c>
      <c r="AD152" s="230" t="s">
        <v>469</v>
      </c>
      <c r="AE152" s="230" t="s">
        <v>470</v>
      </c>
      <c r="AF152" s="231" t="s">
        <v>471</v>
      </c>
      <c r="AG152" s="492" t="s">
        <v>694</v>
      </c>
      <c r="AH152" s="227" t="s">
        <v>695</v>
      </c>
      <c r="AI152" s="227" t="s">
        <v>696</v>
      </c>
      <c r="AJ152" s="227" t="s">
        <v>697</v>
      </c>
      <c r="AK152" s="230" t="s">
        <v>704</v>
      </c>
      <c r="AL152" s="230" t="s">
        <v>705</v>
      </c>
      <c r="AM152" s="230" t="s">
        <v>698</v>
      </c>
      <c r="AN152" s="230" t="s">
        <v>699</v>
      </c>
      <c r="AO152" s="230" t="s">
        <v>700</v>
      </c>
      <c r="AP152" s="230" t="s">
        <v>701</v>
      </c>
      <c r="AQ152" s="230" t="s">
        <v>702</v>
      </c>
      <c r="AR152" s="231" t="s">
        <v>703</v>
      </c>
      <c r="AS152" s="492" t="s">
        <v>807</v>
      </c>
      <c r="AT152" s="227" t="s">
        <v>808</v>
      </c>
      <c r="AU152" s="227" t="s">
        <v>809</v>
      </c>
      <c r="AV152" s="227" t="s">
        <v>810</v>
      </c>
      <c r="AW152" s="227" t="s">
        <v>811</v>
      </c>
      <c r="AX152" s="227" t="s">
        <v>812</v>
      </c>
      <c r="AY152" s="227" t="s">
        <v>813</v>
      </c>
      <c r="AZ152" s="227" t="s">
        <v>814</v>
      </c>
      <c r="BA152" s="227" t="s">
        <v>815</v>
      </c>
      <c r="BB152" s="227" t="s">
        <v>816</v>
      </c>
      <c r="BC152" s="227" t="s">
        <v>817</v>
      </c>
      <c r="BD152" s="228" t="s">
        <v>818</v>
      </c>
    </row>
    <row r="153" spans="1:57" ht="15.75" thickBot="1" x14ac:dyDescent="0.3">
      <c r="A153" s="412">
        <v>105</v>
      </c>
      <c r="B153" s="392" t="s">
        <v>711</v>
      </c>
      <c r="C153" s="197">
        <v>1772</v>
      </c>
      <c r="D153" s="197">
        <v>1714</v>
      </c>
      <c r="E153" s="197">
        <v>1756</v>
      </c>
      <c r="F153" s="197">
        <v>1654</v>
      </c>
      <c r="G153" s="868">
        <v>1513</v>
      </c>
      <c r="H153" s="874"/>
      <c r="I153" s="872"/>
      <c r="J153" s="268"/>
      <c r="K153" s="268"/>
      <c r="L153" s="268"/>
      <c r="M153" s="154"/>
      <c r="N153" s="154"/>
      <c r="O153" s="269"/>
      <c r="P153" s="270"/>
      <c r="Q153" s="270"/>
      <c r="R153" s="270"/>
      <c r="S153" s="270"/>
      <c r="T153" s="362"/>
      <c r="U153" s="268">
        <v>1668</v>
      </c>
      <c r="V153" s="268">
        <v>1654</v>
      </c>
      <c r="W153" s="268">
        <v>1560</v>
      </c>
      <c r="X153" s="268">
        <v>1525</v>
      </c>
      <c r="Y153" s="154">
        <v>1467</v>
      </c>
      <c r="Z153" s="154">
        <v>1423</v>
      </c>
      <c r="AA153" s="269">
        <v>1437</v>
      </c>
      <c r="AB153" s="269">
        <v>1383</v>
      </c>
      <c r="AC153" s="270">
        <v>1407</v>
      </c>
      <c r="AD153" s="270">
        <v>1395</v>
      </c>
      <c r="AE153" s="270">
        <v>1312</v>
      </c>
      <c r="AF153" s="362">
        <v>1652</v>
      </c>
      <c r="AG153" s="570">
        <v>1638</v>
      </c>
      <c r="AH153" s="268">
        <v>1624</v>
      </c>
      <c r="AI153" s="268">
        <v>1586</v>
      </c>
      <c r="AJ153" s="268">
        <v>1623</v>
      </c>
      <c r="AK153" s="269">
        <v>1558</v>
      </c>
      <c r="AL153" s="269">
        <v>1560</v>
      </c>
      <c r="AM153" s="269">
        <v>1646</v>
      </c>
      <c r="AN153" s="269">
        <v>1640</v>
      </c>
      <c r="AO153" s="270">
        <v>1640</v>
      </c>
      <c r="AP153" s="270">
        <v>1662</v>
      </c>
      <c r="AQ153" s="270">
        <v>1633</v>
      </c>
      <c r="AR153" s="742">
        <v>1513</v>
      </c>
      <c r="AS153" s="570"/>
      <c r="AT153" s="268"/>
      <c r="AU153" s="268"/>
      <c r="AV153" s="268"/>
      <c r="AW153" s="269"/>
      <c r="AX153" s="269"/>
      <c r="AY153" s="269"/>
      <c r="AZ153" s="269"/>
      <c r="BA153" s="270"/>
      <c r="BB153" s="270"/>
      <c r="BC153" s="270"/>
      <c r="BD153" s="198"/>
      <c r="BE153" s="3" t="s">
        <v>723</v>
      </c>
    </row>
    <row r="154" spans="1:57" ht="15.75" thickBot="1" x14ac:dyDescent="0.3">
      <c r="A154" s="412"/>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
      <c r="AJ154" s="16"/>
      <c r="AK154" s="16"/>
      <c r="AL154" s="16"/>
      <c r="AM154" s="16"/>
      <c r="AN154" s="16"/>
      <c r="AO154" s="16"/>
      <c r="AP154" s="16"/>
      <c r="AQ154" s="16"/>
      <c r="AR154" s="16"/>
      <c r="AS154" s="16"/>
      <c r="AT154" s="16"/>
      <c r="AU154" s="1"/>
      <c r="AV154" s="16"/>
      <c r="AW154" s="16"/>
      <c r="AX154" s="16"/>
      <c r="AY154" s="16"/>
      <c r="AZ154" s="16"/>
      <c r="BA154" s="16"/>
      <c r="BB154" s="16"/>
      <c r="BC154" s="16"/>
      <c r="BD154" s="16"/>
    </row>
    <row r="155" spans="1:57" ht="15.75" thickBot="1" x14ac:dyDescent="0.3">
      <c r="A155" s="412"/>
      <c r="B155" s="12" t="s">
        <v>486</v>
      </c>
      <c r="C155" s="229" t="s">
        <v>4</v>
      </c>
      <c r="D155" s="27" t="s">
        <v>7</v>
      </c>
      <c r="E155" s="226" t="s">
        <v>472</v>
      </c>
      <c r="F155" s="27" t="s">
        <v>693</v>
      </c>
      <c r="G155" s="790" t="s">
        <v>805</v>
      </c>
      <c r="H155" s="751" t="s">
        <v>692</v>
      </c>
      <c r="I155" s="747" t="s">
        <v>44</v>
      </c>
      <c r="J155" s="230" t="s">
        <v>33</v>
      </c>
      <c r="K155" s="230" t="s">
        <v>34</v>
      </c>
      <c r="L155" s="230" t="s">
        <v>35</v>
      </c>
      <c r="M155" s="230" t="s">
        <v>36</v>
      </c>
      <c r="N155" s="230" t="s">
        <v>37</v>
      </c>
      <c r="O155" s="230" t="s">
        <v>38</v>
      </c>
      <c r="P155" s="230" t="s">
        <v>39</v>
      </c>
      <c r="Q155" s="230" t="s">
        <v>40</v>
      </c>
      <c r="R155" s="230" t="s">
        <v>41</v>
      </c>
      <c r="S155" s="230" t="s">
        <v>42</v>
      </c>
      <c r="T155" s="231" t="s">
        <v>43</v>
      </c>
      <c r="U155" s="230" t="s">
        <v>461</v>
      </c>
      <c r="V155" s="230" t="s">
        <v>462</v>
      </c>
      <c r="W155" s="230" t="s">
        <v>463</v>
      </c>
      <c r="X155" s="230" t="s">
        <v>464</v>
      </c>
      <c r="Y155" s="230" t="s">
        <v>465</v>
      </c>
      <c r="Z155" s="230" t="s">
        <v>466</v>
      </c>
      <c r="AA155" s="230" t="s">
        <v>467</v>
      </c>
      <c r="AB155" s="230" t="s">
        <v>468</v>
      </c>
      <c r="AC155" s="230" t="s">
        <v>473</v>
      </c>
      <c r="AD155" s="230" t="s">
        <v>469</v>
      </c>
      <c r="AE155" s="230" t="s">
        <v>470</v>
      </c>
      <c r="AF155" s="231" t="s">
        <v>471</v>
      </c>
      <c r="AG155" s="227" t="s">
        <v>694</v>
      </c>
      <c r="AH155" s="227" t="s">
        <v>695</v>
      </c>
      <c r="AI155" s="227" t="s">
        <v>696</v>
      </c>
      <c r="AJ155" s="227" t="s">
        <v>697</v>
      </c>
      <c r="AK155" s="230" t="s">
        <v>704</v>
      </c>
      <c r="AL155" s="230" t="s">
        <v>705</v>
      </c>
      <c r="AM155" s="230" t="s">
        <v>698</v>
      </c>
      <c r="AN155" s="230" t="s">
        <v>699</v>
      </c>
      <c r="AO155" s="230" t="s">
        <v>700</v>
      </c>
      <c r="AP155" s="230" t="s">
        <v>701</v>
      </c>
      <c r="AQ155" s="230" t="s">
        <v>702</v>
      </c>
      <c r="AR155" s="231" t="s">
        <v>703</v>
      </c>
      <c r="AS155" s="492" t="s">
        <v>807</v>
      </c>
      <c r="AT155" s="227" t="s">
        <v>808</v>
      </c>
      <c r="AU155" s="227" t="s">
        <v>809</v>
      </c>
      <c r="AV155" s="227" t="s">
        <v>810</v>
      </c>
      <c r="AW155" s="227" t="s">
        <v>811</v>
      </c>
      <c r="AX155" s="227" t="s">
        <v>812</v>
      </c>
      <c r="AY155" s="227" t="s">
        <v>813</v>
      </c>
      <c r="AZ155" s="227" t="s">
        <v>814</v>
      </c>
      <c r="BA155" s="227" t="s">
        <v>815</v>
      </c>
      <c r="BB155" s="227" t="s">
        <v>816</v>
      </c>
      <c r="BC155" s="227" t="s">
        <v>817</v>
      </c>
      <c r="BD155" s="228" t="s">
        <v>818</v>
      </c>
    </row>
    <row r="156" spans="1:57" x14ac:dyDescent="0.25">
      <c r="A156" s="412">
        <v>106</v>
      </c>
      <c r="B156" s="423" t="s">
        <v>30</v>
      </c>
      <c r="C156" s="209" t="s">
        <v>79</v>
      </c>
      <c r="D156" s="4">
        <v>4286</v>
      </c>
      <c r="E156" s="4">
        <f t="shared" ref="E156:E162" si="24">SUM(I156:T156)</f>
        <v>2858</v>
      </c>
      <c r="F156" s="4">
        <f>SUM(U156:AF156)</f>
        <v>3038</v>
      </c>
      <c r="G156" s="744">
        <f>SUM(AG156:AR156)</f>
        <v>3127</v>
      </c>
      <c r="H156" s="807">
        <f>SUM(AS156:BD156)</f>
        <v>353</v>
      </c>
      <c r="I156" s="748">
        <v>245</v>
      </c>
      <c r="J156" s="199">
        <v>272</v>
      </c>
      <c r="K156" s="199">
        <v>258</v>
      </c>
      <c r="L156" s="199">
        <v>212</v>
      </c>
      <c r="M156" s="199">
        <v>219</v>
      </c>
      <c r="N156" s="199">
        <v>247</v>
      </c>
      <c r="O156" s="4">
        <v>273</v>
      </c>
      <c r="P156" s="15">
        <v>177</v>
      </c>
      <c r="Q156" s="15">
        <v>217</v>
      </c>
      <c r="R156" s="15">
        <v>164</v>
      </c>
      <c r="S156" s="15">
        <v>320</v>
      </c>
      <c r="T156" s="294">
        <v>254</v>
      </c>
      <c r="U156" s="199">
        <v>235</v>
      </c>
      <c r="V156" s="199">
        <v>388</v>
      </c>
      <c r="W156" s="199">
        <v>219</v>
      </c>
      <c r="X156" s="199">
        <v>201</v>
      </c>
      <c r="Y156" s="199">
        <v>177</v>
      </c>
      <c r="Z156" s="199">
        <v>157</v>
      </c>
      <c r="AA156" s="15">
        <v>384</v>
      </c>
      <c r="AB156" s="15">
        <v>249</v>
      </c>
      <c r="AC156" s="15">
        <v>292</v>
      </c>
      <c r="AD156" s="15">
        <v>257</v>
      </c>
      <c r="AE156" s="15">
        <v>255</v>
      </c>
      <c r="AF156" s="294">
        <v>224</v>
      </c>
      <c r="AG156" s="199">
        <v>263</v>
      </c>
      <c r="AH156" s="199">
        <v>311</v>
      </c>
      <c r="AI156" s="199">
        <v>243</v>
      </c>
      <c r="AJ156" s="199">
        <v>290</v>
      </c>
      <c r="AK156" s="199">
        <v>216</v>
      </c>
      <c r="AL156" s="199">
        <v>222</v>
      </c>
      <c r="AM156" s="15">
        <v>342</v>
      </c>
      <c r="AN156" s="15">
        <v>272</v>
      </c>
      <c r="AO156" s="15">
        <v>258</v>
      </c>
      <c r="AP156" s="15">
        <v>217</v>
      </c>
      <c r="AQ156" s="15">
        <v>245</v>
      </c>
      <c r="AR156" s="294">
        <v>248</v>
      </c>
      <c r="AS156" s="199">
        <v>353</v>
      </c>
      <c r="AT156" s="199"/>
      <c r="AU156" s="199"/>
      <c r="AV156" s="199"/>
      <c r="AW156" s="199"/>
      <c r="AX156" s="199"/>
      <c r="AY156" s="15"/>
      <c r="AZ156" s="15"/>
      <c r="BA156" s="15"/>
      <c r="BB156" s="15"/>
      <c r="BC156" s="15"/>
      <c r="BD156" s="294"/>
      <c r="BE156" s="498" t="s">
        <v>727</v>
      </c>
    </row>
    <row r="157" spans="1:57" x14ac:dyDescent="0.25">
      <c r="A157" s="412">
        <v>107</v>
      </c>
      <c r="B157" s="424" t="s">
        <v>31</v>
      </c>
      <c r="C157" s="17" t="s">
        <v>79</v>
      </c>
      <c r="D157" s="23">
        <v>9676</v>
      </c>
      <c r="E157" s="5">
        <f t="shared" si="24"/>
        <v>10592</v>
      </c>
      <c r="F157" s="5">
        <f t="shared" ref="F157:F162" si="25">SUM(U157:AF157)</f>
        <v>8231</v>
      </c>
      <c r="G157" s="745">
        <f t="shared" ref="G157:G162" si="26">SUM(AG157:AR157)</f>
        <v>8124</v>
      </c>
      <c r="H157" s="753">
        <f t="shared" ref="H157:H162" si="27">SUM(AS157:BD157)</f>
        <v>791</v>
      </c>
      <c r="I157" s="749">
        <v>731</v>
      </c>
      <c r="J157" s="200">
        <v>1056</v>
      </c>
      <c r="K157" s="200">
        <v>654</v>
      </c>
      <c r="L157" s="200">
        <v>2111</v>
      </c>
      <c r="M157" s="200">
        <v>666</v>
      </c>
      <c r="N157" s="200">
        <v>667</v>
      </c>
      <c r="O157" s="5">
        <v>1018</v>
      </c>
      <c r="P157" s="23">
        <v>601</v>
      </c>
      <c r="Q157" s="23">
        <v>729</v>
      </c>
      <c r="R157" s="23">
        <v>764</v>
      </c>
      <c r="S157" s="23">
        <v>863</v>
      </c>
      <c r="T157" s="295">
        <v>732</v>
      </c>
      <c r="U157" s="200">
        <v>671</v>
      </c>
      <c r="V157" s="200">
        <v>847</v>
      </c>
      <c r="W157" s="200">
        <v>779</v>
      </c>
      <c r="X157" s="200">
        <v>713</v>
      </c>
      <c r="Y157" s="200">
        <v>621</v>
      </c>
      <c r="Z157" s="200">
        <v>640</v>
      </c>
      <c r="AA157" s="23">
        <v>666</v>
      </c>
      <c r="AB157" s="23">
        <v>588</v>
      </c>
      <c r="AC157" s="23">
        <v>698</v>
      </c>
      <c r="AD157" s="23">
        <v>712</v>
      </c>
      <c r="AE157" s="23">
        <v>659</v>
      </c>
      <c r="AF157" s="295">
        <v>637</v>
      </c>
      <c r="AG157" s="200">
        <v>653</v>
      </c>
      <c r="AH157" s="200">
        <v>755</v>
      </c>
      <c r="AI157" s="200">
        <v>588</v>
      </c>
      <c r="AJ157" s="200">
        <v>710</v>
      </c>
      <c r="AK157" s="200">
        <v>620</v>
      </c>
      <c r="AL157" s="200">
        <v>650</v>
      </c>
      <c r="AM157" s="23">
        <v>702</v>
      </c>
      <c r="AN157" s="23">
        <v>588</v>
      </c>
      <c r="AO157" s="23">
        <v>729</v>
      </c>
      <c r="AP157" s="23">
        <v>679</v>
      </c>
      <c r="AQ157" s="23">
        <v>781</v>
      </c>
      <c r="AR157" s="295">
        <v>669</v>
      </c>
      <c r="AS157" s="200">
        <v>791</v>
      </c>
      <c r="AT157" s="200"/>
      <c r="AU157" s="200"/>
      <c r="AV157" s="200"/>
      <c r="AW157" s="200"/>
      <c r="AX157" s="200"/>
      <c r="AY157" s="23"/>
      <c r="AZ157" s="23"/>
      <c r="BA157" s="23"/>
      <c r="BB157" s="23"/>
      <c r="BC157" s="23"/>
      <c r="BD157" s="295"/>
      <c r="BE157" s="498" t="s">
        <v>727</v>
      </c>
    </row>
    <row r="158" spans="1:57" x14ac:dyDescent="0.25">
      <c r="A158" s="412">
        <v>108</v>
      </c>
      <c r="B158" s="424" t="s">
        <v>487</v>
      </c>
      <c r="C158" s="17" t="s">
        <v>79</v>
      </c>
      <c r="D158" s="17" t="s">
        <v>79</v>
      </c>
      <c r="E158" s="17" t="s">
        <v>79</v>
      </c>
      <c r="F158" s="5">
        <f>SUM(U158:AF158)</f>
        <v>553</v>
      </c>
      <c r="G158" s="745">
        <f t="shared" si="26"/>
        <v>675</v>
      </c>
      <c r="H158" s="753">
        <f t="shared" si="27"/>
        <v>53</v>
      </c>
      <c r="I158" s="749"/>
      <c r="J158" s="200"/>
      <c r="K158" s="200"/>
      <c r="L158" s="200"/>
      <c r="M158" s="200"/>
      <c r="N158" s="200"/>
      <c r="O158" s="5"/>
      <c r="P158" s="23"/>
      <c r="Q158" s="23"/>
      <c r="R158" s="17" t="s">
        <v>79</v>
      </c>
      <c r="S158" s="17" t="s">
        <v>79</v>
      </c>
      <c r="T158" s="299" t="s">
        <v>79</v>
      </c>
      <c r="U158" s="200">
        <v>58</v>
      </c>
      <c r="V158" s="200">
        <v>56</v>
      </c>
      <c r="W158" s="200">
        <v>49</v>
      </c>
      <c r="X158" s="200">
        <v>48</v>
      </c>
      <c r="Y158" s="200">
        <v>47</v>
      </c>
      <c r="Z158" s="200">
        <v>34</v>
      </c>
      <c r="AA158" s="23">
        <v>55</v>
      </c>
      <c r="AB158" s="23">
        <v>48</v>
      </c>
      <c r="AC158" s="23">
        <v>35</v>
      </c>
      <c r="AD158" s="23">
        <v>39</v>
      </c>
      <c r="AE158" s="23">
        <v>29</v>
      </c>
      <c r="AF158" s="295">
        <v>55</v>
      </c>
      <c r="AG158" s="200">
        <v>54</v>
      </c>
      <c r="AH158" s="200">
        <v>45</v>
      </c>
      <c r="AI158" s="200">
        <v>39</v>
      </c>
      <c r="AJ158" s="200">
        <v>59</v>
      </c>
      <c r="AK158" s="200">
        <v>60</v>
      </c>
      <c r="AL158" s="200">
        <v>60</v>
      </c>
      <c r="AM158" s="23">
        <v>76</v>
      </c>
      <c r="AN158" s="23">
        <v>56</v>
      </c>
      <c r="AO158" s="23">
        <v>64</v>
      </c>
      <c r="AP158" s="23">
        <v>52</v>
      </c>
      <c r="AQ158" s="23">
        <v>60</v>
      </c>
      <c r="AR158" s="295">
        <v>50</v>
      </c>
      <c r="AS158" s="200">
        <v>53</v>
      </c>
      <c r="AT158" s="200"/>
      <c r="AU158" s="200"/>
      <c r="AV158" s="200"/>
      <c r="AW158" s="200"/>
      <c r="AX158" s="200"/>
      <c r="AY158" s="23"/>
      <c r="AZ158" s="23"/>
      <c r="BA158" s="23"/>
      <c r="BB158" s="23"/>
      <c r="BC158" s="23"/>
      <c r="BD158" s="295"/>
      <c r="BE158" s="498" t="s">
        <v>727</v>
      </c>
    </row>
    <row r="159" spans="1:57" x14ac:dyDescent="0.25">
      <c r="A159" s="412">
        <v>109</v>
      </c>
      <c r="B159" s="424" t="s">
        <v>65</v>
      </c>
      <c r="C159" s="17" t="s">
        <v>79</v>
      </c>
      <c r="D159" s="5">
        <v>2673</v>
      </c>
      <c r="E159" s="5">
        <f t="shared" si="24"/>
        <v>2781</v>
      </c>
      <c r="F159" s="5">
        <f t="shared" si="25"/>
        <v>1846</v>
      </c>
      <c r="G159" s="745">
        <f t="shared" si="26"/>
        <v>1546</v>
      </c>
      <c r="H159" s="753">
        <f t="shared" si="27"/>
        <v>153</v>
      </c>
      <c r="I159" s="749">
        <v>226</v>
      </c>
      <c r="J159" s="200">
        <v>255</v>
      </c>
      <c r="K159" s="200">
        <v>236</v>
      </c>
      <c r="L159" s="200">
        <v>221</v>
      </c>
      <c r="M159" s="200">
        <v>203</v>
      </c>
      <c r="N159" s="200">
        <v>204</v>
      </c>
      <c r="O159" s="5">
        <v>291</v>
      </c>
      <c r="P159" s="23">
        <v>213</v>
      </c>
      <c r="Q159" s="23">
        <v>224</v>
      </c>
      <c r="R159" s="23">
        <v>208</v>
      </c>
      <c r="S159" s="23">
        <v>271</v>
      </c>
      <c r="T159" s="295">
        <v>229</v>
      </c>
      <c r="U159" s="200">
        <v>184</v>
      </c>
      <c r="V159" s="200">
        <v>159</v>
      </c>
      <c r="W159" s="200">
        <v>147</v>
      </c>
      <c r="X159" s="200">
        <v>165</v>
      </c>
      <c r="Y159" s="200">
        <v>137</v>
      </c>
      <c r="Z159" s="200">
        <v>141</v>
      </c>
      <c r="AA159" s="23">
        <v>142</v>
      </c>
      <c r="AB159" s="23">
        <v>140</v>
      </c>
      <c r="AC159" s="23">
        <v>146</v>
      </c>
      <c r="AD159" s="23">
        <v>152</v>
      </c>
      <c r="AE159" s="23">
        <v>134</v>
      </c>
      <c r="AF159" s="295">
        <v>199</v>
      </c>
      <c r="AG159" s="200">
        <v>139</v>
      </c>
      <c r="AH159" s="200">
        <v>128</v>
      </c>
      <c r="AI159" s="200">
        <v>115</v>
      </c>
      <c r="AJ159" s="200">
        <v>139</v>
      </c>
      <c r="AK159" s="200">
        <v>131</v>
      </c>
      <c r="AL159" s="200">
        <v>95</v>
      </c>
      <c r="AM159" s="23">
        <v>147</v>
      </c>
      <c r="AN159" s="23">
        <v>133</v>
      </c>
      <c r="AO159" s="23">
        <v>128</v>
      </c>
      <c r="AP159" s="23">
        <v>164</v>
      </c>
      <c r="AQ159" s="23">
        <v>117</v>
      </c>
      <c r="AR159" s="295">
        <v>110</v>
      </c>
      <c r="AS159" s="200">
        <v>153</v>
      </c>
      <c r="AT159" s="200"/>
      <c r="AU159" s="200"/>
      <c r="AV159" s="200"/>
      <c r="AW159" s="200"/>
      <c r="AX159" s="200"/>
      <c r="AY159" s="23"/>
      <c r="AZ159" s="23"/>
      <c r="BA159" s="23"/>
      <c r="BB159" s="23"/>
      <c r="BC159" s="23"/>
      <c r="BD159" s="295"/>
      <c r="BE159" s="498" t="s">
        <v>727</v>
      </c>
    </row>
    <row r="160" spans="1:57" x14ac:dyDescent="0.25">
      <c r="A160" s="412">
        <v>110</v>
      </c>
      <c r="B160" s="424" t="s">
        <v>64</v>
      </c>
      <c r="C160" s="17" t="s">
        <v>79</v>
      </c>
      <c r="D160" s="5">
        <v>696</v>
      </c>
      <c r="E160" s="5">
        <f t="shared" si="24"/>
        <v>1185</v>
      </c>
      <c r="F160" s="5">
        <f t="shared" si="25"/>
        <v>1229</v>
      </c>
      <c r="G160" s="745">
        <f t="shared" si="26"/>
        <v>1452</v>
      </c>
      <c r="H160" s="753">
        <f t="shared" si="27"/>
        <v>118</v>
      </c>
      <c r="I160" s="749">
        <v>75</v>
      </c>
      <c r="J160" s="200">
        <v>97</v>
      </c>
      <c r="K160" s="200">
        <v>88</v>
      </c>
      <c r="L160" s="200">
        <v>93</v>
      </c>
      <c r="M160" s="200">
        <v>106</v>
      </c>
      <c r="N160" s="200">
        <v>85</v>
      </c>
      <c r="O160" s="5">
        <v>132</v>
      </c>
      <c r="P160" s="23">
        <v>104</v>
      </c>
      <c r="Q160" s="23">
        <v>111</v>
      </c>
      <c r="R160" s="23">
        <v>100</v>
      </c>
      <c r="S160" s="23">
        <v>105</v>
      </c>
      <c r="T160" s="295">
        <v>89</v>
      </c>
      <c r="U160" s="200">
        <v>80</v>
      </c>
      <c r="V160" s="200">
        <v>126</v>
      </c>
      <c r="W160" s="200">
        <v>91</v>
      </c>
      <c r="X160" s="200">
        <v>98</v>
      </c>
      <c r="Y160" s="200">
        <v>97</v>
      </c>
      <c r="Z160" s="200">
        <v>101</v>
      </c>
      <c r="AA160" s="23">
        <v>125</v>
      </c>
      <c r="AB160" s="23">
        <v>90</v>
      </c>
      <c r="AC160" s="23">
        <v>105</v>
      </c>
      <c r="AD160" s="23">
        <v>115</v>
      </c>
      <c r="AE160" s="23">
        <v>92</v>
      </c>
      <c r="AF160" s="295">
        <v>109</v>
      </c>
      <c r="AG160" s="200">
        <v>101</v>
      </c>
      <c r="AH160" s="200">
        <v>127</v>
      </c>
      <c r="AI160" s="200">
        <v>104</v>
      </c>
      <c r="AJ160" s="200">
        <v>110</v>
      </c>
      <c r="AK160" s="200">
        <v>120</v>
      </c>
      <c r="AL160" s="200">
        <v>115</v>
      </c>
      <c r="AM160" s="23">
        <v>162</v>
      </c>
      <c r="AN160" s="23">
        <v>110</v>
      </c>
      <c r="AO160" s="23">
        <v>124</v>
      </c>
      <c r="AP160" s="23">
        <v>119</v>
      </c>
      <c r="AQ160" s="23">
        <v>145</v>
      </c>
      <c r="AR160" s="295">
        <v>115</v>
      </c>
      <c r="AS160" s="200">
        <v>118</v>
      </c>
      <c r="AT160" s="200"/>
      <c r="AU160" s="200"/>
      <c r="AV160" s="200"/>
      <c r="AW160" s="200"/>
      <c r="AX160" s="200"/>
      <c r="AY160" s="23"/>
      <c r="AZ160" s="23"/>
      <c r="BA160" s="23"/>
      <c r="BB160" s="23"/>
      <c r="BC160" s="23"/>
      <c r="BD160" s="295"/>
      <c r="BE160" s="498" t="s">
        <v>727</v>
      </c>
    </row>
    <row r="161" spans="1:57" x14ac:dyDescent="0.25">
      <c r="A161" s="412">
        <v>111</v>
      </c>
      <c r="B161" s="424" t="s">
        <v>26</v>
      </c>
      <c r="C161" s="17" t="s">
        <v>79</v>
      </c>
      <c r="D161" s="5">
        <v>1370</v>
      </c>
      <c r="E161" s="5">
        <f t="shared" si="24"/>
        <v>1173</v>
      </c>
      <c r="F161" s="5">
        <f t="shared" si="25"/>
        <v>1105</v>
      </c>
      <c r="G161" s="745">
        <f t="shared" si="26"/>
        <v>860</v>
      </c>
      <c r="H161" s="809">
        <f t="shared" si="27"/>
        <v>56</v>
      </c>
      <c r="I161" s="749">
        <v>94</v>
      </c>
      <c r="J161" s="200">
        <v>98</v>
      </c>
      <c r="K161" s="200">
        <v>109</v>
      </c>
      <c r="L161" s="200">
        <v>106</v>
      </c>
      <c r="M161" s="201">
        <v>110</v>
      </c>
      <c r="N161" s="201">
        <v>85</v>
      </c>
      <c r="O161" s="193">
        <v>113</v>
      </c>
      <c r="P161" s="250">
        <v>102</v>
      </c>
      <c r="Q161" s="250">
        <v>110</v>
      </c>
      <c r="R161" s="250">
        <v>86</v>
      </c>
      <c r="S161" s="250">
        <v>79</v>
      </c>
      <c r="T161" s="315">
        <v>81</v>
      </c>
      <c r="U161" s="200">
        <v>72</v>
      </c>
      <c r="V161" s="200">
        <v>118</v>
      </c>
      <c r="W161" s="200">
        <v>107</v>
      </c>
      <c r="X161" s="200">
        <v>94</v>
      </c>
      <c r="Y161" s="201">
        <v>103</v>
      </c>
      <c r="Z161" s="201">
        <v>76</v>
      </c>
      <c r="AA161" s="250">
        <v>106</v>
      </c>
      <c r="AB161" s="250">
        <v>100</v>
      </c>
      <c r="AC161" s="250">
        <v>92</v>
      </c>
      <c r="AD161" s="250">
        <v>74</v>
      </c>
      <c r="AE161" s="250">
        <v>53</v>
      </c>
      <c r="AF161" s="315">
        <v>110</v>
      </c>
      <c r="AG161" s="200">
        <v>73</v>
      </c>
      <c r="AH161" s="200">
        <v>91</v>
      </c>
      <c r="AI161" s="200">
        <v>81</v>
      </c>
      <c r="AJ161" s="200">
        <v>60</v>
      </c>
      <c r="AK161" s="201">
        <v>58</v>
      </c>
      <c r="AL161" s="201">
        <v>92</v>
      </c>
      <c r="AM161" s="250">
        <v>80</v>
      </c>
      <c r="AN161" s="250">
        <v>50</v>
      </c>
      <c r="AO161" s="250">
        <v>62</v>
      </c>
      <c r="AP161" s="250">
        <v>78</v>
      </c>
      <c r="AQ161" s="250">
        <v>79</v>
      </c>
      <c r="AR161" s="315">
        <v>56</v>
      </c>
      <c r="AS161" s="200">
        <v>56</v>
      </c>
      <c r="AT161" s="200"/>
      <c r="AU161" s="200"/>
      <c r="AV161" s="200"/>
      <c r="AW161" s="201"/>
      <c r="AX161" s="201"/>
      <c r="AY161" s="250"/>
      <c r="AZ161" s="250"/>
      <c r="BA161" s="250"/>
      <c r="BB161" s="250"/>
      <c r="BC161" s="250"/>
      <c r="BD161" s="315"/>
      <c r="BE161" s="498" t="s">
        <v>727</v>
      </c>
    </row>
    <row r="162" spans="1:57" ht="15.75" thickBot="1" x14ac:dyDescent="0.3">
      <c r="A162" s="412">
        <v>112</v>
      </c>
      <c r="B162" s="422" t="s">
        <v>81</v>
      </c>
      <c r="C162" s="19" t="s">
        <v>79</v>
      </c>
      <c r="D162" s="6">
        <v>6554</v>
      </c>
      <c r="E162" s="6">
        <f t="shared" si="24"/>
        <v>5538</v>
      </c>
      <c r="F162" s="6">
        <f t="shared" si="25"/>
        <v>5533</v>
      </c>
      <c r="G162" s="746">
        <f t="shared" si="26"/>
        <v>4195</v>
      </c>
      <c r="H162" s="754">
        <f t="shared" si="27"/>
        <v>213</v>
      </c>
      <c r="I162" s="750">
        <v>557</v>
      </c>
      <c r="J162" s="202">
        <v>565</v>
      </c>
      <c r="K162" s="202">
        <v>419</v>
      </c>
      <c r="L162" s="202">
        <v>285</v>
      </c>
      <c r="M162" s="202">
        <v>394</v>
      </c>
      <c r="N162" s="202">
        <v>314</v>
      </c>
      <c r="O162" s="6">
        <v>462</v>
      </c>
      <c r="P162" s="154">
        <v>473</v>
      </c>
      <c r="Q162" s="154">
        <v>578</v>
      </c>
      <c r="R162" s="154">
        <v>412</v>
      </c>
      <c r="S162" s="154">
        <v>525</v>
      </c>
      <c r="T162" s="296">
        <v>554</v>
      </c>
      <c r="U162" s="202">
        <v>437</v>
      </c>
      <c r="V162" s="202">
        <v>503</v>
      </c>
      <c r="W162" s="202">
        <v>560</v>
      </c>
      <c r="X162" s="202">
        <v>430</v>
      </c>
      <c r="Y162" s="202">
        <v>445</v>
      </c>
      <c r="Z162" s="202">
        <v>335</v>
      </c>
      <c r="AA162" s="154">
        <v>499</v>
      </c>
      <c r="AB162" s="154">
        <v>525</v>
      </c>
      <c r="AC162" s="154">
        <v>466</v>
      </c>
      <c r="AD162" s="154">
        <v>510</v>
      </c>
      <c r="AE162" s="154">
        <v>415</v>
      </c>
      <c r="AF162" s="296">
        <v>408</v>
      </c>
      <c r="AG162" s="202">
        <v>434</v>
      </c>
      <c r="AH162" s="202">
        <v>517</v>
      </c>
      <c r="AI162" s="202">
        <v>386</v>
      </c>
      <c r="AJ162" s="202">
        <v>410</v>
      </c>
      <c r="AK162" s="202">
        <v>432</v>
      </c>
      <c r="AL162" s="202">
        <v>272</v>
      </c>
      <c r="AM162" s="154">
        <v>323</v>
      </c>
      <c r="AN162" s="154">
        <v>284</v>
      </c>
      <c r="AO162" s="154">
        <v>291</v>
      </c>
      <c r="AP162" s="154">
        <v>326</v>
      </c>
      <c r="AQ162" s="154">
        <v>279</v>
      </c>
      <c r="AR162" s="296">
        <v>241</v>
      </c>
      <c r="AS162" s="202">
        <v>213</v>
      </c>
      <c r="AT162" s="202"/>
      <c r="AU162" s="202"/>
      <c r="AV162" s="202"/>
      <c r="AW162" s="202"/>
      <c r="AX162" s="202"/>
      <c r="AY162" s="154"/>
      <c r="AZ162" s="154"/>
      <c r="BA162" s="154"/>
      <c r="BB162" s="154"/>
      <c r="BC162" s="154"/>
      <c r="BD162" s="296"/>
      <c r="BE162" s="498" t="s">
        <v>727</v>
      </c>
    </row>
    <row r="163" spans="1:57" ht="15.75" thickBot="1" x14ac:dyDescent="0.3">
      <c r="A163" s="412"/>
      <c r="B163" s="22"/>
      <c r="C163" s="16"/>
      <c r="D163" s="16"/>
      <c r="E163" s="16"/>
      <c r="F163" s="16"/>
      <c r="G163" s="16"/>
      <c r="H163" s="16"/>
      <c r="I163" s="1"/>
      <c r="J163" s="1"/>
      <c r="K163" s="1"/>
      <c r="L163" s="1"/>
      <c r="M163" s="16"/>
      <c r="N163" s="16"/>
      <c r="O163" s="16"/>
      <c r="P163" s="16"/>
      <c r="Q163" s="16"/>
      <c r="R163" s="16"/>
      <c r="S163" s="16"/>
      <c r="T163" s="16"/>
      <c r="U163" s="1"/>
      <c r="V163" s="1"/>
      <c r="W163" s="1"/>
      <c r="X163" s="1"/>
      <c r="Y163" s="16"/>
      <c r="Z163" s="16"/>
      <c r="AA163" s="16"/>
      <c r="AB163" s="16"/>
      <c r="AC163" s="16"/>
      <c r="AD163" s="16"/>
      <c r="AE163" s="16"/>
      <c r="AF163" s="16"/>
      <c r="AG163" s="1"/>
      <c r="AH163" s="1"/>
      <c r="AI163" s="1"/>
      <c r="AJ163" s="1"/>
      <c r="AK163" s="16"/>
      <c r="AL163" s="16"/>
      <c r="AM163" s="16"/>
      <c r="AN163" s="16"/>
      <c r="AO163" s="16"/>
      <c r="AP163" s="16"/>
      <c r="AQ163" s="16"/>
      <c r="AR163" s="16"/>
      <c r="AS163" s="1"/>
      <c r="AT163" s="1"/>
      <c r="AU163" s="1"/>
      <c r="AV163" s="1"/>
      <c r="AW163" s="16"/>
      <c r="AX163" s="16"/>
      <c r="AY163" s="16"/>
      <c r="AZ163" s="16"/>
      <c r="BA163" s="16"/>
      <c r="BB163" s="16"/>
      <c r="BC163" s="16"/>
      <c r="BD163" s="16"/>
    </row>
    <row r="164" spans="1:57" ht="15.75" thickBot="1" x14ac:dyDescent="0.3">
      <c r="A164" s="412"/>
      <c r="B164" s="12" t="s">
        <v>57</v>
      </c>
      <c r="C164" s="229" t="s">
        <v>4</v>
      </c>
      <c r="D164" s="27" t="s">
        <v>7</v>
      </c>
      <c r="E164" s="226" t="s">
        <v>472</v>
      </c>
      <c r="F164" s="27" t="s">
        <v>693</v>
      </c>
      <c r="G164" s="743" t="s">
        <v>805</v>
      </c>
      <c r="H164" s="751" t="s">
        <v>692</v>
      </c>
      <c r="I164" s="747" t="s">
        <v>44</v>
      </c>
      <c r="J164" s="230" t="s">
        <v>33</v>
      </c>
      <c r="K164" s="230" t="s">
        <v>34</v>
      </c>
      <c r="L164" s="230" t="s">
        <v>35</v>
      </c>
      <c r="M164" s="230" t="s">
        <v>36</v>
      </c>
      <c r="N164" s="230" t="s">
        <v>37</v>
      </c>
      <c r="O164" s="230" t="s">
        <v>38</v>
      </c>
      <c r="P164" s="230" t="s">
        <v>39</v>
      </c>
      <c r="Q164" s="230" t="s">
        <v>40</v>
      </c>
      <c r="R164" s="230" t="s">
        <v>41</v>
      </c>
      <c r="S164" s="230" t="s">
        <v>42</v>
      </c>
      <c r="T164" s="231" t="s">
        <v>43</v>
      </c>
      <c r="U164" s="230" t="s">
        <v>461</v>
      </c>
      <c r="V164" s="230" t="s">
        <v>462</v>
      </c>
      <c r="W164" s="230" t="s">
        <v>463</v>
      </c>
      <c r="X164" s="230" t="s">
        <v>464</v>
      </c>
      <c r="Y164" s="230" t="s">
        <v>465</v>
      </c>
      <c r="Z164" s="230" t="s">
        <v>466</v>
      </c>
      <c r="AA164" s="230" t="s">
        <v>467</v>
      </c>
      <c r="AB164" s="230" t="s">
        <v>468</v>
      </c>
      <c r="AC164" s="230" t="s">
        <v>473</v>
      </c>
      <c r="AD164" s="230" t="s">
        <v>469</v>
      </c>
      <c r="AE164" s="230" t="s">
        <v>470</v>
      </c>
      <c r="AF164" s="231" t="s">
        <v>471</v>
      </c>
      <c r="AG164" s="227" t="s">
        <v>694</v>
      </c>
      <c r="AH164" s="227" t="s">
        <v>695</v>
      </c>
      <c r="AI164" s="227" t="s">
        <v>696</v>
      </c>
      <c r="AJ164" s="227" t="s">
        <v>697</v>
      </c>
      <c r="AK164" s="230" t="s">
        <v>704</v>
      </c>
      <c r="AL164" s="230" t="s">
        <v>705</v>
      </c>
      <c r="AM164" s="227" t="s">
        <v>698</v>
      </c>
      <c r="AN164" s="227" t="s">
        <v>699</v>
      </c>
      <c r="AO164" s="227" t="s">
        <v>700</v>
      </c>
      <c r="AP164" s="227" t="s">
        <v>701</v>
      </c>
      <c r="AQ164" s="227" t="s">
        <v>702</v>
      </c>
      <c r="AR164" s="228" t="s">
        <v>703</v>
      </c>
      <c r="AS164" s="492" t="s">
        <v>807</v>
      </c>
      <c r="AT164" s="227" t="s">
        <v>808</v>
      </c>
      <c r="AU164" s="227" t="s">
        <v>809</v>
      </c>
      <c r="AV164" s="227" t="s">
        <v>810</v>
      </c>
      <c r="AW164" s="227" t="s">
        <v>811</v>
      </c>
      <c r="AX164" s="227" t="s">
        <v>812</v>
      </c>
      <c r="AY164" s="227" t="s">
        <v>813</v>
      </c>
      <c r="AZ164" s="227" t="s">
        <v>814</v>
      </c>
      <c r="BA164" s="227" t="s">
        <v>815</v>
      </c>
      <c r="BB164" s="227" t="s">
        <v>816</v>
      </c>
      <c r="BC164" s="227" t="s">
        <v>817</v>
      </c>
      <c r="BD164" s="228" t="s">
        <v>818</v>
      </c>
    </row>
    <row r="165" spans="1:57" x14ac:dyDescent="0.25">
      <c r="A165" s="412">
        <v>113</v>
      </c>
      <c r="B165" s="423" t="s">
        <v>428</v>
      </c>
      <c r="C165" s="203" t="s">
        <v>79</v>
      </c>
      <c r="D165" s="203" t="s">
        <v>79</v>
      </c>
      <c r="E165" s="203">
        <v>11046</v>
      </c>
      <c r="F165" s="203">
        <v>9913</v>
      </c>
      <c r="G165" s="755">
        <v>8972</v>
      </c>
      <c r="H165" s="762" t="s">
        <v>706</v>
      </c>
      <c r="I165" s="758">
        <v>11271</v>
      </c>
      <c r="J165" s="204">
        <v>11339</v>
      </c>
      <c r="K165" s="204">
        <v>11331</v>
      </c>
      <c r="L165" s="204">
        <v>11314</v>
      </c>
      <c r="M165" s="204">
        <v>11227</v>
      </c>
      <c r="N165" s="204">
        <v>11094</v>
      </c>
      <c r="O165" s="203">
        <v>11106</v>
      </c>
      <c r="P165" s="203">
        <v>11190</v>
      </c>
      <c r="Q165" s="204">
        <v>11075</v>
      </c>
      <c r="R165" s="204">
        <v>11175</v>
      </c>
      <c r="S165" s="204">
        <v>11071</v>
      </c>
      <c r="T165" s="303">
        <v>11046</v>
      </c>
      <c r="U165" s="204">
        <v>11036</v>
      </c>
      <c r="V165" s="204">
        <v>11004</v>
      </c>
      <c r="W165" s="204">
        <v>10901</v>
      </c>
      <c r="X165" s="204">
        <v>10791</v>
      </c>
      <c r="Y165" s="204">
        <v>10614</v>
      </c>
      <c r="Z165" s="204">
        <v>10514</v>
      </c>
      <c r="AA165" s="204">
        <v>10254</v>
      </c>
      <c r="AB165" s="204" t="s">
        <v>515</v>
      </c>
      <c r="AC165" s="204">
        <v>10085</v>
      </c>
      <c r="AD165" s="204">
        <v>10029</v>
      </c>
      <c r="AE165" s="204">
        <v>9908</v>
      </c>
      <c r="AF165" s="303">
        <v>9913</v>
      </c>
      <c r="AG165" s="204">
        <v>9976</v>
      </c>
      <c r="AH165" s="204">
        <v>9891</v>
      </c>
      <c r="AI165" s="204">
        <v>9719</v>
      </c>
      <c r="AJ165" s="204">
        <v>9612</v>
      </c>
      <c r="AK165" s="204">
        <v>9586</v>
      </c>
      <c r="AL165" s="204">
        <v>9527</v>
      </c>
      <c r="AM165" s="204">
        <v>9398</v>
      </c>
      <c r="AN165" s="204">
        <v>9285</v>
      </c>
      <c r="AO165" s="204">
        <v>9281</v>
      </c>
      <c r="AP165" s="204">
        <v>9186</v>
      </c>
      <c r="AQ165" s="204">
        <v>9113</v>
      </c>
      <c r="AR165" s="303">
        <v>8972</v>
      </c>
      <c r="AS165" s="204">
        <v>8886</v>
      </c>
      <c r="AT165" s="204"/>
      <c r="AU165" s="204"/>
      <c r="AV165" s="204"/>
      <c r="AW165" s="204"/>
      <c r="AX165" s="204"/>
      <c r="AY165" s="204"/>
      <c r="AZ165" s="204"/>
      <c r="BA165" s="204"/>
      <c r="BB165" s="204"/>
      <c r="BC165" s="204"/>
      <c r="BD165" s="303"/>
      <c r="BE165" s="497" t="s">
        <v>819</v>
      </c>
    </row>
    <row r="166" spans="1:57" x14ac:dyDescent="0.25">
      <c r="A166" s="412">
        <v>114</v>
      </c>
      <c r="B166" s="424" t="s">
        <v>427</v>
      </c>
      <c r="C166" s="205" t="s">
        <v>79</v>
      </c>
      <c r="D166" s="205" t="s">
        <v>79</v>
      </c>
      <c r="E166" s="205">
        <v>4875</v>
      </c>
      <c r="F166" s="205">
        <v>4377</v>
      </c>
      <c r="G166" s="756">
        <v>3988</v>
      </c>
      <c r="H166" s="763" t="s">
        <v>706</v>
      </c>
      <c r="I166" s="759">
        <v>4799</v>
      </c>
      <c r="J166" s="206">
        <v>4845</v>
      </c>
      <c r="K166" s="206">
        <v>4841</v>
      </c>
      <c r="L166" s="206">
        <v>4865</v>
      </c>
      <c r="M166" s="206">
        <v>4818</v>
      </c>
      <c r="N166" s="206">
        <v>4749</v>
      </c>
      <c r="O166" s="205">
        <v>4769</v>
      </c>
      <c r="P166" s="205">
        <v>4848</v>
      </c>
      <c r="Q166" s="206">
        <v>4816</v>
      </c>
      <c r="R166" s="206">
        <v>4821</v>
      </c>
      <c r="S166" s="206">
        <v>4845</v>
      </c>
      <c r="T166" s="304">
        <v>4875</v>
      </c>
      <c r="U166" s="206">
        <v>4859</v>
      </c>
      <c r="V166" s="206">
        <v>4857</v>
      </c>
      <c r="W166" s="206">
        <v>4806</v>
      </c>
      <c r="X166" s="206">
        <v>4773</v>
      </c>
      <c r="Y166" s="206">
        <v>4691</v>
      </c>
      <c r="Z166" s="206">
        <v>4648</v>
      </c>
      <c r="AA166" s="206">
        <v>4564</v>
      </c>
      <c r="AB166" s="206" t="s">
        <v>516</v>
      </c>
      <c r="AC166" s="206">
        <v>4483</v>
      </c>
      <c r="AD166" s="206">
        <v>4449</v>
      </c>
      <c r="AE166" s="206">
        <v>4399</v>
      </c>
      <c r="AF166" s="304">
        <v>4377</v>
      </c>
      <c r="AG166" s="206">
        <v>4427</v>
      </c>
      <c r="AH166" s="206">
        <v>4388</v>
      </c>
      <c r="AI166" s="206">
        <v>4316</v>
      </c>
      <c r="AJ166" s="206">
        <v>4276</v>
      </c>
      <c r="AK166" s="206">
        <v>4270</v>
      </c>
      <c r="AL166" s="206">
        <v>4243</v>
      </c>
      <c r="AM166" s="206">
        <v>4190</v>
      </c>
      <c r="AN166" s="206">
        <v>4117</v>
      </c>
      <c r="AO166" s="206">
        <v>4115</v>
      </c>
      <c r="AP166" s="206">
        <v>4079</v>
      </c>
      <c r="AQ166" s="206">
        <v>4047</v>
      </c>
      <c r="AR166" s="304">
        <v>3988</v>
      </c>
      <c r="AS166" s="206">
        <v>3950</v>
      </c>
      <c r="AT166" s="206"/>
      <c r="AU166" s="206"/>
      <c r="AV166" s="206"/>
      <c r="AW166" s="206"/>
      <c r="AX166" s="206"/>
      <c r="AY166" s="206"/>
      <c r="AZ166" s="206"/>
      <c r="BA166" s="206"/>
      <c r="BB166" s="206"/>
      <c r="BC166" s="206"/>
      <c r="BD166" s="304"/>
      <c r="BE166" s="497" t="s">
        <v>819</v>
      </c>
    </row>
    <row r="167" spans="1:57" x14ac:dyDescent="0.25">
      <c r="A167" s="412">
        <v>115</v>
      </c>
      <c r="B167" s="424" t="s">
        <v>429</v>
      </c>
      <c r="C167" s="205" t="s">
        <v>79</v>
      </c>
      <c r="D167" s="205" t="s">
        <v>79</v>
      </c>
      <c r="E167" s="205">
        <f t="shared" ref="E167:E172" si="28">SUM(I167:T167)</f>
        <v>1979</v>
      </c>
      <c r="F167" s="205">
        <f t="shared" ref="F167:F172" si="29">SUM(U167:AF167)</f>
        <v>1349</v>
      </c>
      <c r="G167" s="756">
        <f>SUM(AG167:AR167)</f>
        <v>1444</v>
      </c>
      <c r="H167" s="764">
        <f>SUM(AS167:BD167)</f>
        <v>94</v>
      </c>
      <c r="I167" s="759">
        <v>124</v>
      </c>
      <c r="J167" s="206">
        <v>149</v>
      </c>
      <c r="K167" s="206">
        <v>173</v>
      </c>
      <c r="L167" s="206">
        <v>188</v>
      </c>
      <c r="M167" s="206">
        <v>182</v>
      </c>
      <c r="N167" s="206">
        <v>168</v>
      </c>
      <c r="O167" s="205">
        <v>133</v>
      </c>
      <c r="P167" s="205">
        <v>150</v>
      </c>
      <c r="Q167" s="206">
        <v>227</v>
      </c>
      <c r="R167" s="206">
        <v>177</v>
      </c>
      <c r="S167" s="206">
        <v>164</v>
      </c>
      <c r="T167" s="304">
        <v>144</v>
      </c>
      <c r="U167" s="206">
        <v>145</v>
      </c>
      <c r="V167" s="206">
        <v>161</v>
      </c>
      <c r="W167" s="206">
        <v>149</v>
      </c>
      <c r="X167" s="206">
        <v>136</v>
      </c>
      <c r="Y167" s="206">
        <v>80</v>
      </c>
      <c r="Z167" s="206">
        <v>142</v>
      </c>
      <c r="AA167" s="206">
        <v>97</v>
      </c>
      <c r="AB167" s="206" t="s">
        <v>517</v>
      </c>
      <c r="AC167" s="206">
        <v>117</v>
      </c>
      <c r="AD167" s="206">
        <v>96</v>
      </c>
      <c r="AE167" s="206">
        <v>111</v>
      </c>
      <c r="AF167" s="304">
        <v>115</v>
      </c>
      <c r="AG167" s="206">
        <v>134</v>
      </c>
      <c r="AH167" s="206">
        <v>149</v>
      </c>
      <c r="AI167" s="206">
        <v>108</v>
      </c>
      <c r="AJ167" s="206">
        <v>114</v>
      </c>
      <c r="AK167" s="206">
        <v>126</v>
      </c>
      <c r="AL167" s="206">
        <v>117</v>
      </c>
      <c r="AM167" s="206">
        <v>101</v>
      </c>
      <c r="AN167" s="206">
        <v>83</v>
      </c>
      <c r="AO167" s="206">
        <v>153</v>
      </c>
      <c r="AP167" s="206">
        <v>121</v>
      </c>
      <c r="AQ167" s="206">
        <v>136</v>
      </c>
      <c r="AR167" s="304">
        <v>102</v>
      </c>
      <c r="AS167" s="206">
        <v>94</v>
      </c>
      <c r="AT167" s="206"/>
      <c r="AU167" s="206"/>
      <c r="AV167" s="206"/>
      <c r="AW167" s="206"/>
      <c r="AX167" s="206"/>
      <c r="AY167" s="206"/>
      <c r="AZ167" s="206"/>
      <c r="BA167" s="206"/>
      <c r="BB167" s="206"/>
      <c r="BC167" s="206"/>
      <c r="BD167" s="304"/>
      <c r="BE167" s="497" t="s">
        <v>819</v>
      </c>
    </row>
    <row r="168" spans="1:57" x14ac:dyDescent="0.25">
      <c r="A168" s="412">
        <v>116</v>
      </c>
      <c r="B168" s="424" t="s">
        <v>430</v>
      </c>
      <c r="C168" s="205" t="s">
        <v>79</v>
      </c>
      <c r="D168" s="205" t="s">
        <v>79</v>
      </c>
      <c r="E168" s="205">
        <f t="shared" si="28"/>
        <v>1978</v>
      </c>
      <c r="F168" s="205">
        <f t="shared" si="29"/>
        <v>1749</v>
      </c>
      <c r="G168" s="756">
        <f t="shared" ref="G168:G172" si="30">SUM(AG168:AR168)</f>
        <v>2075</v>
      </c>
      <c r="H168" s="764">
        <f t="shared" ref="H168:H172" si="31">SUM(AS168:BD168)</f>
        <v>148</v>
      </c>
      <c r="I168" s="759">
        <v>153</v>
      </c>
      <c r="J168" s="206">
        <v>171</v>
      </c>
      <c r="K168" s="206">
        <v>163</v>
      </c>
      <c r="L168" s="206">
        <v>154</v>
      </c>
      <c r="M168" s="206">
        <v>181</v>
      </c>
      <c r="N168" s="206">
        <v>157</v>
      </c>
      <c r="O168" s="205">
        <v>139</v>
      </c>
      <c r="P168" s="205">
        <v>151</v>
      </c>
      <c r="Q168" s="206">
        <v>178</v>
      </c>
      <c r="R168" s="206">
        <v>173</v>
      </c>
      <c r="S168" s="206">
        <v>185</v>
      </c>
      <c r="T168" s="304">
        <v>173</v>
      </c>
      <c r="U168" s="206">
        <v>199</v>
      </c>
      <c r="V168" s="206">
        <v>192</v>
      </c>
      <c r="W168" s="206">
        <v>150</v>
      </c>
      <c r="X168" s="206">
        <v>173</v>
      </c>
      <c r="Y168" s="206">
        <v>165</v>
      </c>
      <c r="Z168" s="206">
        <v>162</v>
      </c>
      <c r="AA168" s="206">
        <v>172</v>
      </c>
      <c r="AB168" s="206" t="s">
        <v>518</v>
      </c>
      <c r="AC168" s="206">
        <v>161</v>
      </c>
      <c r="AD168" s="206">
        <v>99</v>
      </c>
      <c r="AE168" s="206">
        <v>141</v>
      </c>
      <c r="AF168" s="304">
        <v>135</v>
      </c>
      <c r="AG168" s="206">
        <v>171</v>
      </c>
      <c r="AH168" s="206">
        <v>205</v>
      </c>
      <c r="AI168" s="206">
        <v>184</v>
      </c>
      <c r="AJ168" s="206">
        <v>168</v>
      </c>
      <c r="AK168" s="206">
        <v>152</v>
      </c>
      <c r="AL168" s="206">
        <v>161</v>
      </c>
      <c r="AM168" s="206">
        <v>171</v>
      </c>
      <c r="AN168" s="206">
        <v>161</v>
      </c>
      <c r="AO168" s="206">
        <v>178</v>
      </c>
      <c r="AP168" s="206">
        <v>166</v>
      </c>
      <c r="AQ168" s="206">
        <v>179</v>
      </c>
      <c r="AR168" s="304">
        <v>179</v>
      </c>
      <c r="AS168" s="206">
        <v>148</v>
      </c>
      <c r="AT168" s="206"/>
      <c r="AU168" s="206"/>
      <c r="AV168" s="206"/>
      <c r="AW168" s="206"/>
      <c r="AX168" s="206"/>
      <c r="AY168" s="206"/>
      <c r="AZ168" s="206"/>
      <c r="BA168" s="206"/>
      <c r="BB168" s="206"/>
      <c r="BC168" s="206"/>
      <c r="BD168" s="304"/>
      <c r="BE168" s="497" t="s">
        <v>819</v>
      </c>
    </row>
    <row r="169" spans="1:57" x14ac:dyDescent="0.25">
      <c r="A169" s="412">
        <v>117</v>
      </c>
      <c r="B169" s="425" t="s">
        <v>252</v>
      </c>
      <c r="C169" s="205" t="s">
        <v>79</v>
      </c>
      <c r="D169" s="205" t="s">
        <v>79</v>
      </c>
      <c r="E169" s="205">
        <f t="shared" si="28"/>
        <v>859</v>
      </c>
      <c r="F169" s="207">
        <f t="shared" si="29"/>
        <v>742</v>
      </c>
      <c r="G169" s="756">
        <f t="shared" si="30"/>
        <v>909</v>
      </c>
      <c r="H169" s="764">
        <f t="shared" si="31"/>
        <v>58</v>
      </c>
      <c r="I169" s="760">
        <v>47</v>
      </c>
      <c r="J169" s="208">
        <v>43</v>
      </c>
      <c r="K169" s="208">
        <v>71</v>
      </c>
      <c r="L169" s="208">
        <v>70</v>
      </c>
      <c r="M169" s="208">
        <v>86</v>
      </c>
      <c r="N169" s="208">
        <v>85</v>
      </c>
      <c r="O169" s="207">
        <v>66</v>
      </c>
      <c r="P169" s="207">
        <v>72</v>
      </c>
      <c r="Q169" s="208">
        <v>78</v>
      </c>
      <c r="R169" s="208">
        <v>72</v>
      </c>
      <c r="S169" s="208">
        <v>95</v>
      </c>
      <c r="T169" s="316">
        <v>74</v>
      </c>
      <c r="U169" s="208">
        <v>87</v>
      </c>
      <c r="V169" s="208">
        <v>83</v>
      </c>
      <c r="W169" s="208">
        <v>53</v>
      </c>
      <c r="X169" s="208">
        <v>68</v>
      </c>
      <c r="Y169" s="208">
        <v>85</v>
      </c>
      <c r="Z169" s="208">
        <v>81</v>
      </c>
      <c r="AA169" s="208">
        <v>71</v>
      </c>
      <c r="AB169" s="208" t="s">
        <v>519</v>
      </c>
      <c r="AC169" s="208">
        <v>57</v>
      </c>
      <c r="AD169" s="208">
        <v>42</v>
      </c>
      <c r="AE169" s="208">
        <v>54</v>
      </c>
      <c r="AF169" s="316">
        <v>61</v>
      </c>
      <c r="AG169" s="208">
        <v>74</v>
      </c>
      <c r="AH169" s="208">
        <v>91</v>
      </c>
      <c r="AI169" s="208">
        <v>87</v>
      </c>
      <c r="AJ169" s="208">
        <v>70</v>
      </c>
      <c r="AK169" s="208">
        <v>81</v>
      </c>
      <c r="AL169" s="208">
        <v>70</v>
      </c>
      <c r="AM169" s="208">
        <v>66</v>
      </c>
      <c r="AN169" s="208">
        <v>61</v>
      </c>
      <c r="AO169" s="208">
        <v>77</v>
      </c>
      <c r="AP169" s="208">
        <v>73</v>
      </c>
      <c r="AQ169" s="208">
        <v>86</v>
      </c>
      <c r="AR169" s="316">
        <v>73</v>
      </c>
      <c r="AS169" s="208">
        <v>58</v>
      </c>
      <c r="AT169" s="208"/>
      <c r="AU169" s="208"/>
      <c r="AV169" s="208"/>
      <c r="AW169" s="208"/>
      <c r="AX169" s="208"/>
      <c r="AY169" s="208"/>
      <c r="AZ169" s="208"/>
      <c r="BA169" s="208"/>
      <c r="BB169" s="208"/>
      <c r="BC169" s="208"/>
      <c r="BD169" s="316"/>
      <c r="BE169" s="497" t="s">
        <v>819</v>
      </c>
    </row>
    <row r="170" spans="1:57" x14ac:dyDescent="0.25">
      <c r="A170" s="412">
        <v>118</v>
      </c>
      <c r="B170" s="425" t="s">
        <v>256</v>
      </c>
      <c r="C170" s="205" t="s">
        <v>79</v>
      </c>
      <c r="D170" s="205" t="s">
        <v>79</v>
      </c>
      <c r="E170" s="205">
        <f t="shared" si="28"/>
        <v>50</v>
      </c>
      <c r="F170" s="207">
        <f t="shared" si="29"/>
        <v>48</v>
      </c>
      <c r="G170" s="756">
        <f t="shared" si="30"/>
        <v>49</v>
      </c>
      <c r="H170" s="764">
        <f t="shared" si="31"/>
        <v>1</v>
      </c>
      <c r="I170" s="760">
        <v>3</v>
      </c>
      <c r="J170" s="208">
        <v>1</v>
      </c>
      <c r="K170" s="208">
        <v>3</v>
      </c>
      <c r="L170" s="208">
        <v>6</v>
      </c>
      <c r="M170" s="208">
        <v>5</v>
      </c>
      <c r="N170" s="208">
        <v>2</v>
      </c>
      <c r="O170" s="207">
        <v>3</v>
      </c>
      <c r="P170" s="207">
        <v>5</v>
      </c>
      <c r="Q170" s="208">
        <v>8</v>
      </c>
      <c r="R170" s="208">
        <v>7</v>
      </c>
      <c r="S170" s="208">
        <v>2</v>
      </c>
      <c r="T170" s="316">
        <v>5</v>
      </c>
      <c r="U170" s="208">
        <v>8</v>
      </c>
      <c r="V170" s="208">
        <v>4</v>
      </c>
      <c r="W170" s="208">
        <v>4</v>
      </c>
      <c r="X170" s="208">
        <v>3</v>
      </c>
      <c r="Y170" s="208">
        <v>3</v>
      </c>
      <c r="Z170" s="208">
        <v>2</v>
      </c>
      <c r="AA170" s="208">
        <v>7</v>
      </c>
      <c r="AB170" s="208" t="s">
        <v>520</v>
      </c>
      <c r="AC170" s="208">
        <v>6</v>
      </c>
      <c r="AD170" s="208">
        <v>1</v>
      </c>
      <c r="AE170" s="208">
        <v>6</v>
      </c>
      <c r="AF170" s="316">
        <v>4</v>
      </c>
      <c r="AG170" s="208">
        <v>5</v>
      </c>
      <c r="AH170" s="208">
        <v>5</v>
      </c>
      <c r="AI170" s="208">
        <v>4</v>
      </c>
      <c r="AJ170" s="208">
        <v>5</v>
      </c>
      <c r="AK170" s="208">
        <v>5</v>
      </c>
      <c r="AL170" s="208">
        <v>2</v>
      </c>
      <c r="AM170" s="208">
        <v>8</v>
      </c>
      <c r="AN170" s="208">
        <v>3</v>
      </c>
      <c r="AO170" s="208">
        <v>3</v>
      </c>
      <c r="AP170" s="208">
        <v>1</v>
      </c>
      <c r="AQ170" s="208">
        <v>2</v>
      </c>
      <c r="AR170" s="316">
        <v>6</v>
      </c>
      <c r="AS170" s="208">
        <v>1</v>
      </c>
      <c r="AT170" s="208"/>
      <c r="AU170" s="208"/>
      <c r="AV170" s="208"/>
      <c r="AW170" s="208"/>
      <c r="AX170" s="208"/>
      <c r="AY170" s="208"/>
      <c r="AZ170" s="208"/>
      <c r="BA170" s="208"/>
      <c r="BB170" s="208"/>
      <c r="BC170" s="208"/>
      <c r="BD170" s="316"/>
      <c r="BE170" s="497" t="s">
        <v>819</v>
      </c>
    </row>
    <row r="171" spans="1:57" x14ac:dyDescent="0.25">
      <c r="A171" s="412">
        <v>119</v>
      </c>
      <c r="B171" s="425" t="s">
        <v>253</v>
      </c>
      <c r="C171" s="205" t="s">
        <v>79</v>
      </c>
      <c r="D171" s="205" t="s">
        <v>79</v>
      </c>
      <c r="E171" s="205">
        <f t="shared" si="28"/>
        <v>289</v>
      </c>
      <c r="F171" s="207">
        <f t="shared" si="29"/>
        <v>300</v>
      </c>
      <c r="G171" s="756">
        <f t="shared" si="30"/>
        <v>335</v>
      </c>
      <c r="H171" s="764">
        <f t="shared" si="31"/>
        <v>33</v>
      </c>
      <c r="I171" s="760">
        <v>20</v>
      </c>
      <c r="J171" s="208">
        <v>25</v>
      </c>
      <c r="K171" s="208">
        <v>17</v>
      </c>
      <c r="L171" s="208">
        <v>23</v>
      </c>
      <c r="M171" s="208">
        <v>25</v>
      </c>
      <c r="N171" s="208">
        <v>8</v>
      </c>
      <c r="O171" s="207">
        <v>28</v>
      </c>
      <c r="P171" s="207">
        <v>24</v>
      </c>
      <c r="Q171" s="208">
        <v>28</v>
      </c>
      <c r="R171" s="208">
        <v>31</v>
      </c>
      <c r="S171" s="208">
        <v>32</v>
      </c>
      <c r="T171" s="316">
        <v>28</v>
      </c>
      <c r="U171" s="208">
        <v>32</v>
      </c>
      <c r="V171" s="208">
        <v>22</v>
      </c>
      <c r="W171" s="208">
        <v>32</v>
      </c>
      <c r="X171" s="208">
        <v>36</v>
      </c>
      <c r="Y171" s="208">
        <v>22</v>
      </c>
      <c r="Z171" s="208">
        <v>19</v>
      </c>
      <c r="AA171" s="208">
        <v>34</v>
      </c>
      <c r="AB171" s="208" t="s">
        <v>521</v>
      </c>
      <c r="AC171" s="208">
        <v>43</v>
      </c>
      <c r="AD171" s="208">
        <v>17</v>
      </c>
      <c r="AE171" s="208">
        <v>27</v>
      </c>
      <c r="AF171" s="316">
        <v>16</v>
      </c>
      <c r="AG171" s="208">
        <v>22</v>
      </c>
      <c r="AH171" s="208">
        <v>40</v>
      </c>
      <c r="AI171" s="208">
        <v>26</v>
      </c>
      <c r="AJ171" s="208">
        <v>20</v>
      </c>
      <c r="AK171" s="208">
        <v>16</v>
      </c>
      <c r="AL171" s="208">
        <v>25</v>
      </c>
      <c r="AM171" s="208">
        <v>31</v>
      </c>
      <c r="AN171" s="208">
        <v>30</v>
      </c>
      <c r="AO171" s="208">
        <v>30</v>
      </c>
      <c r="AP171" s="208">
        <v>30</v>
      </c>
      <c r="AQ171" s="208">
        <v>30</v>
      </c>
      <c r="AR171" s="316">
        <v>35</v>
      </c>
      <c r="AS171" s="208">
        <v>33</v>
      </c>
      <c r="AT171" s="208"/>
      <c r="AU171" s="208"/>
      <c r="AV171" s="208"/>
      <c r="AW171" s="208"/>
      <c r="AX171" s="208"/>
      <c r="AY171" s="208"/>
      <c r="AZ171" s="208"/>
      <c r="BA171" s="208"/>
      <c r="BB171" s="208"/>
      <c r="BC171" s="208"/>
      <c r="BD171" s="316"/>
      <c r="BE171" s="497" t="s">
        <v>819</v>
      </c>
    </row>
    <row r="172" spans="1:57" x14ac:dyDescent="0.25">
      <c r="A172" s="412">
        <v>120</v>
      </c>
      <c r="B172" s="425" t="s">
        <v>152</v>
      </c>
      <c r="C172" s="205" t="s">
        <v>79</v>
      </c>
      <c r="D172" s="205" t="s">
        <v>79</v>
      </c>
      <c r="E172" s="205">
        <f t="shared" si="28"/>
        <v>795</v>
      </c>
      <c r="F172" s="207">
        <f t="shared" si="29"/>
        <v>653</v>
      </c>
      <c r="G172" s="756">
        <f t="shared" si="30"/>
        <v>783</v>
      </c>
      <c r="H172" s="764">
        <f t="shared" si="31"/>
        <v>56</v>
      </c>
      <c r="I172" s="760">
        <v>83</v>
      </c>
      <c r="J172" s="208">
        <v>102</v>
      </c>
      <c r="K172" s="208">
        <v>72</v>
      </c>
      <c r="L172" s="208">
        <v>55</v>
      </c>
      <c r="M172" s="208">
        <v>65</v>
      </c>
      <c r="N172" s="208">
        <v>62</v>
      </c>
      <c r="O172" s="207">
        <v>42</v>
      </c>
      <c r="P172" s="207">
        <v>65</v>
      </c>
      <c r="Q172" s="208">
        <v>64</v>
      </c>
      <c r="R172" s="208">
        <v>63</v>
      </c>
      <c r="S172" s="208">
        <v>56</v>
      </c>
      <c r="T172" s="316">
        <v>66</v>
      </c>
      <c r="U172" s="208">
        <v>72</v>
      </c>
      <c r="V172" s="208">
        <v>83</v>
      </c>
      <c r="W172" s="208">
        <v>61</v>
      </c>
      <c r="X172" s="208">
        <v>66</v>
      </c>
      <c r="Y172" s="208">
        <v>55</v>
      </c>
      <c r="Z172" s="208">
        <v>60</v>
      </c>
      <c r="AA172" s="208">
        <v>60</v>
      </c>
      <c r="AB172" s="208" t="s">
        <v>522</v>
      </c>
      <c r="AC172" s="208">
        <v>55</v>
      </c>
      <c r="AD172" s="208">
        <v>33</v>
      </c>
      <c r="AE172" s="208">
        <v>54</v>
      </c>
      <c r="AF172" s="316">
        <v>54</v>
      </c>
      <c r="AG172" s="208">
        <v>70</v>
      </c>
      <c r="AH172" s="208">
        <v>69</v>
      </c>
      <c r="AI172" s="208">
        <v>67</v>
      </c>
      <c r="AJ172" s="208">
        <v>73</v>
      </c>
      <c r="AK172" s="208">
        <v>50</v>
      </c>
      <c r="AL172" s="208">
        <v>64</v>
      </c>
      <c r="AM172" s="208">
        <v>66</v>
      </c>
      <c r="AN172" s="208">
        <v>68</v>
      </c>
      <c r="AO172" s="208">
        <v>68</v>
      </c>
      <c r="AP172" s="208">
        <v>62</v>
      </c>
      <c r="AQ172" s="208">
        <v>61</v>
      </c>
      <c r="AR172" s="316">
        <v>65</v>
      </c>
      <c r="AS172" s="208">
        <v>56</v>
      </c>
      <c r="AT172" s="208"/>
      <c r="AU172" s="208"/>
      <c r="AV172" s="208"/>
      <c r="AW172" s="208"/>
      <c r="AX172" s="208"/>
      <c r="AY172" s="208"/>
      <c r="AZ172" s="208"/>
      <c r="BA172" s="208"/>
      <c r="BB172" s="208"/>
      <c r="BC172" s="208"/>
      <c r="BD172" s="316"/>
      <c r="BE172" s="497" t="s">
        <v>819</v>
      </c>
    </row>
    <row r="173" spans="1:57" ht="15.75" thickBot="1" x14ac:dyDescent="0.3">
      <c r="A173" s="412">
        <v>121</v>
      </c>
      <c r="B173" s="422" t="s">
        <v>431</v>
      </c>
      <c r="C173" s="217" t="s">
        <v>79</v>
      </c>
      <c r="D173" s="217" t="s">
        <v>79</v>
      </c>
      <c r="E173" s="217">
        <f>AVERAGE(I173:T173)</f>
        <v>6.5341666666666667</v>
      </c>
      <c r="F173" s="217">
        <f>AVERAGE(U173:AF173)</f>
        <v>6.34</v>
      </c>
      <c r="G173" s="757">
        <f>AVERAGE(AG173:AR173)</f>
        <v>5.7250000000000005</v>
      </c>
      <c r="H173" s="765">
        <f>AVERAGE(AS173:BD173)</f>
        <v>5.5</v>
      </c>
      <c r="I173" s="761">
        <v>6.73</v>
      </c>
      <c r="J173" s="234">
        <v>6.87</v>
      </c>
      <c r="K173" s="234">
        <v>6.63</v>
      </c>
      <c r="L173" s="234">
        <v>6.55</v>
      </c>
      <c r="M173" s="234">
        <v>7.02</v>
      </c>
      <c r="N173" s="234">
        <v>6.78</v>
      </c>
      <c r="O173" s="217">
        <v>6.99</v>
      </c>
      <c r="P173" s="217">
        <v>6.5</v>
      </c>
      <c r="Q173" s="234">
        <v>6.6</v>
      </c>
      <c r="R173" s="234">
        <v>6</v>
      </c>
      <c r="S173" s="234">
        <v>6.14</v>
      </c>
      <c r="T173" s="317">
        <v>5.6</v>
      </c>
      <c r="U173" s="234">
        <v>5.86</v>
      </c>
      <c r="V173" s="234">
        <v>5.51</v>
      </c>
      <c r="W173" s="234">
        <v>6.2</v>
      </c>
      <c r="X173" s="234">
        <v>7.38</v>
      </c>
      <c r="Y173" s="234">
        <v>7.21</v>
      </c>
      <c r="Z173" s="234">
        <v>11.09</v>
      </c>
      <c r="AA173" s="234">
        <v>4.9800000000000004</v>
      </c>
      <c r="AB173" s="234">
        <v>5.4</v>
      </c>
      <c r="AC173" s="234">
        <v>6.2</v>
      </c>
      <c r="AD173" s="234">
        <v>5.7</v>
      </c>
      <c r="AE173" s="234">
        <v>5.27</v>
      </c>
      <c r="AF173" s="317">
        <v>5.28</v>
      </c>
      <c r="AG173" s="234">
        <v>5.5</v>
      </c>
      <c r="AH173" s="234">
        <v>5.7</v>
      </c>
      <c r="AI173" s="234">
        <v>6</v>
      </c>
      <c r="AJ173" s="234">
        <v>5.3</v>
      </c>
      <c r="AK173" s="234">
        <v>5.5</v>
      </c>
      <c r="AL173" s="234">
        <v>6</v>
      </c>
      <c r="AM173" s="234">
        <v>6.3</v>
      </c>
      <c r="AN173" s="234">
        <v>5.6</v>
      </c>
      <c r="AO173" s="234">
        <v>5.7</v>
      </c>
      <c r="AP173" s="234">
        <v>5.7</v>
      </c>
      <c r="AQ173" s="234">
        <v>5.4</v>
      </c>
      <c r="AR173" s="317">
        <v>6</v>
      </c>
      <c r="AS173" s="234">
        <v>5.5</v>
      </c>
      <c r="AT173" s="234"/>
      <c r="AU173" s="234"/>
      <c r="AV173" s="234"/>
      <c r="AW173" s="234"/>
      <c r="AX173" s="234"/>
      <c r="AY173" s="234"/>
      <c r="AZ173" s="234"/>
      <c r="BA173" s="234"/>
      <c r="BB173" s="234"/>
      <c r="BC173" s="234"/>
      <c r="BD173" s="317"/>
      <c r="BE173" s="497" t="s">
        <v>819</v>
      </c>
    </row>
    <row r="174" spans="1:57" ht="15" customHeight="1" x14ac:dyDescent="0.25">
      <c r="B174" s="1061" t="s">
        <v>450</v>
      </c>
      <c r="C174" s="1061"/>
      <c r="D174" s="1061"/>
      <c r="E174" s="1061"/>
      <c r="F174" s="1061"/>
      <c r="G174" s="1061"/>
      <c r="H174" s="1061"/>
      <c r="I174" s="1061"/>
      <c r="J174" s="1061"/>
      <c r="K174" s="1061"/>
      <c r="L174" s="1061"/>
      <c r="M174" s="1061"/>
      <c r="N174" s="1061"/>
      <c r="O174" s="1061"/>
      <c r="P174" s="1061"/>
      <c r="Q174" s="1061"/>
      <c r="R174" s="1061"/>
      <c r="S174" s="1061"/>
      <c r="T174" s="1061"/>
    </row>
    <row r="175" spans="1:57" x14ac:dyDescent="0.25">
      <c r="B175" s="245" t="s">
        <v>523</v>
      </c>
    </row>
    <row r="176" spans="1:57" x14ac:dyDescent="0.25">
      <c r="B176" s="245" t="s">
        <v>739</v>
      </c>
    </row>
    <row r="177" spans="2:56" x14ac:dyDescent="0.25">
      <c r="B177" s="245" t="s">
        <v>542</v>
      </c>
    </row>
    <row r="178" spans="2:56" x14ac:dyDescent="0.25">
      <c r="B178" s="502" t="s">
        <v>741</v>
      </c>
    </row>
    <row r="179" spans="2:56" ht="29.25" customHeight="1" x14ac:dyDescent="0.25">
      <c r="B179" s="1062" t="s">
        <v>755</v>
      </c>
      <c r="C179" s="1062"/>
      <c r="D179" s="1062"/>
      <c r="E179" s="1062"/>
      <c r="F179" s="1062"/>
      <c r="G179" s="1062"/>
      <c r="H179" s="1062"/>
      <c r="I179" s="1062"/>
      <c r="J179" s="1062"/>
      <c r="K179" s="1062"/>
      <c r="L179" s="1062"/>
      <c r="M179" s="1062"/>
      <c r="N179" s="1062"/>
      <c r="O179" s="1062"/>
      <c r="P179" s="1062"/>
      <c r="Q179" s="1062"/>
      <c r="R179" s="1062"/>
      <c r="S179" s="1062"/>
      <c r="T179" s="1062"/>
      <c r="U179" s="1062"/>
      <c r="V179" s="1062"/>
      <c r="W179" s="1062"/>
      <c r="X179" s="1062"/>
      <c r="Y179" s="1062"/>
      <c r="Z179" s="1062"/>
      <c r="AA179" s="1062"/>
      <c r="AB179" s="1062"/>
      <c r="AC179" s="1062"/>
      <c r="AD179" s="1062"/>
      <c r="AE179" s="1062"/>
      <c r="AF179" s="1062"/>
      <c r="AG179" s="1062"/>
      <c r="AH179" s="1062"/>
      <c r="AI179" s="1062"/>
      <c r="AJ179" s="1062"/>
      <c r="AK179" s="1062"/>
      <c r="AL179" s="1062"/>
      <c r="AM179" s="1062"/>
      <c r="AN179" s="1062"/>
      <c r="AO179" s="1062"/>
      <c r="AP179" s="1062"/>
      <c r="AQ179" s="1062"/>
      <c r="AR179" s="1062"/>
      <c r="AS179" s="703"/>
      <c r="AT179" s="703"/>
      <c r="AU179" s="703"/>
      <c r="AV179" s="703"/>
      <c r="AW179" s="703"/>
      <c r="AX179" s="703"/>
      <c r="AY179" s="703"/>
      <c r="AZ179" s="703"/>
      <c r="BA179" s="703"/>
      <c r="BB179" s="703"/>
      <c r="BC179" s="703"/>
      <c r="BD179" s="703"/>
    </row>
    <row r="180" spans="2:56" x14ac:dyDescent="0.25">
      <c r="B180" s="592" t="s">
        <v>756</v>
      </c>
    </row>
  </sheetData>
  <sheetProtection algorithmName="SHA-512" hashValue="9FDPWu5DfYlhMtI8kTJv6SJLjgAqGh+duwLr4jLA1jVM4XcQDUowTTt1wO6uyL+2NWYxstey/U4MmLVnfOYwgw==" saltValue="t8QbearvjcT/6oCyxMh5pQ==" spinCount="100000" sheet="1" objects="1" scenarios="1"/>
  <mergeCells count="3">
    <mergeCell ref="B174:T174"/>
    <mergeCell ref="B179:AR179"/>
    <mergeCell ref="B1:BD1"/>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1" max="16" man="1"/>
    <brk id="89" min="1" max="16" man="1"/>
    <brk id="163" min="1" max="16" man="1"/>
  </rowBreaks>
  <ignoredErrors>
    <ignoredError sqref="E42:F47 E150:F150 E27:F30 E89:F89 E88 E154 E73:F74 F72 E35:F40 E34 E49:F54 E48 E61:F61 E63:F69 E62 E71:F71 E70 E76:F84 E75 E85:E86 E90 E152:E153 E156:F163 E155 E167:F173 E164 G35:G39 G27:G31 G42:G46 G63:G68 G71:G73 G76:G83 G150 G156:G162 G167:G173 E91:G93 E55:E56 E151 G49:G53 E165:E166 G32 H27:H29 H30 H35:H39 H42:H46 H49:H53 H63:H68 H71:H73 H91:H93 E32:F33 E31:F31 H32 H167 H168:H173 H76:H83 H156:H16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R58"/>
  <sheetViews>
    <sheetView showGridLines="0" topLeftCell="B1" zoomScaleNormal="100" workbookViewId="0">
      <selection activeCell="F20" sqref="F20"/>
    </sheetView>
  </sheetViews>
  <sheetFormatPr defaultRowHeight="15" x14ac:dyDescent="0.25"/>
  <cols>
    <col min="1" max="1" width="6.5703125" style="414" hidden="1" customWidth="1"/>
    <col min="2" max="2" width="40.85546875" style="118" bestFit="1" customWidth="1"/>
    <col min="3" max="4" width="9.140625" style="118"/>
    <col min="5" max="5" width="9.140625" style="118" customWidth="1"/>
    <col min="6" max="8" width="10.7109375" style="118" customWidth="1"/>
    <col min="9" max="19" width="9.140625" style="118" hidden="1" customWidth="1"/>
    <col min="20" max="20" width="9.28515625" style="118" hidden="1" customWidth="1"/>
    <col min="21" max="29" width="0" style="118" hidden="1" customWidth="1"/>
    <col min="30" max="16384" width="9.140625" style="118"/>
  </cols>
  <sheetData>
    <row r="1" spans="1:44" ht="24.75" customHeight="1" thickBot="1" x14ac:dyDescent="0.3">
      <c r="A1" s="414" t="s">
        <v>524</v>
      </c>
      <c r="B1" s="1063" t="s">
        <v>505</v>
      </c>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4"/>
      <c r="AL1" s="1064"/>
      <c r="AM1" s="1064"/>
      <c r="AN1" s="1064"/>
      <c r="AO1" s="1064"/>
      <c r="AP1" s="1064"/>
      <c r="AQ1" s="1064"/>
      <c r="AR1" s="1065"/>
    </row>
    <row r="2" spans="1:44" ht="15.75" thickBot="1" x14ac:dyDescent="0.3">
      <c r="B2" s="468" t="s">
        <v>153</v>
      </c>
      <c r="C2" s="369"/>
      <c r="D2" s="369"/>
      <c r="E2" s="469"/>
      <c r="F2" s="469"/>
      <c r="G2" s="460"/>
      <c r="H2" s="460"/>
      <c r="AC2" s="20"/>
      <c r="AO2" s="20" t="s">
        <v>821</v>
      </c>
    </row>
    <row r="3" spans="1:44" ht="15.75" thickBot="1" x14ac:dyDescent="0.3">
      <c r="B3" s="12" t="s">
        <v>78</v>
      </c>
      <c r="C3" s="229" t="s">
        <v>4</v>
      </c>
      <c r="D3" s="27" t="s">
        <v>7</v>
      </c>
      <c r="E3" s="27" t="s">
        <v>460</v>
      </c>
      <c r="F3" s="27" t="s">
        <v>693</v>
      </c>
      <c r="G3" s="27" t="s">
        <v>805</v>
      </c>
      <c r="H3" s="27" t="s">
        <v>692</v>
      </c>
      <c r="I3" s="230" t="s">
        <v>461</v>
      </c>
      <c r="J3" s="230" t="s">
        <v>462</v>
      </c>
      <c r="K3" s="230" t="s">
        <v>463</v>
      </c>
      <c r="L3" s="230" t="s">
        <v>464</v>
      </c>
      <c r="M3" s="230" t="s">
        <v>465</v>
      </c>
      <c r="N3" s="230" t="s">
        <v>466</v>
      </c>
      <c r="O3" s="230" t="s">
        <v>467</v>
      </c>
      <c r="P3" s="230" t="s">
        <v>468</v>
      </c>
      <c r="Q3" s="230" t="s">
        <v>473</v>
      </c>
      <c r="R3" s="230" t="s">
        <v>469</v>
      </c>
      <c r="S3" s="230" t="s">
        <v>470</v>
      </c>
      <c r="T3" s="517" t="s">
        <v>471</v>
      </c>
      <c r="U3" s="486" t="s">
        <v>694</v>
      </c>
      <c r="V3" s="230" t="s">
        <v>695</v>
      </c>
      <c r="W3" s="230" t="s">
        <v>696</v>
      </c>
      <c r="X3" s="230" t="s">
        <v>697</v>
      </c>
      <c r="Y3" s="230" t="s">
        <v>704</v>
      </c>
      <c r="Z3" s="230" t="s">
        <v>705</v>
      </c>
      <c r="AA3" s="230" t="s">
        <v>698</v>
      </c>
      <c r="AB3" s="230" t="s">
        <v>699</v>
      </c>
      <c r="AC3" s="517" t="s">
        <v>700</v>
      </c>
      <c r="AD3" s="486" t="s">
        <v>701</v>
      </c>
      <c r="AE3" s="230" t="s">
        <v>702</v>
      </c>
      <c r="AF3" s="231" t="s">
        <v>703</v>
      </c>
      <c r="AG3" s="486" t="s">
        <v>807</v>
      </c>
      <c r="AH3" s="230" t="s">
        <v>808</v>
      </c>
      <c r="AI3" s="230" t="s">
        <v>809</v>
      </c>
      <c r="AJ3" s="230" t="s">
        <v>810</v>
      </c>
      <c r="AK3" s="230" t="s">
        <v>811</v>
      </c>
      <c r="AL3" s="230" t="s">
        <v>812</v>
      </c>
      <c r="AM3" s="230" t="s">
        <v>813</v>
      </c>
      <c r="AN3" s="230" t="s">
        <v>814</v>
      </c>
      <c r="AO3" s="230" t="s">
        <v>815</v>
      </c>
      <c r="AP3" s="230" t="s">
        <v>816</v>
      </c>
      <c r="AQ3" s="230" t="s">
        <v>817</v>
      </c>
      <c r="AR3" s="231" t="s">
        <v>818</v>
      </c>
    </row>
    <row r="4" spans="1:44" ht="15.75" thickBot="1" x14ac:dyDescent="0.3">
      <c r="A4" s="415">
        <v>63</v>
      </c>
      <c r="B4" s="1018" t="s">
        <v>22</v>
      </c>
      <c r="C4" s="1020">
        <v>17264</v>
      </c>
      <c r="D4" s="1021">
        <v>17390</v>
      </c>
      <c r="E4" s="1022">
        <v>15803</v>
      </c>
      <c r="F4" s="1023">
        <v>13651</v>
      </c>
      <c r="G4" s="1042">
        <v>13383</v>
      </c>
      <c r="H4" s="1041">
        <v>13394</v>
      </c>
      <c r="I4" s="829">
        <v>15471</v>
      </c>
      <c r="J4" s="196">
        <v>15168</v>
      </c>
      <c r="K4" s="196">
        <v>15021</v>
      </c>
      <c r="L4" s="196">
        <v>14889</v>
      </c>
      <c r="M4" s="196">
        <v>14503</v>
      </c>
      <c r="N4" s="186">
        <v>14249</v>
      </c>
      <c r="O4" s="186">
        <v>14278</v>
      </c>
      <c r="P4" s="186">
        <v>14202</v>
      </c>
      <c r="Q4" s="196">
        <v>14084</v>
      </c>
      <c r="R4" s="196">
        <v>14010</v>
      </c>
      <c r="S4" s="196">
        <v>13812</v>
      </c>
      <c r="T4" s="519">
        <v>13663</v>
      </c>
      <c r="U4" s="521">
        <v>13541</v>
      </c>
      <c r="V4" s="196">
        <v>13357</v>
      </c>
      <c r="W4" s="196">
        <v>13358</v>
      </c>
      <c r="X4" s="196">
        <v>13352</v>
      </c>
      <c r="Y4" s="196">
        <v>13135</v>
      </c>
      <c r="Z4" s="186">
        <v>12984</v>
      </c>
      <c r="AA4" s="186">
        <v>13030</v>
      </c>
      <c r="AB4" s="186">
        <v>13091</v>
      </c>
      <c r="AC4" s="518">
        <v>13216</v>
      </c>
      <c r="AD4" s="521">
        <v>13333</v>
      </c>
      <c r="AE4" s="196">
        <v>13370</v>
      </c>
      <c r="AF4" s="298">
        <v>13383</v>
      </c>
      <c r="AG4" s="727">
        <v>13394</v>
      </c>
      <c r="AH4" s="196"/>
      <c r="AI4" s="196"/>
      <c r="AJ4" s="196"/>
      <c r="AK4" s="196"/>
      <c r="AL4" s="186"/>
      <c r="AM4" s="186"/>
      <c r="AN4" s="186"/>
      <c r="AO4" s="196"/>
      <c r="AP4" s="196"/>
      <c r="AQ4" s="196"/>
      <c r="AR4" s="298"/>
    </row>
    <row r="5" spans="1:44" ht="15.75" thickBot="1" x14ac:dyDescent="0.3">
      <c r="B5" s="330" t="s">
        <v>259</v>
      </c>
      <c r="C5" s="695"/>
      <c r="D5" s="695"/>
      <c r="E5" s="695"/>
      <c r="F5" s="695"/>
      <c r="G5" s="1027"/>
      <c r="H5" s="1027"/>
      <c r="I5" s="461"/>
      <c r="J5" s="461"/>
      <c r="K5" s="461"/>
      <c r="L5" s="461"/>
      <c r="M5" s="461"/>
      <c r="N5" s="461"/>
      <c r="O5" s="461"/>
      <c r="P5" s="461"/>
      <c r="Q5" s="461"/>
      <c r="R5" s="461"/>
      <c r="S5" s="461"/>
      <c r="T5" s="461"/>
      <c r="U5" s="330"/>
      <c r="V5" s="461"/>
      <c r="W5" s="461"/>
      <c r="X5" s="461"/>
      <c r="Y5" s="461"/>
      <c r="Z5" s="461"/>
      <c r="AA5" s="461"/>
      <c r="AB5" s="461"/>
      <c r="AC5" s="461"/>
      <c r="AD5" s="330"/>
      <c r="AE5" s="461"/>
      <c r="AF5" s="462"/>
      <c r="AG5" s="461"/>
      <c r="AH5" s="461"/>
      <c r="AI5" s="461"/>
      <c r="AJ5" s="461"/>
      <c r="AK5" s="461"/>
      <c r="AL5" s="461"/>
      <c r="AM5" s="461"/>
      <c r="AN5" s="461"/>
      <c r="AO5" s="461"/>
      <c r="AP5" s="461"/>
      <c r="AQ5" s="461"/>
      <c r="AR5" s="462"/>
    </row>
    <row r="6" spans="1:44" x14ac:dyDescent="0.25">
      <c r="A6" s="415">
        <v>122</v>
      </c>
      <c r="B6" s="1024" t="s">
        <v>260</v>
      </c>
      <c r="C6" s="691">
        <v>1467</v>
      </c>
      <c r="D6" s="692">
        <v>1472</v>
      </c>
      <c r="E6" s="692">
        <v>1365</v>
      </c>
      <c r="F6" s="692">
        <v>1152</v>
      </c>
      <c r="G6" s="1035">
        <v>1233</v>
      </c>
      <c r="H6" s="1037">
        <v>1251</v>
      </c>
      <c r="I6" s="1026">
        <v>1334</v>
      </c>
      <c r="J6" s="186">
        <v>1260</v>
      </c>
      <c r="K6" s="186">
        <v>1238</v>
      </c>
      <c r="L6" s="186">
        <v>1205</v>
      </c>
      <c r="M6" s="186">
        <v>1206</v>
      </c>
      <c r="N6" s="186">
        <v>1177</v>
      </c>
      <c r="O6" s="186">
        <v>1193</v>
      </c>
      <c r="P6" s="186">
        <v>1188</v>
      </c>
      <c r="Q6" s="188">
        <v>1188</v>
      </c>
      <c r="R6" s="188">
        <v>1180</v>
      </c>
      <c r="S6" s="188">
        <v>1168</v>
      </c>
      <c r="T6" s="518">
        <v>1152</v>
      </c>
      <c r="U6" s="687">
        <v>1167</v>
      </c>
      <c r="V6" s="186">
        <v>1153</v>
      </c>
      <c r="W6" s="186">
        <v>1133</v>
      </c>
      <c r="X6" s="186">
        <v>1167</v>
      </c>
      <c r="Y6" s="186">
        <v>1163</v>
      </c>
      <c r="Z6" s="186">
        <v>1151</v>
      </c>
      <c r="AA6" s="186">
        <v>1155</v>
      </c>
      <c r="AB6" s="186">
        <v>1170</v>
      </c>
      <c r="AC6" s="684">
        <v>1224</v>
      </c>
      <c r="AD6" s="1014">
        <v>1214</v>
      </c>
      <c r="AE6" s="188">
        <v>1223</v>
      </c>
      <c r="AF6" s="299">
        <v>1233</v>
      </c>
      <c r="AG6" s="878">
        <v>1251</v>
      </c>
      <c r="AH6" s="186"/>
      <c r="AI6" s="186"/>
      <c r="AJ6" s="186"/>
      <c r="AK6" s="186"/>
      <c r="AL6" s="186"/>
      <c r="AM6" s="186"/>
      <c r="AN6" s="186"/>
      <c r="AO6" s="188"/>
      <c r="AP6" s="188"/>
      <c r="AQ6" s="188"/>
      <c r="AR6" s="299"/>
    </row>
    <row r="7" spans="1:44" x14ac:dyDescent="0.25">
      <c r="A7" s="415">
        <v>123</v>
      </c>
      <c r="B7" s="1024" t="s">
        <v>393</v>
      </c>
      <c r="C7" s="687">
        <v>1598</v>
      </c>
      <c r="D7" s="186">
        <v>1570</v>
      </c>
      <c r="E7" s="186">
        <v>1342</v>
      </c>
      <c r="F7" s="186">
        <v>1183</v>
      </c>
      <c r="G7" s="1036">
        <v>1190</v>
      </c>
      <c r="H7" s="1038">
        <v>1204</v>
      </c>
      <c r="I7" s="1026">
        <v>1329</v>
      </c>
      <c r="J7" s="186">
        <v>1334</v>
      </c>
      <c r="K7" s="186">
        <v>1314</v>
      </c>
      <c r="L7" s="186">
        <v>1265</v>
      </c>
      <c r="M7" s="186">
        <v>1228</v>
      </c>
      <c r="N7" s="186">
        <v>1248</v>
      </c>
      <c r="O7" s="186">
        <v>1273</v>
      </c>
      <c r="P7" s="186">
        <v>1241</v>
      </c>
      <c r="Q7" s="188">
        <v>1212</v>
      </c>
      <c r="R7" s="188">
        <v>1176</v>
      </c>
      <c r="S7" s="188">
        <v>1167</v>
      </c>
      <c r="T7" s="684">
        <v>1184</v>
      </c>
      <c r="U7" s="687">
        <v>1142</v>
      </c>
      <c r="V7" s="186">
        <v>1116</v>
      </c>
      <c r="W7" s="186">
        <v>1140</v>
      </c>
      <c r="X7" s="186">
        <v>1098</v>
      </c>
      <c r="Y7" s="186">
        <v>1087</v>
      </c>
      <c r="Z7" s="186">
        <v>1092</v>
      </c>
      <c r="AA7" s="186">
        <v>1114</v>
      </c>
      <c r="AB7" s="186">
        <v>1131</v>
      </c>
      <c r="AC7" s="684">
        <v>1138</v>
      </c>
      <c r="AD7" s="1014">
        <v>1149</v>
      </c>
      <c r="AE7" s="188">
        <v>1194</v>
      </c>
      <c r="AF7" s="299">
        <v>1190</v>
      </c>
      <c r="AG7" s="878">
        <v>1204</v>
      </c>
      <c r="AH7" s="186"/>
      <c r="AI7" s="186"/>
      <c r="AJ7" s="186"/>
      <c r="AK7" s="186"/>
      <c r="AL7" s="186"/>
      <c r="AM7" s="186"/>
      <c r="AN7" s="186"/>
      <c r="AO7" s="188"/>
      <c r="AP7" s="188"/>
      <c r="AQ7" s="188"/>
      <c r="AR7" s="299"/>
    </row>
    <row r="8" spans="1:44" x14ac:dyDescent="0.25">
      <c r="A8" s="415">
        <v>124</v>
      </c>
      <c r="B8" s="1024" t="s">
        <v>261</v>
      </c>
      <c r="C8" s="687">
        <v>2408</v>
      </c>
      <c r="D8" s="186">
        <v>2510</v>
      </c>
      <c r="E8" s="186">
        <v>2148</v>
      </c>
      <c r="F8" s="186">
        <v>1821</v>
      </c>
      <c r="G8" s="1036">
        <v>1788</v>
      </c>
      <c r="H8" s="1038">
        <v>1831</v>
      </c>
      <c r="I8" s="1026">
        <v>2132</v>
      </c>
      <c r="J8" s="186">
        <v>2117</v>
      </c>
      <c r="K8" s="186">
        <v>2112</v>
      </c>
      <c r="L8" s="186">
        <v>2099</v>
      </c>
      <c r="M8" s="186">
        <v>1999</v>
      </c>
      <c r="N8" s="186">
        <v>1928</v>
      </c>
      <c r="O8" s="186">
        <v>1900</v>
      </c>
      <c r="P8" s="186">
        <v>1895</v>
      </c>
      <c r="Q8" s="188">
        <v>1896</v>
      </c>
      <c r="R8" s="188">
        <v>1868</v>
      </c>
      <c r="S8" s="188">
        <v>1848</v>
      </c>
      <c r="T8" s="684">
        <v>1821</v>
      </c>
      <c r="U8" s="687">
        <v>1828</v>
      </c>
      <c r="V8" s="186">
        <v>1803</v>
      </c>
      <c r="W8" s="186">
        <v>1789</v>
      </c>
      <c r="X8" s="186">
        <v>1810</v>
      </c>
      <c r="Y8" s="186">
        <v>1763</v>
      </c>
      <c r="Z8" s="186">
        <v>1743</v>
      </c>
      <c r="AA8" s="186">
        <v>1770</v>
      </c>
      <c r="AB8" s="186">
        <v>1789</v>
      </c>
      <c r="AC8" s="684">
        <v>1796</v>
      </c>
      <c r="AD8" s="1014">
        <v>1784</v>
      </c>
      <c r="AE8" s="188">
        <v>1752</v>
      </c>
      <c r="AF8" s="299">
        <v>1788</v>
      </c>
      <c r="AG8" s="878">
        <v>1831</v>
      </c>
      <c r="AH8" s="186"/>
      <c r="AI8" s="186"/>
      <c r="AJ8" s="186"/>
      <c r="AK8" s="186"/>
      <c r="AL8" s="186"/>
      <c r="AM8" s="186"/>
      <c r="AN8" s="186"/>
      <c r="AO8" s="188"/>
      <c r="AP8" s="188"/>
      <c r="AQ8" s="188"/>
      <c r="AR8" s="299"/>
    </row>
    <row r="9" spans="1:44" x14ac:dyDescent="0.25">
      <c r="A9" s="415">
        <v>125</v>
      </c>
      <c r="B9" s="1024" t="s">
        <v>262</v>
      </c>
      <c r="C9" s="687">
        <v>2010</v>
      </c>
      <c r="D9" s="186">
        <v>2009</v>
      </c>
      <c r="E9" s="186">
        <v>1823</v>
      </c>
      <c r="F9" s="186">
        <v>1562</v>
      </c>
      <c r="G9" s="1036">
        <v>1513</v>
      </c>
      <c r="H9" s="1038">
        <v>1513</v>
      </c>
      <c r="I9" s="1026">
        <v>1790</v>
      </c>
      <c r="J9" s="186">
        <v>1726</v>
      </c>
      <c r="K9" s="186">
        <v>1720</v>
      </c>
      <c r="L9" s="186">
        <v>1702</v>
      </c>
      <c r="M9" s="186">
        <v>1658</v>
      </c>
      <c r="N9" s="186">
        <v>1635</v>
      </c>
      <c r="O9" s="186">
        <v>1651</v>
      </c>
      <c r="P9" s="186">
        <v>1624</v>
      </c>
      <c r="Q9" s="188">
        <v>1599</v>
      </c>
      <c r="R9" s="188">
        <v>1583</v>
      </c>
      <c r="S9" s="188">
        <v>1554</v>
      </c>
      <c r="T9" s="684">
        <v>1561</v>
      </c>
      <c r="U9" s="687">
        <v>1550</v>
      </c>
      <c r="V9" s="186">
        <v>1532</v>
      </c>
      <c r="W9" s="186">
        <v>1535</v>
      </c>
      <c r="X9" s="186">
        <v>1538</v>
      </c>
      <c r="Y9" s="186">
        <v>1488</v>
      </c>
      <c r="Z9" s="186">
        <v>1479</v>
      </c>
      <c r="AA9" s="186">
        <v>1476</v>
      </c>
      <c r="AB9" s="186">
        <v>1481</v>
      </c>
      <c r="AC9" s="684">
        <v>1501</v>
      </c>
      <c r="AD9" s="1014">
        <v>1503</v>
      </c>
      <c r="AE9" s="188">
        <v>1505</v>
      </c>
      <c r="AF9" s="299">
        <v>1513</v>
      </c>
      <c r="AG9" s="878">
        <v>1513</v>
      </c>
      <c r="AH9" s="186"/>
      <c r="AI9" s="186"/>
      <c r="AJ9" s="186"/>
      <c r="AK9" s="186"/>
      <c r="AL9" s="186"/>
      <c r="AM9" s="186"/>
      <c r="AN9" s="186"/>
      <c r="AO9" s="188"/>
      <c r="AP9" s="188"/>
      <c r="AQ9" s="188"/>
      <c r="AR9" s="299"/>
    </row>
    <row r="10" spans="1:44" x14ac:dyDescent="0.25">
      <c r="A10" s="415">
        <v>126</v>
      </c>
      <c r="B10" s="1025" t="s">
        <v>263</v>
      </c>
      <c r="C10" s="687">
        <v>2968</v>
      </c>
      <c r="D10" s="186">
        <v>2825</v>
      </c>
      <c r="E10" s="186">
        <v>2406</v>
      </c>
      <c r="F10" s="186">
        <v>1980</v>
      </c>
      <c r="G10" s="1036">
        <v>1891</v>
      </c>
      <c r="H10" s="1038">
        <v>1868</v>
      </c>
      <c r="I10" s="1026">
        <v>2298</v>
      </c>
      <c r="J10" s="186">
        <v>2251</v>
      </c>
      <c r="K10" s="186">
        <v>2200</v>
      </c>
      <c r="L10" s="186">
        <v>2178</v>
      </c>
      <c r="M10" s="186">
        <v>2089</v>
      </c>
      <c r="N10" s="186">
        <v>2058</v>
      </c>
      <c r="O10" s="186">
        <v>2042</v>
      </c>
      <c r="P10" s="186">
        <v>2033</v>
      </c>
      <c r="Q10" s="189">
        <v>2036</v>
      </c>
      <c r="R10" s="189">
        <v>2029</v>
      </c>
      <c r="S10" s="189">
        <v>2021</v>
      </c>
      <c r="T10" s="685">
        <v>1983</v>
      </c>
      <c r="U10" s="687">
        <v>1952</v>
      </c>
      <c r="V10" s="186">
        <v>1920</v>
      </c>
      <c r="W10" s="186">
        <v>1929</v>
      </c>
      <c r="X10" s="186">
        <v>1926</v>
      </c>
      <c r="Y10" s="186">
        <v>1890</v>
      </c>
      <c r="Z10" s="186">
        <v>1859</v>
      </c>
      <c r="AA10" s="186">
        <v>1848</v>
      </c>
      <c r="AB10" s="186">
        <v>1845</v>
      </c>
      <c r="AC10" s="685">
        <v>1859</v>
      </c>
      <c r="AD10" s="1015">
        <v>1888</v>
      </c>
      <c r="AE10" s="189">
        <v>1892</v>
      </c>
      <c r="AF10" s="480">
        <v>1891</v>
      </c>
      <c r="AG10" s="878">
        <v>1868</v>
      </c>
      <c r="AH10" s="186"/>
      <c r="AI10" s="186"/>
      <c r="AJ10" s="186"/>
      <c r="AK10" s="186"/>
      <c r="AL10" s="186"/>
      <c r="AM10" s="186"/>
      <c r="AN10" s="186"/>
      <c r="AO10" s="189"/>
      <c r="AP10" s="189"/>
      <c r="AQ10" s="189"/>
      <c r="AR10" s="480"/>
    </row>
    <row r="11" spans="1:44" x14ac:dyDescent="0.25">
      <c r="A11" s="415">
        <v>127</v>
      </c>
      <c r="B11" s="1025" t="s">
        <v>264</v>
      </c>
      <c r="C11" s="687">
        <v>2887</v>
      </c>
      <c r="D11" s="186">
        <v>3088</v>
      </c>
      <c r="E11" s="186">
        <v>3003</v>
      </c>
      <c r="F11" s="186">
        <v>2511</v>
      </c>
      <c r="G11" s="1036">
        <v>2347</v>
      </c>
      <c r="H11" s="1038">
        <v>2325</v>
      </c>
      <c r="I11" s="1026">
        <v>2933</v>
      </c>
      <c r="J11" s="186">
        <v>2856</v>
      </c>
      <c r="K11" s="186">
        <v>2828</v>
      </c>
      <c r="L11" s="186">
        <v>2807</v>
      </c>
      <c r="M11" s="186">
        <v>2739</v>
      </c>
      <c r="N11" s="186">
        <v>2678</v>
      </c>
      <c r="O11" s="186">
        <v>2708</v>
      </c>
      <c r="P11" s="186">
        <v>2703</v>
      </c>
      <c r="Q11" s="189">
        <v>2645</v>
      </c>
      <c r="R11" s="189">
        <v>2643</v>
      </c>
      <c r="S11" s="189">
        <v>2564</v>
      </c>
      <c r="T11" s="685">
        <v>2513</v>
      </c>
      <c r="U11" s="687">
        <v>2457</v>
      </c>
      <c r="V11" s="186">
        <v>2454</v>
      </c>
      <c r="W11" s="186">
        <v>2465</v>
      </c>
      <c r="X11" s="186">
        <v>2454</v>
      </c>
      <c r="Y11" s="186">
        <v>2387</v>
      </c>
      <c r="Z11" s="186">
        <v>2343</v>
      </c>
      <c r="AA11" s="186">
        <v>2345</v>
      </c>
      <c r="AB11" s="186">
        <v>2342</v>
      </c>
      <c r="AC11" s="685">
        <v>2361</v>
      </c>
      <c r="AD11" s="1015">
        <v>2382</v>
      </c>
      <c r="AE11" s="189">
        <v>2362</v>
      </c>
      <c r="AF11" s="480">
        <v>2347</v>
      </c>
      <c r="AG11" s="878">
        <v>2325</v>
      </c>
      <c r="AH11" s="186"/>
      <c r="AI11" s="186"/>
      <c r="AJ11" s="186"/>
      <c r="AK11" s="186"/>
      <c r="AL11" s="186"/>
      <c r="AM11" s="186"/>
      <c r="AN11" s="186"/>
      <c r="AO11" s="189"/>
      <c r="AP11" s="189"/>
      <c r="AQ11" s="189"/>
      <c r="AR11" s="480"/>
    </row>
    <row r="12" spans="1:44" ht="15.75" thickBot="1" x14ac:dyDescent="0.3">
      <c r="A12" s="415">
        <v>128</v>
      </c>
      <c r="B12" s="1025" t="s">
        <v>265</v>
      </c>
      <c r="C12" s="688">
        <v>3926</v>
      </c>
      <c r="D12" s="689">
        <v>3916</v>
      </c>
      <c r="E12" s="689">
        <v>3716</v>
      </c>
      <c r="F12" s="689">
        <v>3442</v>
      </c>
      <c r="G12" s="1040">
        <v>3421</v>
      </c>
      <c r="H12" s="1039">
        <v>3402</v>
      </c>
      <c r="I12" s="1026">
        <v>3655</v>
      </c>
      <c r="J12" s="186">
        <v>3624</v>
      </c>
      <c r="K12" s="186">
        <v>3609</v>
      </c>
      <c r="L12" s="186">
        <v>3633</v>
      </c>
      <c r="M12" s="186">
        <v>3584</v>
      </c>
      <c r="N12" s="186">
        <v>3525</v>
      </c>
      <c r="O12" s="186">
        <v>3511</v>
      </c>
      <c r="P12" s="186">
        <v>3518</v>
      </c>
      <c r="Q12" s="189">
        <v>3508</v>
      </c>
      <c r="R12" s="189">
        <v>3531</v>
      </c>
      <c r="S12" s="189">
        <v>3490</v>
      </c>
      <c r="T12" s="685">
        <v>3449</v>
      </c>
      <c r="U12" s="688">
        <v>3445</v>
      </c>
      <c r="V12" s="689">
        <v>3379</v>
      </c>
      <c r="W12" s="689">
        <v>3367</v>
      </c>
      <c r="X12" s="689">
        <v>3359</v>
      </c>
      <c r="Y12" s="689">
        <v>3357</v>
      </c>
      <c r="Z12" s="689">
        <v>3317</v>
      </c>
      <c r="AA12" s="689">
        <v>3322</v>
      </c>
      <c r="AB12" s="689">
        <v>3333</v>
      </c>
      <c r="AC12" s="520">
        <v>3337</v>
      </c>
      <c r="AD12" s="523">
        <v>3413</v>
      </c>
      <c r="AE12" s="187">
        <v>3442</v>
      </c>
      <c r="AF12" s="301">
        <v>3421</v>
      </c>
      <c r="AG12" s="879">
        <v>3402</v>
      </c>
      <c r="AH12" s="689"/>
      <c r="AI12" s="689"/>
      <c r="AJ12" s="689"/>
      <c r="AK12" s="689"/>
      <c r="AL12" s="689"/>
      <c r="AM12" s="689"/>
      <c r="AN12" s="689"/>
      <c r="AO12" s="187"/>
      <c r="AP12" s="187"/>
      <c r="AQ12" s="187"/>
      <c r="AR12" s="301"/>
    </row>
    <row r="13" spans="1:44" x14ac:dyDescent="0.25">
      <c r="A13" s="415">
        <v>129</v>
      </c>
      <c r="B13" s="413" t="s">
        <v>394</v>
      </c>
      <c r="C13" s="478"/>
      <c r="D13" s="467"/>
      <c r="E13" s="467"/>
      <c r="F13" s="467"/>
      <c r="G13" s="467"/>
      <c r="H13" s="467"/>
      <c r="I13" s="463"/>
      <c r="J13" s="463"/>
      <c r="K13" s="463"/>
      <c r="L13" s="463"/>
      <c r="M13" s="463"/>
      <c r="N13" s="463"/>
      <c r="O13" s="463"/>
      <c r="P13" s="463"/>
      <c r="Q13" s="463"/>
      <c r="R13" s="463"/>
      <c r="S13" s="463"/>
      <c r="T13" s="463"/>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686"/>
    </row>
    <row r="14" spans="1:44" ht="15.75" thickBot="1" x14ac:dyDescent="0.3">
      <c r="B14" s="330" t="s">
        <v>266</v>
      </c>
      <c r="C14" s="474"/>
      <c r="D14" s="474"/>
      <c r="E14" s="474"/>
      <c r="F14" s="474"/>
      <c r="G14" s="1028"/>
      <c r="H14" s="1028"/>
      <c r="I14" s="461"/>
      <c r="J14" s="461"/>
      <c r="K14" s="461"/>
      <c r="L14" s="461"/>
      <c r="M14" s="461"/>
      <c r="N14" s="461"/>
      <c r="O14" s="461"/>
      <c r="P14" s="461"/>
      <c r="Q14" s="461"/>
      <c r="R14" s="461"/>
      <c r="S14" s="461"/>
      <c r="T14" s="461"/>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690"/>
    </row>
    <row r="15" spans="1:44" x14ac:dyDescent="0.25">
      <c r="A15" s="415">
        <v>130</v>
      </c>
      <c r="B15" s="1025" t="s">
        <v>268</v>
      </c>
      <c r="C15" s="691">
        <v>6144</v>
      </c>
      <c r="D15" s="692">
        <v>6107</v>
      </c>
      <c r="E15" s="692">
        <v>5493</v>
      </c>
      <c r="F15" s="692">
        <v>4647</v>
      </c>
      <c r="G15" s="1035">
        <v>4550</v>
      </c>
      <c r="H15" s="1037">
        <v>4549</v>
      </c>
      <c r="I15" s="1026">
        <v>5369</v>
      </c>
      <c r="J15" s="186">
        <v>5271</v>
      </c>
      <c r="K15" s="186">
        <v>5203</v>
      </c>
      <c r="L15" s="186">
        <v>5122</v>
      </c>
      <c r="M15" s="186">
        <v>4944</v>
      </c>
      <c r="N15" s="186">
        <v>4828</v>
      </c>
      <c r="O15" s="186">
        <v>4871</v>
      </c>
      <c r="P15" s="186">
        <v>4843</v>
      </c>
      <c r="Q15" s="189">
        <v>4793</v>
      </c>
      <c r="R15" s="189">
        <v>4765</v>
      </c>
      <c r="S15" s="189">
        <v>4732</v>
      </c>
      <c r="T15" s="519">
        <v>4657</v>
      </c>
      <c r="U15" s="691">
        <v>4607</v>
      </c>
      <c r="V15" s="692">
        <v>4533</v>
      </c>
      <c r="W15" s="692">
        <v>4545</v>
      </c>
      <c r="X15" s="692">
        <v>4544</v>
      </c>
      <c r="Y15" s="692">
        <v>4471</v>
      </c>
      <c r="Z15" s="692">
        <v>4365</v>
      </c>
      <c r="AA15" s="692">
        <v>4432</v>
      </c>
      <c r="AB15" s="692">
        <v>4435</v>
      </c>
      <c r="AC15" s="1013">
        <v>4495</v>
      </c>
      <c r="AD15" s="1016">
        <v>4508</v>
      </c>
      <c r="AE15" s="693">
        <v>4510</v>
      </c>
      <c r="AF15" s="877">
        <v>4550</v>
      </c>
      <c r="AG15" s="880">
        <v>4549</v>
      </c>
      <c r="AH15" s="692"/>
      <c r="AI15" s="692"/>
      <c r="AJ15" s="692"/>
      <c r="AK15" s="692"/>
      <c r="AL15" s="692"/>
      <c r="AM15" s="692"/>
      <c r="AN15" s="692"/>
      <c r="AO15" s="693"/>
      <c r="AP15" s="693"/>
      <c r="AQ15" s="693"/>
      <c r="AR15" s="877"/>
    </row>
    <row r="16" spans="1:44" x14ac:dyDescent="0.25">
      <c r="A16" s="415">
        <v>131</v>
      </c>
      <c r="B16" s="1025" t="s">
        <v>267</v>
      </c>
      <c r="C16" s="687">
        <v>6110</v>
      </c>
      <c r="D16" s="186">
        <v>6138</v>
      </c>
      <c r="E16" s="186">
        <v>5485</v>
      </c>
      <c r="F16" s="186">
        <v>4722</v>
      </c>
      <c r="G16" s="1036">
        <v>4366</v>
      </c>
      <c r="H16" s="1038">
        <v>4330</v>
      </c>
      <c r="I16" s="1026">
        <v>5379</v>
      </c>
      <c r="J16" s="186">
        <v>5262</v>
      </c>
      <c r="K16" s="186">
        <v>5181</v>
      </c>
      <c r="L16" s="186">
        <v>5139</v>
      </c>
      <c r="M16" s="186">
        <v>5045</v>
      </c>
      <c r="N16" s="186">
        <v>4944</v>
      </c>
      <c r="O16" s="186">
        <v>4952</v>
      </c>
      <c r="P16" s="186">
        <v>4968</v>
      </c>
      <c r="Q16" s="189">
        <v>4926</v>
      </c>
      <c r="R16" s="189">
        <v>4836</v>
      </c>
      <c r="S16" s="189">
        <v>4774</v>
      </c>
      <c r="T16" s="685">
        <v>4707</v>
      </c>
      <c r="U16" s="687">
        <v>4685</v>
      </c>
      <c r="V16" s="186">
        <v>4599</v>
      </c>
      <c r="W16" s="186">
        <v>4558</v>
      </c>
      <c r="X16" s="186">
        <v>4525</v>
      </c>
      <c r="Y16" s="186">
        <v>4411</v>
      </c>
      <c r="Z16" s="186">
        <v>4360</v>
      </c>
      <c r="AA16" s="186">
        <v>4298</v>
      </c>
      <c r="AB16" s="186">
        <v>4286</v>
      </c>
      <c r="AC16" s="685">
        <v>4326</v>
      </c>
      <c r="AD16" s="1015">
        <v>4386</v>
      </c>
      <c r="AE16" s="189">
        <v>4395</v>
      </c>
      <c r="AF16" s="480">
        <v>4366</v>
      </c>
      <c r="AG16" s="878">
        <v>4330</v>
      </c>
      <c r="AH16" s="186"/>
      <c r="AI16" s="186"/>
      <c r="AJ16" s="186"/>
      <c r="AK16" s="186"/>
      <c r="AL16" s="186"/>
      <c r="AM16" s="186"/>
      <c r="AN16" s="186"/>
      <c r="AO16" s="189"/>
      <c r="AP16" s="189"/>
      <c r="AQ16" s="189"/>
      <c r="AR16" s="480"/>
    </row>
    <row r="17" spans="1:44" x14ac:dyDescent="0.25">
      <c r="A17" s="415">
        <v>132</v>
      </c>
      <c r="B17" s="1025" t="s">
        <v>270</v>
      </c>
      <c r="C17" s="687">
        <v>2488</v>
      </c>
      <c r="D17" s="186">
        <v>2628</v>
      </c>
      <c r="E17" s="186">
        <v>2407</v>
      </c>
      <c r="F17" s="186">
        <v>2236</v>
      </c>
      <c r="G17" s="1036">
        <v>2185</v>
      </c>
      <c r="H17" s="1038">
        <v>2207</v>
      </c>
      <c r="I17" s="1026">
        <v>2346</v>
      </c>
      <c r="J17" s="186">
        <v>2300</v>
      </c>
      <c r="K17" s="186">
        <v>2271</v>
      </c>
      <c r="L17" s="186">
        <v>2299</v>
      </c>
      <c r="M17" s="186">
        <v>2278</v>
      </c>
      <c r="N17" s="186">
        <v>2261</v>
      </c>
      <c r="O17" s="186">
        <v>2253</v>
      </c>
      <c r="P17" s="186">
        <v>2216</v>
      </c>
      <c r="Q17" s="189">
        <v>2216</v>
      </c>
      <c r="R17" s="189">
        <v>2229</v>
      </c>
      <c r="S17" s="189">
        <v>2204</v>
      </c>
      <c r="T17" s="685">
        <v>2212</v>
      </c>
      <c r="U17" s="687">
        <v>2211</v>
      </c>
      <c r="V17" s="186">
        <v>2185</v>
      </c>
      <c r="W17" s="186">
        <v>2192</v>
      </c>
      <c r="X17" s="186">
        <v>2195</v>
      </c>
      <c r="Y17" s="186">
        <v>2153</v>
      </c>
      <c r="Z17" s="186">
        <v>2127</v>
      </c>
      <c r="AA17" s="186">
        <v>2148</v>
      </c>
      <c r="AB17" s="186">
        <v>2193</v>
      </c>
      <c r="AC17" s="685">
        <v>2203</v>
      </c>
      <c r="AD17" s="1015">
        <v>2206</v>
      </c>
      <c r="AE17" s="189">
        <v>2177</v>
      </c>
      <c r="AF17" s="480">
        <v>2185</v>
      </c>
      <c r="AG17" s="878">
        <v>2207</v>
      </c>
      <c r="AH17" s="186"/>
      <c r="AI17" s="186"/>
      <c r="AJ17" s="186"/>
      <c r="AK17" s="186"/>
      <c r="AL17" s="186"/>
      <c r="AM17" s="186"/>
      <c r="AN17" s="186"/>
      <c r="AO17" s="189"/>
      <c r="AP17" s="189"/>
      <c r="AQ17" s="189"/>
      <c r="AR17" s="480"/>
    </row>
    <row r="18" spans="1:44" x14ac:dyDescent="0.25">
      <c r="A18" s="415">
        <v>133</v>
      </c>
      <c r="B18" s="1025" t="s">
        <v>271</v>
      </c>
      <c r="C18" s="687">
        <v>1421</v>
      </c>
      <c r="D18" s="186">
        <v>1420</v>
      </c>
      <c r="E18" s="186">
        <v>1250</v>
      </c>
      <c r="F18" s="186">
        <v>1138</v>
      </c>
      <c r="G18" s="1036">
        <v>1161</v>
      </c>
      <c r="H18" s="1038">
        <v>1162</v>
      </c>
      <c r="I18" s="1026">
        <v>1215</v>
      </c>
      <c r="J18" s="186">
        <v>1196</v>
      </c>
      <c r="K18" s="186">
        <v>1193</v>
      </c>
      <c r="L18" s="186">
        <v>1164</v>
      </c>
      <c r="M18" s="186">
        <v>1132</v>
      </c>
      <c r="N18" s="186">
        <v>1135</v>
      </c>
      <c r="O18" s="186">
        <v>1117</v>
      </c>
      <c r="P18" s="186">
        <v>1116</v>
      </c>
      <c r="Q18" s="189">
        <v>1105</v>
      </c>
      <c r="R18" s="189">
        <v>1133</v>
      </c>
      <c r="S18" s="189">
        <v>1138</v>
      </c>
      <c r="T18" s="685">
        <v>1145</v>
      </c>
      <c r="U18" s="687">
        <v>1142</v>
      </c>
      <c r="V18" s="186">
        <v>1127</v>
      </c>
      <c r="W18" s="186">
        <v>1142</v>
      </c>
      <c r="X18" s="186">
        <v>1129</v>
      </c>
      <c r="Y18" s="186">
        <v>1121</v>
      </c>
      <c r="Z18" s="186">
        <v>1133</v>
      </c>
      <c r="AA18" s="186">
        <v>1131</v>
      </c>
      <c r="AB18" s="186">
        <v>1138</v>
      </c>
      <c r="AC18" s="685">
        <v>1144</v>
      </c>
      <c r="AD18" s="1015">
        <v>1140</v>
      </c>
      <c r="AE18" s="189">
        <v>1164</v>
      </c>
      <c r="AF18" s="480">
        <v>1161</v>
      </c>
      <c r="AG18" s="878">
        <v>1162</v>
      </c>
      <c r="AH18" s="186"/>
      <c r="AI18" s="186"/>
      <c r="AJ18" s="186"/>
      <c r="AK18" s="186"/>
      <c r="AL18" s="186"/>
      <c r="AM18" s="186"/>
      <c r="AN18" s="186"/>
      <c r="AO18" s="189"/>
      <c r="AP18" s="189"/>
      <c r="AQ18" s="189"/>
      <c r="AR18" s="480"/>
    </row>
    <row r="19" spans="1:44" x14ac:dyDescent="0.25">
      <c r="A19" s="415">
        <v>134</v>
      </c>
      <c r="B19" s="1025" t="s">
        <v>269</v>
      </c>
      <c r="C19" s="687">
        <v>188</v>
      </c>
      <c r="D19" s="186">
        <v>156</v>
      </c>
      <c r="E19" s="186">
        <v>180</v>
      </c>
      <c r="F19" s="186">
        <v>133</v>
      </c>
      <c r="G19" s="1036">
        <v>128</v>
      </c>
      <c r="H19" s="1038">
        <v>128</v>
      </c>
      <c r="I19" s="1026">
        <v>182</v>
      </c>
      <c r="J19" s="186">
        <v>174</v>
      </c>
      <c r="K19" s="186">
        <v>171</v>
      </c>
      <c r="L19" s="186">
        <v>172</v>
      </c>
      <c r="M19" s="186">
        <v>169</v>
      </c>
      <c r="N19" s="186">
        <v>157</v>
      </c>
      <c r="O19" s="186">
        <v>153</v>
      </c>
      <c r="P19" s="186">
        <v>155</v>
      </c>
      <c r="Q19" s="189">
        <v>152</v>
      </c>
      <c r="R19" s="189">
        <v>150</v>
      </c>
      <c r="S19" s="189">
        <v>139</v>
      </c>
      <c r="T19" s="685">
        <v>134</v>
      </c>
      <c r="U19" s="687">
        <v>133</v>
      </c>
      <c r="V19" s="186">
        <v>140</v>
      </c>
      <c r="W19" s="186">
        <v>136</v>
      </c>
      <c r="X19" s="186">
        <v>145</v>
      </c>
      <c r="Y19" s="186">
        <v>141</v>
      </c>
      <c r="Z19" s="186">
        <v>136</v>
      </c>
      <c r="AA19" s="186">
        <v>136</v>
      </c>
      <c r="AB19" s="186">
        <v>139</v>
      </c>
      <c r="AC19" s="685">
        <v>144</v>
      </c>
      <c r="AD19" s="1015">
        <v>139</v>
      </c>
      <c r="AE19" s="189">
        <v>134</v>
      </c>
      <c r="AF19" s="480">
        <v>128</v>
      </c>
      <c r="AG19" s="878">
        <v>128</v>
      </c>
      <c r="AH19" s="186"/>
      <c r="AI19" s="186"/>
      <c r="AJ19" s="186"/>
      <c r="AK19" s="186"/>
      <c r="AL19" s="186"/>
      <c r="AM19" s="186"/>
      <c r="AN19" s="186"/>
      <c r="AO19" s="189"/>
      <c r="AP19" s="189"/>
      <c r="AQ19" s="189"/>
      <c r="AR19" s="480"/>
    </row>
    <row r="20" spans="1:44" ht="15.75" thickBot="1" x14ac:dyDescent="0.3">
      <c r="A20" s="415">
        <v>135</v>
      </c>
      <c r="B20" s="1025" t="s">
        <v>272</v>
      </c>
      <c r="C20" s="688">
        <v>913</v>
      </c>
      <c r="D20" s="689">
        <v>941</v>
      </c>
      <c r="E20" s="689">
        <v>988</v>
      </c>
      <c r="F20" s="689">
        <v>775</v>
      </c>
      <c r="G20" s="1040">
        <v>993</v>
      </c>
      <c r="H20" s="1039">
        <v>1018</v>
      </c>
      <c r="I20" s="1026">
        <v>980</v>
      </c>
      <c r="J20" s="186">
        <v>965</v>
      </c>
      <c r="K20" s="186">
        <v>1002</v>
      </c>
      <c r="L20" s="186">
        <v>993</v>
      </c>
      <c r="M20" s="186">
        <v>935</v>
      </c>
      <c r="N20" s="186">
        <v>924</v>
      </c>
      <c r="O20" s="186">
        <v>932</v>
      </c>
      <c r="P20" s="186">
        <v>904</v>
      </c>
      <c r="Q20" s="189">
        <v>892</v>
      </c>
      <c r="R20" s="189">
        <v>897</v>
      </c>
      <c r="S20" s="189">
        <v>825</v>
      </c>
      <c r="T20" s="685">
        <v>808</v>
      </c>
      <c r="U20" s="688">
        <v>763</v>
      </c>
      <c r="V20" s="689">
        <v>773</v>
      </c>
      <c r="W20" s="689">
        <v>785</v>
      </c>
      <c r="X20" s="689">
        <v>814</v>
      </c>
      <c r="Y20" s="689">
        <v>838</v>
      </c>
      <c r="Z20" s="689">
        <v>863</v>
      </c>
      <c r="AA20" s="689">
        <v>885</v>
      </c>
      <c r="AB20" s="689">
        <v>900</v>
      </c>
      <c r="AC20" s="520">
        <v>904</v>
      </c>
      <c r="AD20" s="523">
        <v>954</v>
      </c>
      <c r="AE20" s="187">
        <v>990</v>
      </c>
      <c r="AF20" s="301">
        <v>993</v>
      </c>
      <c r="AG20" s="879">
        <v>1018</v>
      </c>
      <c r="AH20" s="689"/>
      <c r="AI20" s="689"/>
      <c r="AJ20" s="689"/>
      <c r="AK20" s="689"/>
      <c r="AL20" s="689"/>
      <c r="AM20" s="689"/>
      <c r="AN20" s="689"/>
      <c r="AO20" s="187"/>
      <c r="AP20" s="187"/>
      <c r="AQ20" s="187"/>
      <c r="AR20" s="301"/>
    </row>
    <row r="21" spans="1:44" ht="15.75" thickBot="1" x14ac:dyDescent="0.3">
      <c r="B21" s="595" t="s">
        <v>759</v>
      </c>
      <c r="C21" s="695"/>
      <c r="D21" s="695"/>
      <c r="E21" s="695"/>
      <c r="F21" s="695"/>
      <c r="G21" s="1027"/>
      <c r="H21" s="1027"/>
      <c r="I21" s="464"/>
      <c r="J21" s="461"/>
      <c r="K21" s="461"/>
      <c r="L21" s="461"/>
      <c r="M21" s="461"/>
      <c r="N21" s="461"/>
      <c r="O21" s="461"/>
      <c r="P21" s="461"/>
      <c r="Q21" s="461"/>
      <c r="R21" s="461"/>
      <c r="S21" s="461"/>
      <c r="T21" s="461"/>
      <c r="U21" s="694"/>
      <c r="V21" s="695"/>
      <c r="W21" s="695"/>
      <c r="X21" s="695"/>
      <c r="Y21" s="695"/>
      <c r="Z21" s="695"/>
      <c r="AA21" s="695"/>
      <c r="AB21" s="695"/>
      <c r="AC21" s="695"/>
      <c r="AD21" s="695"/>
      <c r="AE21" s="695"/>
      <c r="AF21" s="695"/>
      <c r="AG21" s="694"/>
      <c r="AH21" s="695"/>
      <c r="AI21" s="695"/>
      <c r="AJ21" s="695"/>
      <c r="AK21" s="695"/>
      <c r="AL21" s="695"/>
      <c r="AM21" s="695"/>
      <c r="AN21" s="695"/>
      <c r="AO21" s="695"/>
      <c r="AP21" s="695"/>
      <c r="AQ21" s="695"/>
      <c r="AR21" s="696"/>
    </row>
    <row r="22" spans="1:44" x14ac:dyDescent="0.25">
      <c r="A22" s="415">
        <v>136</v>
      </c>
      <c r="B22" s="1025" t="s">
        <v>273</v>
      </c>
      <c r="C22" s="1030">
        <v>34</v>
      </c>
      <c r="D22" s="699">
        <v>54</v>
      </c>
      <c r="E22" s="692">
        <v>36</v>
      </c>
      <c r="F22" s="692">
        <v>31</v>
      </c>
      <c r="G22" s="1035">
        <v>45</v>
      </c>
      <c r="H22" s="1037">
        <v>41</v>
      </c>
      <c r="I22" s="465">
        <v>37</v>
      </c>
      <c r="J22" s="360">
        <v>36</v>
      </c>
      <c r="K22" s="360">
        <v>42</v>
      </c>
      <c r="L22" s="365">
        <v>42</v>
      </c>
      <c r="M22" s="186">
        <v>46</v>
      </c>
      <c r="N22" s="186">
        <v>42</v>
      </c>
      <c r="O22" s="186">
        <v>46</v>
      </c>
      <c r="P22" s="186">
        <v>45</v>
      </c>
      <c r="Q22" s="189">
        <v>43</v>
      </c>
      <c r="R22" s="189">
        <v>43</v>
      </c>
      <c r="S22" s="189">
        <v>44</v>
      </c>
      <c r="T22" s="519">
        <v>39</v>
      </c>
      <c r="U22" s="697">
        <v>32</v>
      </c>
      <c r="V22" s="698">
        <v>33</v>
      </c>
      <c r="W22" s="698">
        <v>36</v>
      </c>
      <c r="X22" s="699">
        <v>42</v>
      </c>
      <c r="Y22" s="692">
        <v>44</v>
      </c>
      <c r="Z22" s="692">
        <v>44</v>
      </c>
      <c r="AA22" s="692">
        <v>49</v>
      </c>
      <c r="AB22" s="692">
        <v>49</v>
      </c>
      <c r="AC22" s="1013">
        <v>48</v>
      </c>
      <c r="AD22" s="1016">
        <v>56</v>
      </c>
      <c r="AE22" s="693">
        <v>53</v>
      </c>
      <c r="AF22" s="877">
        <v>45</v>
      </c>
      <c r="AG22" s="881">
        <v>41</v>
      </c>
      <c r="AH22" s="698"/>
      <c r="AI22" s="698"/>
      <c r="AJ22" s="699"/>
      <c r="AK22" s="692"/>
      <c r="AL22" s="692"/>
      <c r="AM22" s="692"/>
      <c r="AN22" s="692"/>
      <c r="AO22" s="693"/>
      <c r="AP22" s="693"/>
      <c r="AQ22" s="693"/>
      <c r="AR22" s="877"/>
    </row>
    <row r="23" spans="1:44" x14ac:dyDescent="0.25">
      <c r="A23" s="415">
        <v>137</v>
      </c>
      <c r="B23" s="1025" t="s">
        <v>275</v>
      </c>
      <c r="C23" s="687">
        <v>216</v>
      </c>
      <c r="D23" s="186">
        <v>269</v>
      </c>
      <c r="E23" s="186">
        <v>238</v>
      </c>
      <c r="F23" s="186">
        <v>183</v>
      </c>
      <c r="G23" s="1036">
        <v>192</v>
      </c>
      <c r="H23" s="1038">
        <v>196</v>
      </c>
      <c r="I23" s="1026">
        <v>231</v>
      </c>
      <c r="J23" s="186">
        <v>226</v>
      </c>
      <c r="K23" s="186">
        <v>211</v>
      </c>
      <c r="L23" s="186">
        <v>211</v>
      </c>
      <c r="M23" s="186">
        <v>209</v>
      </c>
      <c r="N23" s="186">
        <v>195</v>
      </c>
      <c r="O23" s="186">
        <v>201</v>
      </c>
      <c r="P23" s="186">
        <v>203</v>
      </c>
      <c r="Q23" s="189">
        <v>209</v>
      </c>
      <c r="R23" s="189">
        <v>207</v>
      </c>
      <c r="S23" s="189">
        <v>202</v>
      </c>
      <c r="T23" s="685">
        <v>176</v>
      </c>
      <c r="U23" s="687">
        <v>173</v>
      </c>
      <c r="V23" s="186">
        <v>171</v>
      </c>
      <c r="W23" s="186">
        <v>171</v>
      </c>
      <c r="X23" s="186">
        <v>183</v>
      </c>
      <c r="Y23" s="186">
        <v>183</v>
      </c>
      <c r="Z23" s="186">
        <v>184</v>
      </c>
      <c r="AA23" s="186">
        <v>193</v>
      </c>
      <c r="AB23" s="186">
        <v>186</v>
      </c>
      <c r="AC23" s="685">
        <v>180</v>
      </c>
      <c r="AD23" s="1015">
        <v>196</v>
      </c>
      <c r="AE23" s="189">
        <v>198</v>
      </c>
      <c r="AF23" s="480">
        <v>192</v>
      </c>
      <c r="AG23" s="878">
        <v>196</v>
      </c>
      <c r="AH23" s="186"/>
      <c r="AI23" s="186"/>
      <c r="AJ23" s="186"/>
      <c r="AK23" s="186"/>
      <c r="AL23" s="186"/>
      <c r="AM23" s="186"/>
      <c r="AN23" s="186"/>
      <c r="AO23" s="189"/>
      <c r="AP23" s="189"/>
      <c r="AQ23" s="189"/>
      <c r="AR23" s="480"/>
    </row>
    <row r="24" spans="1:44" x14ac:dyDescent="0.25">
      <c r="A24" s="415">
        <v>138</v>
      </c>
      <c r="B24" s="1025" t="s">
        <v>274</v>
      </c>
      <c r="C24" s="687">
        <v>91</v>
      </c>
      <c r="D24" s="186">
        <v>156</v>
      </c>
      <c r="E24" s="186">
        <v>166</v>
      </c>
      <c r="F24" s="186">
        <v>141</v>
      </c>
      <c r="G24" s="1036">
        <v>198</v>
      </c>
      <c r="H24" s="1038">
        <v>199</v>
      </c>
      <c r="I24" s="1026">
        <v>157</v>
      </c>
      <c r="J24" s="186">
        <v>156</v>
      </c>
      <c r="K24" s="186">
        <v>145</v>
      </c>
      <c r="L24" s="186">
        <v>135</v>
      </c>
      <c r="M24" s="186">
        <v>136</v>
      </c>
      <c r="N24" s="186">
        <v>142</v>
      </c>
      <c r="O24" s="186">
        <v>140</v>
      </c>
      <c r="P24" s="186">
        <v>137</v>
      </c>
      <c r="Q24" s="189">
        <v>132</v>
      </c>
      <c r="R24" s="189">
        <v>133</v>
      </c>
      <c r="S24" s="189">
        <v>146</v>
      </c>
      <c r="T24" s="685">
        <v>148</v>
      </c>
      <c r="U24" s="687">
        <v>149</v>
      </c>
      <c r="V24" s="186">
        <v>162</v>
      </c>
      <c r="W24" s="186">
        <v>169</v>
      </c>
      <c r="X24" s="186">
        <v>161</v>
      </c>
      <c r="Y24" s="186">
        <v>166</v>
      </c>
      <c r="Z24" s="186">
        <v>162</v>
      </c>
      <c r="AA24" s="186">
        <v>161</v>
      </c>
      <c r="AB24" s="186">
        <v>164</v>
      </c>
      <c r="AC24" s="685">
        <v>176</v>
      </c>
      <c r="AD24" s="1015">
        <v>185</v>
      </c>
      <c r="AE24" s="189">
        <v>199</v>
      </c>
      <c r="AF24" s="480">
        <v>198</v>
      </c>
      <c r="AG24" s="878">
        <v>199</v>
      </c>
      <c r="AH24" s="186"/>
      <c r="AI24" s="186"/>
      <c r="AJ24" s="186"/>
      <c r="AK24" s="186"/>
      <c r="AL24" s="186"/>
      <c r="AM24" s="186"/>
      <c r="AN24" s="186"/>
      <c r="AO24" s="189"/>
      <c r="AP24" s="189"/>
      <c r="AQ24" s="189"/>
      <c r="AR24" s="480"/>
    </row>
    <row r="25" spans="1:44" x14ac:dyDescent="0.25">
      <c r="A25" s="415">
        <v>139</v>
      </c>
      <c r="B25" s="1029" t="s">
        <v>303</v>
      </c>
      <c r="C25" s="687">
        <v>116</v>
      </c>
      <c r="D25" s="186">
        <v>115</v>
      </c>
      <c r="E25" s="186">
        <v>106</v>
      </c>
      <c r="F25" s="186">
        <v>72</v>
      </c>
      <c r="G25" s="1036">
        <v>130</v>
      </c>
      <c r="H25" s="1038">
        <v>132</v>
      </c>
      <c r="I25" s="1026">
        <v>93</v>
      </c>
      <c r="J25" s="186">
        <v>85</v>
      </c>
      <c r="K25" s="186">
        <v>80</v>
      </c>
      <c r="L25" s="186">
        <v>73</v>
      </c>
      <c r="M25" s="186">
        <v>69</v>
      </c>
      <c r="N25" s="186">
        <v>69</v>
      </c>
      <c r="O25" s="186">
        <v>66</v>
      </c>
      <c r="P25" s="186">
        <v>70</v>
      </c>
      <c r="Q25" s="189">
        <v>72</v>
      </c>
      <c r="R25" s="189">
        <v>69</v>
      </c>
      <c r="S25" s="189">
        <v>66</v>
      </c>
      <c r="T25" s="685">
        <v>75</v>
      </c>
      <c r="U25" s="687">
        <v>77</v>
      </c>
      <c r="V25" s="186">
        <v>77</v>
      </c>
      <c r="W25" s="186">
        <v>84</v>
      </c>
      <c r="X25" s="186">
        <v>90</v>
      </c>
      <c r="Y25" s="186">
        <v>92</v>
      </c>
      <c r="Z25" s="186">
        <v>98</v>
      </c>
      <c r="AA25" s="186">
        <v>101</v>
      </c>
      <c r="AB25" s="186">
        <v>103</v>
      </c>
      <c r="AC25" s="685">
        <v>100</v>
      </c>
      <c r="AD25" s="1015">
        <v>115</v>
      </c>
      <c r="AE25" s="189">
        <v>128</v>
      </c>
      <c r="AF25" s="480">
        <v>130</v>
      </c>
      <c r="AG25" s="878">
        <v>132</v>
      </c>
      <c r="AH25" s="186"/>
      <c r="AI25" s="186"/>
      <c r="AJ25" s="186"/>
      <c r="AK25" s="186"/>
      <c r="AL25" s="186"/>
      <c r="AM25" s="186"/>
      <c r="AN25" s="186"/>
      <c r="AO25" s="189"/>
      <c r="AP25" s="189"/>
      <c r="AQ25" s="189"/>
      <c r="AR25" s="480"/>
    </row>
    <row r="26" spans="1:44" x14ac:dyDescent="0.25">
      <c r="A26" s="415">
        <v>140</v>
      </c>
      <c r="B26" s="1025" t="s">
        <v>276</v>
      </c>
      <c r="C26" s="687">
        <v>71</v>
      </c>
      <c r="D26" s="186">
        <v>67</v>
      </c>
      <c r="E26" s="186">
        <v>72</v>
      </c>
      <c r="F26" s="186">
        <v>44</v>
      </c>
      <c r="G26" s="1036">
        <v>36</v>
      </c>
      <c r="H26" s="1038">
        <v>36</v>
      </c>
      <c r="I26" s="1026">
        <v>71</v>
      </c>
      <c r="J26" s="186">
        <v>75</v>
      </c>
      <c r="K26" s="186">
        <v>69</v>
      </c>
      <c r="L26" s="186">
        <v>70</v>
      </c>
      <c r="M26" s="186">
        <v>68</v>
      </c>
      <c r="N26" s="186">
        <v>71</v>
      </c>
      <c r="O26" s="186">
        <v>71</v>
      </c>
      <c r="P26" s="186">
        <v>61</v>
      </c>
      <c r="Q26" s="189">
        <v>58</v>
      </c>
      <c r="R26" s="189">
        <v>54</v>
      </c>
      <c r="S26" s="189">
        <v>50</v>
      </c>
      <c r="T26" s="685">
        <v>43</v>
      </c>
      <c r="U26" s="687">
        <v>43</v>
      </c>
      <c r="V26" s="186">
        <v>40</v>
      </c>
      <c r="W26" s="186">
        <v>35</v>
      </c>
      <c r="X26" s="186">
        <v>32</v>
      </c>
      <c r="Y26" s="186">
        <v>30</v>
      </c>
      <c r="Z26" s="186">
        <v>27</v>
      </c>
      <c r="AA26" s="186">
        <v>26</v>
      </c>
      <c r="AB26" s="186">
        <v>25</v>
      </c>
      <c r="AC26" s="685">
        <v>27</v>
      </c>
      <c r="AD26" s="1015">
        <v>27</v>
      </c>
      <c r="AE26" s="189">
        <v>32</v>
      </c>
      <c r="AF26" s="480">
        <v>36</v>
      </c>
      <c r="AG26" s="878">
        <v>36</v>
      </c>
      <c r="AH26" s="186"/>
      <c r="AI26" s="186"/>
      <c r="AJ26" s="186"/>
      <c r="AK26" s="186"/>
      <c r="AL26" s="186"/>
      <c r="AM26" s="186"/>
      <c r="AN26" s="186"/>
      <c r="AO26" s="189"/>
      <c r="AP26" s="189"/>
      <c r="AQ26" s="189"/>
      <c r="AR26" s="480"/>
    </row>
    <row r="27" spans="1:44" x14ac:dyDescent="0.25">
      <c r="A27" s="415">
        <v>141</v>
      </c>
      <c r="B27" s="1025" t="s">
        <v>277</v>
      </c>
      <c r="C27" s="687">
        <v>0</v>
      </c>
      <c r="D27" s="186">
        <v>0</v>
      </c>
      <c r="E27" s="186">
        <v>0</v>
      </c>
      <c r="F27" s="186">
        <v>8</v>
      </c>
      <c r="G27" s="1036">
        <v>12</v>
      </c>
      <c r="H27" s="1038">
        <v>7</v>
      </c>
      <c r="I27" s="1026">
        <v>0</v>
      </c>
      <c r="J27" s="186">
        <v>0</v>
      </c>
      <c r="K27" s="186">
        <v>0</v>
      </c>
      <c r="L27" s="186">
        <v>0</v>
      </c>
      <c r="M27" s="186">
        <v>0</v>
      </c>
      <c r="N27" s="186">
        <v>0</v>
      </c>
      <c r="O27" s="186">
        <v>0</v>
      </c>
      <c r="P27" s="186">
        <v>0</v>
      </c>
      <c r="Q27" s="189">
        <v>0</v>
      </c>
      <c r="R27" s="189">
        <v>0</v>
      </c>
      <c r="S27" s="189">
        <v>0</v>
      </c>
      <c r="T27" s="685">
        <v>6</v>
      </c>
      <c r="U27" s="687">
        <v>8</v>
      </c>
      <c r="V27" s="186">
        <v>9</v>
      </c>
      <c r="W27" s="186">
        <v>9</v>
      </c>
      <c r="X27" s="186">
        <v>9</v>
      </c>
      <c r="Y27" s="186">
        <v>10</v>
      </c>
      <c r="Z27" s="186">
        <v>9</v>
      </c>
      <c r="AA27" s="186">
        <v>9</v>
      </c>
      <c r="AB27" s="186">
        <v>8</v>
      </c>
      <c r="AC27" s="685">
        <v>7</v>
      </c>
      <c r="AD27" s="1015">
        <v>7</v>
      </c>
      <c r="AE27" s="189">
        <v>9</v>
      </c>
      <c r="AF27" s="480">
        <v>12</v>
      </c>
      <c r="AG27" s="878">
        <v>7</v>
      </c>
      <c r="AH27" s="186"/>
      <c r="AI27" s="186"/>
      <c r="AJ27" s="186"/>
      <c r="AK27" s="186"/>
      <c r="AL27" s="186"/>
      <c r="AM27" s="186"/>
      <c r="AN27" s="186"/>
      <c r="AO27" s="189"/>
      <c r="AP27" s="189"/>
      <c r="AQ27" s="189"/>
      <c r="AR27" s="480"/>
    </row>
    <row r="28" spans="1:44" x14ac:dyDescent="0.25">
      <c r="A28" s="415">
        <v>142</v>
      </c>
      <c r="B28" s="1025" t="s">
        <v>286</v>
      </c>
      <c r="C28" s="687">
        <v>49</v>
      </c>
      <c r="D28" s="186">
        <v>53</v>
      </c>
      <c r="E28" s="186">
        <v>54</v>
      </c>
      <c r="F28" s="186">
        <v>59</v>
      </c>
      <c r="G28" s="1036">
        <v>66</v>
      </c>
      <c r="H28" s="1038">
        <v>52</v>
      </c>
      <c r="I28" s="1026">
        <v>56</v>
      </c>
      <c r="J28" s="186">
        <v>56</v>
      </c>
      <c r="K28" s="186">
        <v>58</v>
      </c>
      <c r="L28" s="186">
        <v>57</v>
      </c>
      <c r="M28" s="186">
        <v>55</v>
      </c>
      <c r="N28" s="186">
        <v>54</v>
      </c>
      <c r="O28" s="186">
        <v>60</v>
      </c>
      <c r="P28" s="186">
        <v>57</v>
      </c>
      <c r="Q28" s="189">
        <v>55</v>
      </c>
      <c r="R28" s="189">
        <v>57</v>
      </c>
      <c r="S28" s="189">
        <v>56</v>
      </c>
      <c r="T28" s="685">
        <v>42</v>
      </c>
      <c r="U28" s="687">
        <v>59</v>
      </c>
      <c r="V28" s="186">
        <v>68</v>
      </c>
      <c r="W28" s="186">
        <v>71</v>
      </c>
      <c r="X28" s="186">
        <v>70</v>
      </c>
      <c r="Y28" s="186">
        <v>68</v>
      </c>
      <c r="Z28" s="186">
        <v>67</v>
      </c>
      <c r="AA28" s="186">
        <v>66</v>
      </c>
      <c r="AB28" s="186">
        <v>65</v>
      </c>
      <c r="AC28" s="685">
        <v>61</v>
      </c>
      <c r="AD28" s="1015">
        <v>61</v>
      </c>
      <c r="AE28" s="189">
        <v>64</v>
      </c>
      <c r="AF28" s="480">
        <v>66</v>
      </c>
      <c r="AG28" s="878">
        <v>52</v>
      </c>
      <c r="AH28" s="186"/>
      <c r="AI28" s="186"/>
      <c r="AJ28" s="186"/>
      <c r="AK28" s="186"/>
      <c r="AL28" s="186"/>
      <c r="AM28" s="186"/>
      <c r="AN28" s="186"/>
      <c r="AO28" s="189"/>
      <c r="AP28" s="189"/>
      <c r="AQ28" s="189"/>
      <c r="AR28" s="480"/>
    </row>
    <row r="29" spans="1:44" x14ac:dyDescent="0.25">
      <c r="A29" s="415">
        <v>143</v>
      </c>
      <c r="B29" s="1025" t="s">
        <v>280</v>
      </c>
      <c r="C29" s="687">
        <v>11061</v>
      </c>
      <c r="D29" s="186">
        <v>11120</v>
      </c>
      <c r="E29" s="186">
        <v>9702</v>
      </c>
      <c r="F29" s="186">
        <v>8656</v>
      </c>
      <c r="G29" s="1036">
        <v>8318</v>
      </c>
      <c r="H29" s="1038">
        <v>8318</v>
      </c>
      <c r="I29" s="1026">
        <v>9505</v>
      </c>
      <c r="J29" s="186">
        <v>9380</v>
      </c>
      <c r="K29" s="186">
        <v>9307</v>
      </c>
      <c r="L29" s="186">
        <v>9299</v>
      </c>
      <c r="M29" s="186">
        <v>9113</v>
      </c>
      <c r="N29" s="186">
        <v>8934</v>
      </c>
      <c r="O29" s="186">
        <v>8931</v>
      </c>
      <c r="P29" s="186">
        <v>8866</v>
      </c>
      <c r="Q29" s="189">
        <v>8788</v>
      </c>
      <c r="R29" s="189">
        <v>8783</v>
      </c>
      <c r="S29" s="189">
        <v>8629</v>
      </c>
      <c r="T29" s="685">
        <v>8685</v>
      </c>
      <c r="U29" s="687">
        <v>8619</v>
      </c>
      <c r="V29" s="186">
        <v>8414</v>
      </c>
      <c r="W29" s="186">
        <v>8392</v>
      </c>
      <c r="X29" s="186">
        <v>8350</v>
      </c>
      <c r="Y29" s="186">
        <v>8241</v>
      </c>
      <c r="Z29" s="186">
        <v>8187</v>
      </c>
      <c r="AA29" s="186">
        <v>8180</v>
      </c>
      <c r="AB29" s="186">
        <v>8226</v>
      </c>
      <c r="AC29" s="685">
        <v>8277</v>
      </c>
      <c r="AD29" s="1015">
        <v>8288</v>
      </c>
      <c r="AE29" s="189">
        <v>8286</v>
      </c>
      <c r="AF29" s="480">
        <v>8318</v>
      </c>
      <c r="AG29" s="878">
        <v>8318</v>
      </c>
      <c r="AH29" s="186"/>
      <c r="AI29" s="186"/>
      <c r="AJ29" s="186"/>
      <c r="AK29" s="186"/>
      <c r="AL29" s="186"/>
      <c r="AM29" s="186"/>
      <c r="AN29" s="186"/>
      <c r="AO29" s="189"/>
      <c r="AP29" s="189"/>
      <c r="AQ29" s="189"/>
      <c r="AR29" s="480"/>
    </row>
    <row r="30" spans="1:44" x14ac:dyDescent="0.25">
      <c r="A30" s="415">
        <v>144</v>
      </c>
      <c r="B30" s="1025" t="s">
        <v>279</v>
      </c>
      <c r="C30" s="687">
        <v>536</v>
      </c>
      <c r="D30" s="186">
        <v>462</v>
      </c>
      <c r="E30" s="186">
        <v>543</v>
      </c>
      <c r="F30" s="186">
        <v>561</v>
      </c>
      <c r="G30" s="1036">
        <v>571</v>
      </c>
      <c r="H30" s="1038">
        <v>574</v>
      </c>
      <c r="I30" s="1026">
        <v>531</v>
      </c>
      <c r="J30" s="186">
        <v>516</v>
      </c>
      <c r="K30" s="186">
        <v>520</v>
      </c>
      <c r="L30" s="186">
        <v>494</v>
      </c>
      <c r="M30" s="186">
        <v>445</v>
      </c>
      <c r="N30" s="186">
        <v>438</v>
      </c>
      <c r="O30" s="186">
        <v>463</v>
      </c>
      <c r="P30" s="186">
        <v>480</v>
      </c>
      <c r="Q30" s="189">
        <v>452</v>
      </c>
      <c r="R30" s="189">
        <v>464</v>
      </c>
      <c r="S30" s="189">
        <v>470</v>
      </c>
      <c r="T30" s="685">
        <v>552</v>
      </c>
      <c r="U30" s="687">
        <v>560</v>
      </c>
      <c r="V30" s="186">
        <v>561</v>
      </c>
      <c r="W30" s="186">
        <v>575</v>
      </c>
      <c r="X30" s="186">
        <v>579</v>
      </c>
      <c r="Y30" s="186">
        <v>577</v>
      </c>
      <c r="Z30" s="186">
        <v>556</v>
      </c>
      <c r="AA30" s="186">
        <v>566</v>
      </c>
      <c r="AB30" s="186">
        <v>552</v>
      </c>
      <c r="AC30" s="685">
        <v>568</v>
      </c>
      <c r="AD30" s="1015">
        <v>571</v>
      </c>
      <c r="AE30" s="189">
        <v>566</v>
      </c>
      <c r="AF30" s="480">
        <v>571</v>
      </c>
      <c r="AG30" s="878">
        <v>574</v>
      </c>
      <c r="AH30" s="186"/>
      <c r="AI30" s="186"/>
      <c r="AJ30" s="186"/>
      <c r="AK30" s="186"/>
      <c r="AL30" s="186"/>
      <c r="AM30" s="186"/>
      <c r="AN30" s="186"/>
      <c r="AO30" s="189"/>
      <c r="AP30" s="189"/>
      <c r="AQ30" s="189"/>
      <c r="AR30" s="480"/>
    </row>
    <row r="31" spans="1:44" x14ac:dyDescent="0.25">
      <c r="A31" s="415">
        <v>145</v>
      </c>
      <c r="B31" s="1025" t="s">
        <v>278</v>
      </c>
      <c r="C31" s="687">
        <v>126</v>
      </c>
      <c r="D31" s="186">
        <v>131</v>
      </c>
      <c r="E31" s="186">
        <v>127</v>
      </c>
      <c r="F31" s="186">
        <v>123</v>
      </c>
      <c r="G31" s="1036">
        <v>141</v>
      </c>
      <c r="H31" s="1038">
        <v>131</v>
      </c>
      <c r="I31" s="1026">
        <v>134</v>
      </c>
      <c r="J31" s="186">
        <v>147</v>
      </c>
      <c r="K31" s="186">
        <v>142</v>
      </c>
      <c r="L31" s="186">
        <v>152</v>
      </c>
      <c r="M31" s="186">
        <v>137</v>
      </c>
      <c r="N31" s="186">
        <v>132</v>
      </c>
      <c r="O31" s="186">
        <v>126</v>
      </c>
      <c r="P31" s="186">
        <v>126</v>
      </c>
      <c r="Q31" s="189">
        <v>145</v>
      </c>
      <c r="R31" s="189">
        <v>152</v>
      </c>
      <c r="S31" s="189">
        <v>137</v>
      </c>
      <c r="T31" s="685">
        <v>117</v>
      </c>
      <c r="U31" s="687">
        <v>123</v>
      </c>
      <c r="V31" s="186">
        <v>124</v>
      </c>
      <c r="W31" s="186">
        <v>126</v>
      </c>
      <c r="X31" s="186">
        <v>124</v>
      </c>
      <c r="Y31" s="186">
        <v>127</v>
      </c>
      <c r="Z31" s="186">
        <v>127</v>
      </c>
      <c r="AA31" s="186">
        <v>129</v>
      </c>
      <c r="AB31" s="186">
        <v>134</v>
      </c>
      <c r="AC31" s="685">
        <v>136</v>
      </c>
      <c r="AD31" s="1015">
        <v>137</v>
      </c>
      <c r="AE31" s="189">
        <v>139</v>
      </c>
      <c r="AF31" s="480">
        <v>141</v>
      </c>
      <c r="AG31" s="878">
        <v>131</v>
      </c>
      <c r="AH31" s="186"/>
      <c r="AI31" s="186"/>
      <c r="AJ31" s="186"/>
      <c r="AK31" s="186"/>
      <c r="AL31" s="186"/>
      <c r="AM31" s="186"/>
      <c r="AN31" s="186"/>
      <c r="AO31" s="189"/>
      <c r="AP31" s="189"/>
      <c r="AQ31" s="189"/>
      <c r="AR31" s="480"/>
    </row>
    <row r="32" spans="1:44" x14ac:dyDescent="0.25">
      <c r="A32" s="415">
        <v>146</v>
      </c>
      <c r="B32" s="1025" t="s">
        <v>281</v>
      </c>
      <c r="C32" s="687">
        <v>3063</v>
      </c>
      <c r="D32" s="186">
        <v>2940</v>
      </c>
      <c r="E32" s="186">
        <v>2882</v>
      </c>
      <c r="F32" s="186">
        <v>2266</v>
      </c>
      <c r="G32" s="1036">
        <v>2236</v>
      </c>
      <c r="H32" s="1038">
        <v>2275</v>
      </c>
      <c r="I32" s="1026">
        <v>2814</v>
      </c>
      <c r="J32" s="186">
        <v>2704</v>
      </c>
      <c r="K32" s="186">
        <v>2681</v>
      </c>
      <c r="L32" s="186">
        <v>2605</v>
      </c>
      <c r="M32" s="186">
        <v>2522</v>
      </c>
      <c r="N32" s="186">
        <v>2538</v>
      </c>
      <c r="O32" s="186">
        <v>2542</v>
      </c>
      <c r="P32" s="186">
        <v>2557</v>
      </c>
      <c r="Q32" s="189">
        <v>2515</v>
      </c>
      <c r="R32" s="189">
        <v>2485</v>
      </c>
      <c r="S32" s="189">
        <v>2432</v>
      </c>
      <c r="T32" s="685">
        <v>2255</v>
      </c>
      <c r="U32" s="687">
        <v>2230</v>
      </c>
      <c r="V32" s="186">
        <v>2231</v>
      </c>
      <c r="W32" s="186">
        <v>2238</v>
      </c>
      <c r="X32" s="186">
        <v>2226</v>
      </c>
      <c r="Y32" s="186">
        <v>2151</v>
      </c>
      <c r="Z32" s="186">
        <v>2114</v>
      </c>
      <c r="AA32" s="186">
        <v>2114</v>
      </c>
      <c r="AB32" s="186">
        <v>2139</v>
      </c>
      <c r="AC32" s="685">
        <v>2171</v>
      </c>
      <c r="AD32" s="1015">
        <v>2212</v>
      </c>
      <c r="AE32" s="189">
        <v>2234</v>
      </c>
      <c r="AF32" s="480">
        <v>2236</v>
      </c>
      <c r="AG32" s="878">
        <v>2275</v>
      </c>
      <c r="AH32" s="186"/>
      <c r="AI32" s="186"/>
      <c r="AJ32" s="186"/>
      <c r="AK32" s="186"/>
      <c r="AL32" s="186"/>
      <c r="AM32" s="186"/>
      <c r="AN32" s="186"/>
      <c r="AO32" s="189"/>
      <c r="AP32" s="189"/>
      <c r="AQ32" s="189"/>
      <c r="AR32" s="480"/>
    </row>
    <row r="33" spans="1:44" x14ac:dyDescent="0.25">
      <c r="A33" s="415">
        <v>147</v>
      </c>
      <c r="B33" s="1025" t="s">
        <v>282</v>
      </c>
      <c r="C33" s="687">
        <v>1150</v>
      </c>
      <c r="D33" s="186">
        <v>1190</v>
      </c>
      <c r="E33" s="186">
        <v>1052</v>
      </c>
      <c r="F33" s="186">
        <v>848</v>
      </c>
      <c r="G33" s="1036">
        <v>794</v>
      </c>
      <c r="H33" s="1038">
        <v>804</v>
      </c>
      <c r="I33" s="1026">
        <v>1056</v>
      </c>
      <c r="J33" s="186">
        <v>1019</v>
      </c>
      <c r="K33" s="186">
        <v>998</v>
      </c>
      <c r="L33" s="186">
        <v>974</v>
      </c>
      <c r="M33" s="186">
        <v>929</v>
      </c>
      <c r="N33" s="186">
        <v>887</v>
      </c>
      <c r="O33" s="186">
        <v>881</v>
      </c>
      <c r="P33" s="186">
        <v>853</v>
      </c>
      <c r="Q33" s="189">
        <v>884</v>
      </c>
      <c r="R33" s="189">
        <v>849</v>
      </c>
      <c r="S33" s="189">
        <v>869</v>
      </c>
      <c r="T33" s="685">
        <v>844</v>
      </c>
      <c r="U33" s="687">
        <v>825</v>
      </c>
      <c r="V33" s="186">
        <v>812</v>
      </c>
      <c r="W33" s="186">
        <v>808</v>
      </c>
      <c r="X33" s="186">
        <v>831</v>
      </c>
      <c r="Y33" s="186">
        <v>805</v>
      </c>
      <c r="Z33" s="186">
        <v>771</v>
      </c>
      <c r="AA33" s="186">
        <v>789</v>
      </c>
      <c r="AB33" s="186">
        <v>808</v>
      </c>
      <c r="AC33" s="685">
        <v>835</v>
      </c>
      <c r="AD33" s="1015">
        <v>821</v>
      </c>
      <c r="AE33" s="189">
        <v>813</v>
      </c>
      <c r="AF33" s="480">
        <v>794</v>
      </c>
      <c r="AG33" s="878">
        <v>804</v>
      </c>
      <c r="AH33" s="186"/>
      <c r="AI33" s="186"/>
      <c r="AJ33" s="186"/>
      <c r="AK33" s="186"/>
      <c r="AL33" s="186"/>
      <c r="AM33" s="186"/>
      <c r="AN33" s="186"/>
      <c r="AO33" s="189"/>
      <c r="AP33" s="189"/>
      <c r="AQ33" s="189"/>
      <c r="AR33" s="480"/>
    </row>
    <row r="34" spans="1:44" x14ac:dyDescent="0.25">
      <c r="A34" s="415">
        <v>148</v>
      </c>
      <c r="B34" s="1025" t="s">
        <v>283</v>
      </c>
      <c r="C34" s="687">
        <v>63</v>
      </c>
      <c r="D34" s="186">
        <v>45</v>
      </c>
      <c r="E34" s="186">
        <v>65</v>
      </c>
      <c r="F34" s="186">
        <v>63</v>
      </c>
      <c r="G34" s="1036">
        <v>67</v>
      </c>
      <c r="H34" s="1038">
        <v>60</v>
      </c>
      <c r="I34" s="1026">
        <v>59</v>
      </c>
      <c r="J34" s="186">
        <v>52</v>
      </c>
      <c r="K34" s="186">
        <v>51</v>
      </c>
      <c r="L34" s="186">
        <v>62</v>
      </c>
      <c r="M34" s="186">
        <v>64</v>
      </c>
      <c r="N34" s="186">
        <v>61</v>
      </c>
      <c r="O34" s="186">
        <v>58</v>
      </c>
      <c r="P34" s="186">
        <v>57</v>
      </c>
      <c r="Q34" s="189">
        <v>59</v>
      </c>
      <c r="R34" s="189">
        <v>60</v>
      </c>
      <c r="S34" s="189">
        <v>65</v>
      </c>
      <c r="T34" s="685">
        <v>70</v>
      </c>
      <c r="U34" s="687">
        <v>62</v>
      </c>
      <c r="V34" s="186">
        <v>60</v>
      </c>
      <c r="W34" s="186">
        <v>52</v>
      </c>
      <c r="X34" s="186">
        <v>54</v>
      </c>
      <c r="Y34" s="186">
        <v>53</v>
      </c>
      <c r="Z34" s="186">
        <v>48</v>
      </c>
      <c r="AA34" s="186">
        <v>49</v>
      </c>
      <c r="AB34" s="186">
        <v>55</v>
      </c>
      <c r="AC34" s="685">
        <v>51</v>
      </c>
      <c r="AD34" s="1015">
        <v>63</v>
      </c>
      <c r="AE34" s="189">
        <v>68</v>
      </c>
      <c r="AF34" s="480">
        <v>67</v>
      </c>
      <c r="AG34" s="878">
        <v>60</v>
      </c>
      <c r="AH34" s="186"/>
      <c r="AI34" s="186"/>
      <c r="AJ34" s="186"/>
      <c r="AK34" s="186"/>
      <c r="AL34" s="186"/>
      <c r="AM34" s="186"/>
      <c r="AN34" s="186"/>
      <c r="AO34" s="189"/>
      <c r="AP34" s="189"/>
      <c r="AQ34" s="189"/>
      <c r="AR34" s="480"/>
    </row>
    <row r="35" spans="1:44" x14ac:dyDescent="0.25">
      <c r="A35" s="415">
        <v>149</v>
      </c>
      <c r="B35" s="1025" t="s">
        <v>284</v>
      </c>
      <c r="C35" s="687">
        <v>389</v>
      </c>
      <c r="D35" s="186">
        <v>462</v>
      </c>
      <c r="E35" s="186">
        <v>418</v>
      </c>
      <c r="F35" s="186">
        <v>299</v>
      </c>
      <c r="G35" s="1036">
        <v>339</v>
      </c>
      <c r="H35" s="1038">
        <v>329</v>
      </c>
      <c r="I35" s="1026">
        <v>396</v>
      </c>
      <c r="J35" s="186">
        <v>392</v>
      </c>
      <c r="K35" s="186">
        <v>385</v>
      </c>
      <c r="L35" s="186">
        <v>387</v>
      </c>
      <c r="M35" s="186">
        <v>394</v>
      </c>
      <c r="N35" s="186">
        <v>382</v>
      </c>
      <c r="O35" s="186">
        <v>376</v>
      </c>
      <c r="P35" s="186">
        <v>371</v>
      </c>
      <c r="Q35" s="189">
        <v>353</v>
      </c>
      <c r="R35" s="189">
        <v>343</v>
      </c>
      <c r="S35" s="189">
        <v>338</v>
      </c>
      <c r="T35" s="685">
        <v>304</v>
      </c>
      <c r="U35" s="687">
        <v>291</v>
      </c>
      <c r="V35" s="186">
        <v>315</v>
      </c>
      <c r="W35" s="186">
        <v>313</v>
      </c>
      <c r="X35" s="186">
        <v>310</v>
      </c>
      <c r="Y35" s="186">
        <v>304</v>
      </c>
      <c r="Z35" s="186">
        <v>313</v>
      </c>
      <c r="AA35" s="186">
        <v>332</v>
      </c>
      <c r="AB35" s="186">
        <v>328</v>
      </c>
      <c r="AC35" s="685">
        <v>335</v>
      </c>
      <c r="AD35" s="1015">
        <v>353</v>
      </c>
      <c r="AE35" s="189">
        <v>337</v>
      </c>
      <c r="AF35" s="480">
        <v>339</v>
      </c>
      <c r="AG35" s="878">
        <v>329</v>
      </c>
      <c r="AH35" s="186"/>
      <c r="AI35" s="186"/>
      <c r="AJ35" s="186"/>
      <c r="AK35" s="186"/>
      <c r="AL35" s="186"/>
      <c r="AM35" s="186"/>
      <c r="AN35" s="186"/>
      <c r="AO35" s="189"/>
      <c r="AP35" s="189"/>
      <c r="AQ35" s="189"/>
      <c r="AR35" s="480"/>
    </row>
    <row r="36" spans="1:44" ht="15.75" thickBot="1" x14ac:dyDescent="0.3">
      <c r="A36" s="415">
        <v>150</v>
      </c>
      <c r="B36" s="1025" t="s">
        <v>285</v>
      </c>
      <c r="C36" s="688">
        <v>299</v>
      </c>
      <c r="D36" s="689">
        <v>326</v>
      </c>
      <c r="E36" s="689">
        <v>342</v>
      </c>
      <c r="F36" s="689">
        <v>297</v>
      </c>
      <c r="G36" s="1040">
        <v>238</v>
      </c>
      <c r="H36" s="1039">
        <v>240</v>
      </c>
      <c r="I36" s="1026">
        <v>331</v>
      </c>
      <c r="J36" s="186">
        <v>324</v>
      </c>
      <c r="K36" s="186">
        <v>332</v>
      </c>
      <c r="L36" s="186">
        <v>328</v>
      </c>
      <c r="M36" s="186">
        <v>316</v>
      </c>
      <c r="N36" s="186">
        <v>304</v>
      </c>
      <c r="O36" s="186">
        <v>317</v>
      </c>
      <c r="P36" s="186">
        <v>319</v>
      </c>
      <c r="Q36" s="189">
        <v>319</v>
      </c>
      <c r="R36" s="189">
        <v>311</v>
      </c>
      <c r="S36" s="189">
        <v>308</v>
      </c>
      <c r="T36" s="685">
        <v>307</v>
      </c>
      <c r="U36" s="688">
        <v>290</v>
      </c>
      <c r="V36" s="689">
        <v>280</v>
      </c>
      <c r="W36" s="689">
        <v>279</v>
      </c>
      <c r="X36" s="689">
        <v>291</v>
      </c>
      <c r="Y36" s="689">
        <v>284</v>
      </c>
      <c r="Z36" s="689">
        <v>277</v>
      </c>
      <c r="AA36" s="689">
        <v>266</v>
      </c>
      <c r="AB36" s="689">
        <v>249</v>
      </c>
      <c r="AC36" s="520">
        <v>244</v>
      </c>
      <c r="AD36" s="523">
        <v>241</v>
      </c>
      <c r="AE36" s="187">
        <v>244</v>
      </c>
      <c r="AF36" s="301">
        <v>238</v>
      </c>
      <c r="AG36" s="879">
        <v>240</v>
      </c>
      <c r="AH36" s="689"/>
      <c r="AI36" s="689"/>
      <c r="AJ36" s="689"/>
      <c r="AK36" s="689"/>
      <c r="AL36" s="689"/>
      <c r="AM36" s="689"/>
      <c r="AN36" s="689"/>
      <c r="AO36" s="187"/>
      <c r="AP36" s="187"/>
      <c r="AQ36" s="187"/>
      <c r="AR36" s="301"/>
    </row>
    <row r="37" spans="1:44" ht="15.75" thickBot="1" x14ac:dyDescent="0.3">
      <c r="B37" s="330" t="s">
        <v>287</v>
      </c>
      <c r="C37" s="695"/>
      <c r="D37" s="695"/>
      <c r="E37" s="695"/>
      <c r="F37" s="695"/>
      <c r="G37" s="1027"/>
      <c r="H37" s="1027"/>
      <c r="I37" s="464"/>
      <c r="J37" s="461"/>
      <c r="K37" s="461"/>
      <c r="L37" s="461"/>
      <c r="M37" s="461"/>
      <c r="N37" s="461"/>
      <c r="O37" s="461"/>
      <c r="P37" s="461"/>
      <c r="Q37" s="461"/>
      <c r="R37" s="461"/>
      <c r="S37" s="461"/>
      <c r="T37" s="461"/>
      <c r="U37" s="694"/>
      <c r="V37" s="695"/>
      <c r="W37" s="695"/>
      <c r="X37" s="695"/>
      <c r="Y37" s="695"/>
      <c r="Z37" s="695"/>
      <c r="AA37" s="695"/>
      <c r="AB37" s="695"/>
      <c r="AC37" s="695"/>
      <c r="AD37" s="695"/>
      <c r="AE37" s="695"/>
      <c r="AF37" s="695"/>
      <c r="AG37" s="694"/>
      <c r="AH37" s="695"/>
      <c r="AI37" s="695"/>
      <c r="AJ37" s="695"/>
      <c r="AK37" s="695"/>
      <c r="AL37" s="695"/>
      <c r="AM37" s="695"/>
      <c r="AN37" s="695"/>
      <c r="AO37" s="695"/>
      <c r="AP37" s="695"/>
      <c r="AQ37" s="695"/>
      <c r="AR37" s="696"/>
    </row>
    <row r="38" spans="1:44" x14ac:dyDescent="0.25">
      <c r="A38" s="412">
        <v>64</v>
      </c>
      <c r="B38" s="1025" t="s">
        <v>288</v>
      </c>
      <c r="C38" s="691">
        <v>7532</v>
      </c>
      <c r="D38" s="692">
        <v>7425</v>
      </c>
      <c r="E38" s="692">
        <v>6473</v>
      </c>
      <c r="F38" s="692">
        <v>5522</v>
      </c>
      <c r="G38" s="1035">
        <v>5370</v>
      </c>
      <c r="H38" s="1037">
        <v>5362</v>
      </c>
      <c r="I38" s="775">
        <v>6367</v>
      </c>
      <c r="J38" s="186">
        <v>6238</v>
      </c>
      <c r="K38" s="186">
        <v>6053</v>
      </c>
      <c r="L38" s="186">
        <v>5981</v>
      </c>
      <c r="M38" s="186">
        <v>5898</v>
      </c>
      <c r="N38" s="186">
        <v>5873</v>
      </c>
      <c r="O38" s="186">
        <v>5801</v>
      </c>
      <c r="P38" s="186">
        <v>5736</v>
      </c>
      <c r="Q38" s="189">
        <v>5669</v>
      </c>
      <c r="R38" s="189">
        <v>5637</v>
      </c>
      <c r="S38" s="189">
        <v>5561</v>
      </c>
      <c r="T38" s="519">
        <v>5534</v>
      </c>
      <c r="U38" s="512">
        <v>5445</v>
      </c>
      <c r="V38" s="692">
        <v>5296</v>
      </c>
      <c r="W38" s="692">
        <v>5306</v>
      </c>
      <c r="X38" s="692">
        <v>5316</v>
      </c>
      <c r="Y38" s="692">
        <v>5202</v>
      </c>
      <c r="Z38" s="692">
        <v>5222</v>
      </c>
      <c r="AA38" s="692">
        <v>5185</v>
      </c>
      <c r="AB38" s="692">
        <v>5204</v>
      </c>
      <c r="AC38" s="1013">
        <v>5184</v>
      </c>
      <c r="AD38" s="1016">
        <v>5213</v>
      </c>
      <c r="AE38" s="693">
        <v>5284</v>
      </c>
      <c r="AF38" s="877">
        <v>5370</v>
      </c>
      <c r="AG38" s="719">
        <v>5362</v>
      </c>
      <c r="AH38" s="692"/>
      <c r="AI38" s="692"/>
      <c r="AJ38" s="692"/>
      <c r="AK38" s="692"/>
      <c r="AL38" s="692"/>
      <c r="AM38" s="692"/>
      <c r="AN38" s="692"/>
      <c r="AO38" s="693"/>
      <c r="AP38" s="693"/>
      <c r="AQ38" s="693"/>
      <c r="AR38" s="877"/>
    </row>
    <row r="39" spans="1:44" x14ac:dyDescent="0.25">
      <c r="A39" s="412">
        <v>65</v>
      </c>
      <c r="B39" s="1025" t="s">
        <v>289</v>
      </c>
      <c r="C39" s="687">
        <v>6685</v>
      </c>
      <c r="D39" s="186">
        <v>6900</v>
      </c>
      <c r="E39" s="186">
        <v>6466</v>
      </c>
      <c r="F39" s="186">
        <v>5780</v>
      </c>
      <c r="G39" s="1036">
        <v>5571</v>
      </c>
      <c r="H39" s="1038">
        <v>5494</v>
      </c>
      <c r="I39" s="775">
        <v>6358</v>
      </c>
      <c r="J39" s="186">
        <v>6275</v>
      </c>
      <c r="K39" s="186">
        <v>6290</v>
      </c>
      <c r="L39" s="186">
        <v>6261</v>
      </c>
      <c r="M39" s="186">
        <v>5958</v>
      </c>
      <c r="N39" s="186">
        <v>5855</v>
      </c>
      <c r="O39" s="186">
        <v>5954</v>
      </c>
      <c r="P39" s="186">
        <v>5985</v>
      </c>
      <c r="Q39" s="189">
        <v>5895</v>
      </c>
      <c r="R39" s="189">
        <v>5888</v>
      </c>
      <c r="S39" s="189">
        <v>5800</v>
      </c>
      <c r="T39" s="685">
        <v>5764</v>
      </c>
      <c r="U39" s="513">
        <v>5776</v>
      </c>
      <c r="V39" s="186">
        <v>5786</v>
      </c>
      <c r="W39" s="186">
        <v>5791</v>
      </c>
      <c r="X39" s="186">
        <v>5774</v>
      </c>
      <c r="Y39" s="186">
        <v>5666</v>
      </c>
      <c r="Z39" s="186">
        <v>5558</v>
      </c>
      <c r="AA39" s="186">
        <v>5624</v>
      </c>
      <c r="AB39" s="186">
        <v>5644</v>
      </c>
      <c r="AC39" s="685">
        <v>5712</v>
      </c>
      <c r="AD39" s="1015">
        <v>5684</v>
      </c>
      <c r="AE39" s="189">
        <v>5579</v>
      </c>
      <c r="AF39" s="480">
        <v>5571</v>
      </c>
      <c r="AG39" s="720">
        <v>5494</v>
      </c>
      <c r="AH39" s="186"/>
      <c r="AI39" s="186"/>
      <c r="AJ39" s="186"/>
      <c r="AK39" s="186"/>
      <c r="AL39" s="186"/>
      <c r="AM39" s="186"/>
      <c r="AN39" s="186"/>
      <c r="AO39" s="189"/>
      <c r="AP39" s="189"/>
      <c r="AQ39" s="189"/>
      <c r="AR39" s="480"/>
    </row>
    <row r="40" spans="1:44" x14ac:dyDescent="0.25">
      <c r="A40" s="412">
        <v>66</v>
      </c>
      <c r="B40" s="1025" t="s">
        <v>499</v>
      </c>
      <c r="C40" s="1032">
        <v>353</v>
      </c>
      <c r="D40" s="364">
        <v>359</v>
      </c>
      <c r="E40" s="364">
        <v>235</v>
      </c>
      <c r="F40" s="186">
        <v>114</v>
      </c>
      <c r="G40" s="1036">
        <v>90</v>
      </c>
      <c r="H40" s="1038">
        <v>69</v>
      </c>
      <c r="I40" s="775">
        <v>204</v>
      </c>
      <c r="J40" s="186">
        <v>156</v>
      </c>
      <c r="K40" s="186">
        <v>150</v>
      </c>
      <c r="L40" s="186">
        <v>148</v>
      </c>
      <c r="M40" s="186">
        <v>148</v>
      </c>
      <c r="N40" s="186">
        <v>127</v>
      </c>
      <c r="O40" s="186">
        <v>119</v>
      </c>
      <c r="P40" s="186">
        <v>129</v>
      </c>
      <c r="Q40" s="189">
        <v>137</v>
      </c>
      <c r="R40" s="189">
        <v>143</v>
      </c>
      <c r="S40" s="189">
        <v>124</v>
      </c>
      <c r="T40" s="685">
        <v>112</v>
      </c>
      <c r="U40" s="513">
        <v>111</v>
      </c>
      <c r="V40" s="186">
        <v>79</v>
      </c>
      <c r="W40" s="186">
        <v>92</v>
      </c>
      <c r="X40" s="186">
        <v>98</v>
      </c>
      <c r="Y40" s="186">
        <v>101</v>
      </c>
      <c r="Z40" s="186">
        <v>89</v>
      </c>
      <c r="AA40" s="186">
        <v>91</v>
      </c>
      <c r="AB40" s="186">
        <v>81</v>
      </c>
      <c r="AC40" s="685">
        <v>92</v>
      </c>
      <c r="AD40" s="1015">
        <v>90</v>
      </c>
      <c r="AE40" s="189">
        <v>102</v>
      </c>
      <c r="AF40" s="480">
        <v>90</v>
      </c>
      <c r="AG40" s="720">
        <v>69</v>
      </c>
      <c r="AH40" s="186"/>
      <c r="AI40" s="186"/>
      <c r="AJ40" s="186"/>
      <c r="AK40" s="186"/>
      <c r="AL40" s="186"/>
      <c r="AM40" s="186"/>
      <c r="AN40" s="186"/>
      <c r="AO40" s="189"/>
      <c r="AP40" s="189"/>
      <c r="AQ40" s="189"/>
      <c r="AR40" s="480"/>
    </row>
    <row r="41" spans="1:44" x14ac:dyDescent="0.25">
      <c r="A41" s="412">
        <v>67</v>
      </c>
      <c r="B41" s="1031" t="s">
        <v>500</v>
      </c>
      <c r="C41" s="687">
        <v>1682</v>
      </c>
      <c r="D41" s="186">
        <v>1886</v>
      </c>
      <c r="E41" s="186">
        <v>1745</v>
      </c>
      <c r="F41" s="186">
        <v>1499</v>
      </c>
      <c r="G41" s="1036">
        <v>1552</v>
      </c>
      <c r="H41" s="1038">
        <v>1560</v>
      </c>
      <c r="I41" s="775">
        <v>1689</v>
      </c>
      <c r="J41" s="186">
        <v>1666</v>
      </c>
      <c r="K41" s="186">
        <v>1658</v>
      </c>
      <c r="L41" s="186">
        <v>1644</v>
      </c>
      <c r="M41" s="186">
        <v>1635</v>
      </c>
      <c r="N41" s="186">
        <v>1590</v>
      </c>
      <c r="O41" s="186">
        <v>1578</v>
      </c>
      <c r="P41" s="186">
        <v>1560</v>
      </c>
      <c r="Q41" s="189">
        <v>1584</v>
      </c>
      <c r="R41" s="189">
        <v>1547</v>
      </c>
      <c r="S41" s="189">
        <v>1521</v>
      </c>
      <c r="T41" s="685">
        <v>1498</v>
      </c>
      <c r="U41" s="513">
        <v>1499</v>
      </c>
      <c r="V41" s="186">
        <v>1504</v>
      </c>
      <c r="W41" s="186">
        <v>1456</v>
      </c>
      <c r="X41" s="186">
        <v>1444</v>
      </c>
      <c r="Y41" s="186">
        <v>1455</v>
      </c>
      <c r="Z41" s="186">
        <v>1406</v>
      </c>
      <c r="AA41" s="186">
        <v>1399</v>
      </c>
      <c r="AB41" s="186">
        <v>1438</v>
      </c>
      <c r="AC41" s="685">
        <v>1468</v>
      </c>
      <c r="AD41" s="1015">
        <v>1548</v>
      </c>
      <c r="AE41" s="189">
        <v>1582</v>
      </c>
      <c r="AF41" s="480">
        <v>1552</v>
      </c>
      <c r="AG41" s="720">
        <v>1560</v>
      </c>
      <c r="AH41" s="186"/>
      <c r="AI41" s="186"/>
      <c r="AJ41" s="186"/>
      <c r="AK41" s="186"/>
      <c r="AL41" s="186"/>
      <c r="AM41" s="186"/>
      <c r="AN41" s="186"/>
      <c r="AO41" s="189"/>
      <c r="AP41" s="189"/>
      <c r="AQ41" s="189"/>
      <c r="AR41" s="480"/>
    </row>
    <row r="42" spans="1:44" x14ac:dyDescent="0.25">
      <c r="A42" s="412">
        <v>68</v>
      </c>
      <c r="B42" s="1025" t="s">
        <v>501</v>
      </c>
      <c r="C42" s="687">
        <v>334</v>
      </c>
      <c r="D42" s="186">
        <v>253</v>
      </c>
      <c r="E42" s="186">
        <v>382</v>
      </c>
      <c r="F42" s="186">
        <v>417</v>
      </c>
      <c r="G42" s="1036">
        <v>468</v>
      </c>
      <c r="H42" s="1038">
        <v>431</v>
      </c>
      <c r="I42" s="775">
        <v>357</v>
      </c>
      <c r="J42" s="186">
        <v>349</v>
      </c>
      <c r="K42" s="186">
        <v>359</v>
      </c>
      <c r="L42" s="186">
        <v>346</v>
      </c>
      <c r="M42" s="186">
        <v>367</v>
      </c>
      <c r="N42" s="186">
        <v>360</v>
      </c>
      <c r="O42" s="186">
        <v>367</v>
      </c>
      <c r="P42" s="186">
        <v>369</v>
      </c>
      <c r="Q42" s="189">
        <v>352</v>
      </c>
      <c r="R42" s="189">
        <v>366</v>
      </c>
      <c r="S42" s="189">
        <v>375</v>
      </c>
      <c r="T42" s="685">
        <v>419</v>
      </c>
      <c r="U42" s="513">
        <v>422</v>
      </c>
      <c r="V42" s="186">
        <v>421</v>
      </c>
      <c r="W42" s="186">
        <v>401</v>
      </c>
      <c r="X42" s="186">
        <v>408</v>
      </c>
      <c r="Y42" s="186">
        <v>393</v>
      </c>
      <c r="Z42" s="186">
        <v>408</v>
      </c>
      <c r="AA42" s="186">
        <v>433</v>
      </c>
      <c r="AB42" s="186">
        <v>417</v>
      </c>
      <c r="AC42" s="685">
        <v>427</v>
      </c>
      <c r="AD42" s="1015">
        <v>451</v>
      </c>
      <c r="AE42" s="189">
        <v>443</v>
      </c>
      <c r="AF42" s="480">
        <v>468</v>
      </c>
      <c r="AG42" s="720">
        <v>431</v>
      </c>
      <c r="AH42" s="186"/>
      <c r="AI42" s="186"/>
      <c r="AJ42" s="186"/>
      <c r="AK42" s="186"/>
      <c r="AL42" s="186"/>
      <c r="AM42" s="186"/>
      <c r="AN42" s="186"/>
      <c r="AO42" s="189"/>
      <c r="AP42" s="189"/>
      <c r="AQ42" s="189"/>
      <c r="AR42" s="480"/>
    </row>
    <row r="43" spans="1:44" x14ac:dyDescent="0.25">
      <c r="A43" s="412">
        <v>69</v>
      </c>
      <c r="B43" s="1025" t="s">
        <v>292</v>
      </c>
      <c r="C43" s="687">
        <v>3</v>
      </c>
      <c r="D43" s="186">
        <v>3</v>
      </c>
      <c r="E43" s="186">
        <v>0</v>
      </c>
      <c r="F43" s="186">
        <v>0</v>
      </c>
      <c r="G43" s="1036">
        <v>1</v>
      </c>
      <c r="H43" s="1038">
        <v>3</v>
      </c>
      <c r="I43" s="775">
        <v>0</v>
      </c>
      <c r="J43" s="186">
        <v>2</v>
      </c>
      <c r="K43" s="186">
        <v>5</v>
      </c>
      <c r="L43" s="186">
        <v>4</v>
      </c>
      <c r="M43" s="186">
        <v>5</v>
      </c>
      <c r="N43" s="186">
        <v>2</v>
      </c>
      <c r="O43" s="186">
        <v>2</v>
      </c>
      <c r="P43" s="186">
        <v>2</v>
      </c>
      <c r="Q43" s="189">
        <v>1</v>
      </c>
      <c r="R43" s="189">
        <v>0</v>
      </c>
      <c r="S43" s="189">
        <v>0</v>
      </c>
      <c r="T43" s="685">
        <v>0</v>
      </c>
      <c r="U43" s="513">
        <v>1</v>
      </c>
      <c r="V43" s="186">
        <v>3</v>
      </c>
      <c r="W43" s="186">
        <v>3</v>
      </c>
      <c r="X43" s="186">
        <v>2</v>
      </c>
      <c r="Y43" s="186">
        <v>3</v>
      </c>
      <c r="Z43" s="186">
        <v>1</v>
      </c>
      <c r="AA43" s="186">
        <v>1</v>
      </c>
      <c r="AB43" s="186">
        <v>3</v>
      </c>
      <c r="AC43" s="685">
        <v>3</v>
      </c>
      <c r="AD43" s="1015">
        <v>3</v>
      </c>
      <c r="AE43" s="189">
        <v>1</v>
      </c>
      <c r="AF43" s="480">
        <v>1</v>
      </c>
      <c r="AG43" s="720">
        <v>3</v>
      </c>
      <c r="AH43" s="186"/>
      <c r="AI43" s="186"/>
      <c r="AJ43" s="186"/>
      <c r="AK43" s="186"/>
      <c r="AL43" s="186"/>
      <c r="AM43" s="186"/>
      <c r="AN43" s="186"/>
      <c r="AO43" s="189"/>
      <c r="AP43" s="189"/>
      <c r="AQ43" s="189"/>
      <c r="AR43" s="480"/>
    </row>
    <row r="44" spans="1:44" x14ac:dyDescent="0.25">
      <c r="A44" s="412">
        <v>70</v>
      </c>
      <c r="B44" s="1025" t="s">
        <v>145</v>
      </c>
      <c r="C44" s="687">
        <v>309</v>
      </c>
      <c r="D44" s="186">
        <v>368</v>
      </c>
      <c r="E44" s="186">
        <v>321</v>
      </c>
      <c r="F44" s="186">
        <v>253</v>
      </c>
      <c r="G44" s="1036">
        <v>208</v>
      </c>
      <c r="H44" s="1038">
        <v>201</v>
      </c>
      <c r="I44" s="775">
        <v>312</v>
      </c>
      <c r="J44" s="186">
        <v>279</v>
      </c>
      <c r="K44" s="186">
        <v>278</v>
      </c>
      <c r="L44" s="186">
        <v>277</v>
      </c>
      <c r="M44" s="186">
        <v>273</v>
      </c>
      <c r="N44" s="186">
        <v>278</v>
      </c>
      <c r="O44" s="186">
        <v>271</v>
      </c>
      <c r="P44" s="186">
        <v>262</v>
      </c>
      <c r="Q44" s="189">
        <v>272</v>
      </c>
      <c r="R44" s="189">
        <v>281</v>
      </c>
      <c r="S44" s="189">
        <v>258</v>
      </c>
      <c r="T44" s="685">
        <v>277</v>
      </c>
      <c r="U44" s="513">
        <v>254</v>
      </c>
      <c r="V44" s="186">
        <v>228</v>
      </c>
      <c r="W44" s="186">
        <v>258</v>
      </c>
      <c r="X44" s="186">
        <v>250</v>
      </c>
      <c r="Y44" s="186">
        <v>256</v>
      </c>
      <c r="Z44" s="186">
        <v>242</v>
      </c>
      <c r="AA44" s="186">
        <v>244</v>
      </c>
      <c r="AB44" s="186">
        <v>251</v>
      </c>
      <c r="AC44" s="685">
        <v>259</v>
      </c>
      <c r="AD44" s="1015">
        <v>225</v>
      </c>
      <c r="AE44" s="189">
        <v>221</v>
      </c>
      <c r="AF44" s="480">
        <v>208</v>
      </c>
      <c r="AG44" s="720">
        <v>201</v>
      </c>
      <c r="AH44" s="186"/>
      <c r="AI44" s="186"/>
      <c r="AJ44" s="186"/>
      <c r="AK44" s="186"/>
      <c r="AL44" s="186"/>
      <c r="AM44" s="186"/>
      <c r="AN44" s="186"/>
      <c r="AO44" s="189"/>
      <c r="AP44" s="189"/>
      <c r="AQ44" s="189"/>
      <c r="AR44" s="480"/>
    </row>
    <row r="45" spans="1:44" x14ac:dyDescent="0.25">
      <c r="A45" s="412"/>
      <c r="B45" s="1025" t="s">
        <v>822</v>
      </c>
      <c r="C45" s="687"/>
      <c r="D45" s="186"/>
      <c r="E45" s="186"/>
      <c r="F45" s="186">
        <v>20</v>
      </c>
      <c r="G45" s="1036">
        <v>43</v>
      </c>
      <c r="H45" s="1038">
        <v>44</v>
      </c>
      <c r="I45" s="775"/>
      <c r="J45" s="186"/>
      <c r="K45" s="186"/>
      <c r="L45" s="186"/>
      <c r="M45" s="186"/>
      <c r="N45" s="186"/>
      <c r="O45" s="186"/>
      <c r="P45" s="186"/>
      <c r="Q45" s="189"/>
      <c r="R45" s="189"/>
      <c r="S45" s="189"/>
      <c r="T45" s="685"/>
      <c r="U45" s="513"/>
      <c r="V45" s="186"/>
      <c r="W45" s="186"/>
      <c r="X45" s="186"/>
      <c r="Y45" s="186"/>
      <c r="Z45" s="186"/>
      <c r="AA45" s="186"/>
      <c r="AB45" s="186"/>
      <c r="AC45" s="685"/>
      <c r="AD45" s="1015">
        <v>37</v>
      </c>
      <c r="AE45" s="189">
        <v>42</v>
      </c>
      <c r="AF45" s="480">
        <v>43</v>
      </c>
      <c r="AG45" s="720">
        <v>44</v>
      </c>
      <c r="AH45" s="186"/>
      <c r="AI45" s="186"/>
      <c r="AJ45" s="186"/>
      <c r="AK45" s="186"/>
      <c r="AL45" s="186"/>
      <c r="AM45" s="186"/>
      <c r="AN45" s="186"/>
      <c r="AO45" s="189"/>
      <c r="AP45" s="189"/>
      <c r="AQ45" s="189"/>
      <c r="AR45" s="480"/>
    </row>
    <row r="46" spans="1:44" x14ac:dyDescent="0.25">
      <c r="A46" s="412">
        <v>71</v>
      </c>
      <c r="B46" s="1025" t="s">
        <v>294</v>
      </c>
      <c r="C46" s="658">
        <v>341</v>
      </c>
      <c r="D46" s="5">
        <v>169</v>
      </c>
      <c r="E46" s="186">
        <v>153</v>
      </c>
      <c r="F46" s="186">
        <v>35</v>
      </c>
      <c r="G46" s="1036">
        <v>64</v>
      </c>
      <c r="H46" s="1038">
        <v>206</v>
      </c>
      <c r="I46" s="775">
        <v>159</v>
      </c>
      <c r="J46" s="23">
        <v>181</v>
      </c>
      <c r="K46" s="23">
        <v>197</v>
      </c>
      <c r="L46" s="23">
        <v>202</v>
      </c>
      <c r="M46" s="186">
        <v>182</v>
      </c>
      <c r="N46" s="186">
        <v>133</v>
      </c>
      <c r="O46" s="186">
        <v>158</v>
      </c>
      <c r="P46" s="186">
        <v>136</v>
      </c>
      <c r="Q46" s="189">
        <v>157</v>
      </c>
      <c r="R46" s="189">
        <v>136</v>
      </c>
      <c r="S46" s="189">
        <v>154</v>
      </c>
      <c r="T46" s="685">
        <v>48</v>
      </c>
      <c r="U46" s="513">
        <v>30</v>
      </c>
      <c r="V46" s="23">
        <v>37</v>
      </c>
      <c r="W46" s="23">
        <v>46</v>
      </c>
      <c r="X46" s="23">
        <v>52</v>
      </c>
      <c r="Y46" s="186">
        <v>48</v>
      </c>
      <c r="Z46" s="186">
        <v>51</v>
      </c>
      <c r="AA46" s="186">
        <v>47</v>
      </c>
      <c r="AB46" s="186">
        <v>45</v>
      </c>
      <c r="AC46" s="685">
        <v>58</v>
      </c>
      <c r="AD46" s="1015">
        <v>67</v>
      </c>
      <c r="AE46" s="189">
        <v>97</v>
      </c>
      <c r="AF46" s="480">
        <v>64</v>
      </c>
      <c r="AG46" s="720">
        <v>206</v>
      </c>
      <c r="AH46" s="23"/>
      <c r="AI46" s="23"/>
      <c r="AJ46" s="23"/>
      <c r="AK46" s="186"/>
      <c r="AL46" s="186"/>
      <c r="AM46" s="186"/>
      <c r="AN46" s="186"/>
      <c r="AO46" s="189"/>
      <c r="AP46" s="189"/>
      <c r="AQ46" s="189"/>
      <c r="AR46" s="480"/>
    </row>
    <row r="47" spans="1:44" ht="15.75" thickBot="1" x14ac:dyDescent="0.3">
      <c r="A47" s="412">
        <v>72</v>
      </c>
      <c r="B47" s="1025" t="s">
        <v>293</v>
      </c>
      <c r="C47" s="688">
        <v>25</v>
      </c>
      <c r="D47" s="689">
        <v>27</v>
      </c>
      <c r="E47" s="689">
        <v>28</v>
      </c>
      <c r="F47" s="689">
        <v>11</v>
      </c>
      <c r="G47" s="1040">
        <v>16</v>
      </c>
      <c r="H47" s="1039">
        <v>24</v>
      </c>
      <c r="I47" s="775">
        <v>25</v>
      </c>
      <c r="J47" s="186">
        <v>22</v>
      </c>
      <c r="K47" s="186">
        <v>31</v>
      </c>
      <c r="L47" s="186">
        <v>26</v>
      </c>
      <c r="M47" s="186">
        <v>37</v>
      </c>
      <c r="N47" s="186">
        <v>31</v>
      </c>
      <c r="O47" s="186">
        <v>28</v>
      </c>
      <c r="P47" s="186">
        <v>23</v>
      </c>
      <c r="Q47" s="189">
        <v>17</v>
      </c>
      <c r="R47" s="189">
        <v>12</v>
      </c>
      <c r="S47" s="189">
        <v>19</v>
      </c>
      <c r="T47" s="685">
        <v>11</v>
      </c>
      <c r="U47" s="700">
        <v>3</v>
      </c>
      <c r="V47" s="689">
        <v>3</v>
      </c>
      <c r="W47" s="689">
        <v>5</v>
      </c>
      <c r="X47" s="689">
        <v>8</v>
      </c>
      <c r="Y47" s="689">
        <v>11</v>
      </c>
      <c r="Z47" s="689">
        <v>7</v>
      </c>
      <c r="AA47" s="689">
        <v>6</v>
      </c>
      <c r="AB47" s="689">
        <v>8</v>
      </c>
      <c r="AC47" s="520">
        <v>13</v>
      </c>
      <c r="AD47" s="523">
        <v>15</v>
      </c>
      <c r="AE47" s="187">
        <v>19</v>
      </c>
      <c r="AF47" s="301">
        <v>16</v>
      </c>
      <c r="AG47" s="882">
        <v>24</v>
      </c>
      <c r="AH47" s="689"/>
      <c r="AI47" s="689"/>
      <c r="AJ47" s="689"/>
      <c r="AK47" s="689"/>
      <c r="AL47" s="689"/>
      <c r="AM47" s="689"/>
      <c r="AN47" s="689"/>
      <c r="AO47" s="187"/>
      <c r="AP47" s="187"/>
      <c r="AQ47" s="187"/>
      <c r="AR47" s="301"/>
    </row>
    <row r="48" spans="1:44" ht="15.75" thickBot="1" x14ac:dyDescent="0.3">
      <c r="B48" s="330" t="s">
        <v>545</v>
      </c>
      <c r="C48" s="695"/>
      <c r="D48" s="695"/>
      <c r="E48" s="695"/>
      <c r="F48" s="695"/>
      <c r="G48" s="1027"/>
      <c r="H48" s="1019"/>
      <c r="I48" s="464"/>
      <c r="J48" s="461"/>
      <c r="K48" s="461"/>
      <c r="L48" s="461"/>
      <c r="M48" s="461"/>
      <c r="N48" s="461"/>
      <c r="O48" s="461"/>
      <c r="P48" s="461"/>
      <c r="Q48" s="461"/>
      <c r="R48" s="461"/>
      <c r="S48" s="461"/>
      <c r="T48" s="461"/>
      <c r="U48" s="694"/>
      <c r="V48" s="695"/>
      <c r="W48" s="695"/>
      <c r="X48" s="695"/>
      <c r="Y48" s="695"/>
      <c r="Z48" s="695"/>
      <c r="AA48" s="695"/>
      <c r="AB48" s="695"/>
      <c r="AC48" s="695"/>
      <c r="AD48" s="695"/>
      <c r="AE48" s="695"/>
      <c r="AF48" s="695"/>
      <c r="AG48" s="694"/>
      <c r="AH48" s="695"/>
      <c r="AI48" s="695"/>
      <c r="AJ48" s="695"/>
      <c r="AK48" s="695"/>
      <c r="AL48" s="695"/>
      <c r="AM48" s="695"/>
      <c r="AN48" s="695"/>
      <c r="AO48" s="695"/>
      <c r="AP48" s="695"/>
      <c r="AQ48" s="695"/>
      <c r="AR48" s="696"/>
    </row>
    <row r="49" spans="1:44" x14ac:dyDescent="0.25">
      <c r="A49" s="415">
        <v>151</v>
      </c>
      <c r="B49" s="1025" t="s">
        <v>295</v>
      </c>
      <c r="C49" s="660">
        <v>9865</v>
      </c>
      <c r="D49" s="4">
        <v>9928</v>
      </c>
      <c r="E49" s="692">
        <v>9462</v>
      </c>
      <c r="F49" s="692">
        <v>6662</v>
      </c>
      <c r="G49" s="1035">
        <v>7576</v>
      </c>
      <c r="H49" s="1034">
        <v>7467</v>
      </c>
      <c r="I49" s="23">
        <v>9152</v>
      </c>
      <c r="J49" s="23">
        <v>8880</v>
      </c>
      <c r="K49" s="23">
        <v>8708</v>
      </c>
      <c r="L49" s="23">
        <v>8511</v>
      </c>
      <c r="M49" s="23">
        <v>8403</v>
      </c>
      <c r="N49" s="23">
        <v>8190</v>
      </c>
      <c r="O49" s="186">
        <v>8089</v>
      </c>
      <c r="P49" s="186">
        <v>8019</v>
      </c>
      <c r="Q49" s="189">
        <v>7870</v>
      </c>
      <c r="R49" s="189">
        <v>7821</v>
      </c>
      <c r="S49" s="189">
        <v>7645</v>
      </c>
      <c r="T49" s="519">
        <v>6901</v>
      </c>
      <c r="U49" s="512">
        <v>6631</v>
      </c>
      <c r="V49" s="15">
        <v>6604</v>
      </c>
      <c r="W49" s="15">
        <v>6671</v>
      </c>
      <c r="X49" s="15">
        <v>6724</v>
      </c>
      <c r="Y49" s="15">
        <v>6758</v>
      </c>
      <c r="Z49" s="15">
        <v>6736</v>
      </c>
      <c r="AA49" s="692">
        <v>6819</v>
      </c>
      <c r="AB49" s="692">
        <v>6950</v>
      </c>
      <c r="AC49" s="1013">
        <v>7213</v>
      </c>
      <c r="AD49" s="1016">
        <v>7439</v>
      </c>
      <c r="AE49" s="693">
        <v>7588</v>
      </c>
      <c r="AF49" s="877">
        <v>7576</v>
      </c>
      <c r="AG49" s="719">
        <v>7467</v>
      </c>
      <c r="AH49" s="15"/>
      <c r="AI49" s="15"/>
      <c r="AJ49" s="15"/>
      <c r="AK49" s="15"/>
      <c r="AL49" s="15"/>
      <c r="AM49" s="692"/>
      <c r="AN49" s="692"/>
      <c r="AO49" s="693"/>
      <c r="AP49" s="693"/>
      <c r="AQ49" s="693"/>
      <c r="AR49" s="877"/>
    </row>
    <row r="50" spans="1:44" x14ac:dyDescent="0.25">
      <c r="A50" s="415">
        <v>152</v>
      </c>
      <c r="B50" s="1025" t="s">
        <v>296</v>
      </c>
      <c r="C50" s="658">
        <v>179</v>
      </c>
      <c r="D50" s="5">
        <v>155</v>
      </c>
      <c r="E50" s="186">
        <v>184</v>
      </c>
      <c r="F50" s="186">
        <v>296</v>
      </c>
      <c r="G50" s="1036">
        <v>286</v>
      </c>
      <c r="H50" s="1034">
        <v>251</v>
      </c>
      <c r="I50" s="23">
        <v>173</v>
      </c>
      <c r="J50" s="23">
        <v>167</v>
      </c>
      <c r="K50" s="23">
        <v>181</v>
      </c>
      <c r="L50" s="23">
        <v>182</v>
      </c>
      <c r="M50" s="23">
        <v>186</v>
      </c>
      <c r="N50" s="23">
        <v>191</v>
      </c>
      <c r="O50" s="186">
        <v>198</v>
      </c>
      <c r="P50" s="186">
        <v>208</v>
      </c>
      <c r="Q50" s="189">
        <v>206</v>
      </c>
      <c r="R50" s="189">
        <v>193</v>
      </c>
      <c r="S50" s="189">
        <v>218</v>
      </c>
      <c r="T50" s="685">
        <v>353</v>
      </c>
      <c r="U50" s="513">
        <v>317</v>
      </c>
      <c r="V50" s="23">
        <v>297</v>
      </c>
      <c r="W50" s="23">
        <v>292</v>
      </c>
      <c r="X50" s="23">
        <v>298</v>
      </c>
      <c r="Y50" s="23">
        <v>293</v>
      </c>
      <c r="Z50" s="23">
        <v>296</v>
      </c>
      <c r="AA50" s="186">
        <v>292</v>
      </c>
      <c r="AB50" s="186">
        <v>289</v>
      </c>
      <c r="AC50" s="685">
        <v>268</v>
      </c>
      <c r="AD50" s="1015">
        <v>270</v>
      </c>
      <c r="AE50" s="189">
        <v>256</v>
      </c>
      <c r="AF50" s="480">
        <v>286</v>
      </c>
      <c r="AG50" s="720">
        <v>251</v>
      </c>
      <c r="AH50" s="23"/>
      <c r="AI50" s="23"/>
      <c r="AJ50" s="23"/>
      <c r="AK50" s="23"/>
      <c r="AL50" s="23"/>
      <c r="AM50" s="186"/>
      <c r="AN50" s="186"/>
      <c r="AO50" s="189"/>
      <c r="AP50" s="189"/>
      <c r="AQ50" s="189"/>
      <c r="AR50" s="480"/>
    </row>
    <row r="51" spans="1:44" x14ac:dyDescent="0.25">
      <c r="A51" s="415">
        <v>153</v>
      </c>
      <c r="B51" s="1025" t="s">
        <v>27</v>
      </c>
      <c r="C51" s="658">
        <v>3782</v>
      </c>
      <c r="D51" s="5">
        <v>4330</v>
      </c>
      <c r="E51" s="186">
        <v>4741</v>
      </c>
      <c r="F51" s="186">
        <v>4972</v>
      </c>
      <c r="G51" s="1036">
        <v>4214</v>
      </c>
      <c r="H51" s="1034">
        <v>3997</v>
      </c>
      <c r="I51" s="23">
        <v>4719</v>
      </c>
      <c r="J51" s="23">
        <v>4664</v>
      </c>
      <c r="K51" s="23">
        <v>4667</v>
      </c>
      <c r="L51" s="23">
        <v>4725</v>
      </c>
      <c r="M51" s="23">
        <v>4399</v>
      </c>
      <c r="N51" s="23">
        <v>4413</v>
      </c>
      <c r="O51" s="186">
        <v>4519</v>
      </c>
      <c r="P51" s="186">
        <v>4530</v>
      </c>
      <c r="Q51" s="189">
        <v>4473</v>
      </c>
      <c r="R51" s="189">
        <v>4497</v>
      </c>
      <c r="S51" s="189">
        <v>4414</v>
      </c>
      <c r="T51" s="685">
        <v>5242</v>
      </c>
      <c r="U51" s="513">
        <v>4944</v>
      </c>
      <c r="V51" s="23">
        <v>4879</v>
      </c>
      <c r="W51" s="23">
        <v>4855</v>
      </c>
      <c r="X51" s="23">
        <v>4853</v>
      </c>
      <c r="Y51" s="23">
        <v>4677</v>
      </c>
      <c r="Z51" s="23">
        <v>4624</v>
      </c>
      <c r="AA51" s="186">
        <v>4692</v>
      </c>
      <c r="AB51" s="186">
        <v>4676</v>
      </c>
      <c r="AC51" s="685">
        <v>4609</v>
      </c>
      <c r="AD51" s="1015">
        <v>4480</v>
      </c>
      <c r="AE51" s="189">
        <v>4271</v>
      </c>
      <c r="AF51" s="480">
        <v>4214</v>
      </c>
      <c r="AG51" s="720">
        <v>3997</v>
      </c>
      <c r="AH51" s="23"/>
      <c r="AI51" s="23"/>
      <c r="AJ51" s="23"/>
      <c r="AK51" s="23"/>
      <c r="AL51" s="23"/>
      <c r="AM51" s="186"/>
      <c r="AN51" s="186"/>
      <c r="AO51" s="189"/>
      <c r="AP51" s="189"/>
      <c r="AQ51" s="189"/>
      <c r="AR51" s="480"/>
    </row>
    <row r="52" spans="1:44" x14ac:dyDescent="0.25">
      <c r="A52" s="415">
        <v>154</v>
      </c>
      <c r="B52" s="1025" t="s">
        <v>395</v>
      </c>
      <c r="C52" s="658">
        <v>246</v>
      </c>
      <c r="D52" s="5">
        <v>253</v>
      </c>
      <c r="E52" s="186">
        <v>2</v>
      </c>
      <c r="F52" s="186">
        <v>0</v>
      </c>
      <c r="G52" s="1036">
        <v>0</v>
      </c>
      <c r="H52" s="1034">
        <v>0</v>
      </c>
      <c r="I52" s="23">
        <v>2</v>
      </c>
      <c r="J52" s="23">
        <v>1</v>
      </c>
      <c r="K52" s="23">
        <v>0</v>
      </c>
      <c r="L52" s="23">
        <v>0</v>
      </c>
      <c r="M52" s="23">
        <v>1</v>
      </c>
      <c r="N52" s="23">
        <v>0</v>
      </c>
      <c r="O52" s="186">
        <v>0</v>
      </c>
      <c r="P52" s="186">
        <v>0</v>
      </c>
      <c r="Q52" s="189">
        <v>0</v>
      </c>
      <c r="R52" s="189">
        <v>0</v>
      </c>
      <c r="S52" s="189">
        <v>0</v>
      </c>
      <c r="T52" s="685">
        <v>1</v>
      </c>
      <c r="U52" s="513">
        <v>0</v>
      </c>
      <c r="V52" s="23">
        <v>0</v>
      </c>
      <c r="W52" s="23">
        <v>0</v>
      </c>
      <c r="X52" s="23">
        <v>0</v>
      </c>
      <c r="Y52" s="23">
        <v>0</v>
      </c>
      <c r="Z52" s="23">
        <v>0</v>
      </c>
      <c r="AA52" s="186">
        <v>0</v>
      </c>
      <c r="AB52" s="186">
        <v>0</v>
      </c>
      <c r="AC52" s="685">
        <v>0</v>
      </c>
      <c r="AD52" s="1015">
        <v>0</v>
      </c>
      <c r="AE52" s="189">
        <v>0</v>
      </c>
      <c r="AF52" s="480">
        <v>0</v>
      </c>
      <c r="AG52" s="720">
        <v>0</v>
      </c>
      <c r="AH52" s="23"/>
      <c r="AI52" s="23"/>
      <c r="AJ52" s="23"/>
      <c r="AK52" s="23"/>
      <c r="AL52" s="23"/>
      <c r="AM52" s="186"/>
      <c r="AN52" s="186"/>
      <c r="AO52" s="189"/>
      <c r="AP52" s="189"/>
      <c r="AQ52" s="189"/>
      <c r="AR52" s="480"/>
    </row>
    <row r="53" spans="1:44" x14ac:dyDescent="0.25">
      <c r="A53" s="415">
        <v>155</v>
      </c>
      <c r="B53" s="1025" t="s">
        <v>292</v>
      </c>
      <c r="C53" s="658">
        <v>811</v>
      </c>
      <c r="D53" s="5">
        <v>700</v>
      </c>
      <c r="E53" s="186">
        <v>730</v>
      </c>
      <c r="F53" s="186">
        <v>846</v>
      </c>
      <c r="G53" s="1036">
        <v>756</v>
      </c>
      <c r="H53" s="1034">
        <v>707</v>
      </c>
      <c r="I53" s="23">
        <v>720</v>
      </c>
      <c r="J53" s="23">
        <v>727</v>
      </c>
      <c r="K53" s="23">
        <v>720</v>
      </c>
      <c r="L53" s="23">
        <v>727</v>
      </c>
      <c r="M53" s="23">
        <v>740</v>
      </c>
      <c r="N53" s="23">
        <v>706</v>
      </c>
      <c r="O53" s="186">
        <v>700</v>
      </c>
      <c r="P53" s="186">
        <v>705</v>
      </c>
      <c r="Q53" s="189">
        <v>703</v>
      </c>
      <c r="R53" s="189">
        <v>705</v>
      </c>
      <c r="S53" s="189">
        <v>709</v>
      </c>
      <c r="T53" s="685">
        <v>855</v>
      </c>
      <c r="U53" s="513">
        <v>862</v>
      </c>
      <c r="V53" s="23">
        <v>853</v>
      </c>
      <c r="W53" s="23">
        <v>831</v>
      </c>
      <c r="X53" s="23">
        <v>827</v>
      </c>
      <c r="Y53" s="23">
        <v>825</v>
      </c>
      <c r="Z53" s="23">
        <v>826</v>
      </c>
      <c r="AA53" s="186">
        <v>804</v>
      </c>
      <c r="AB53" s="186">
        <v>805</v>
      </c>
      <c r="AC53" s="685">
        <v>790</v>
      </c>
      <c r="AD53" s="1015">
        <v>795</v>
      </c>
      <c r="AE53" s="189">
        <v>758</v>
      </c>
      <c r="AF53" s="480">
        <v>756</v>
      </c>
      <c r="AG53" s="720">
        <v>707</v>
      </c>
      <c r="AH53" s="23"/>
      <c r="AI53" s="23"/>
      <c r="AJ53" s="23"/>
      <c r="AK53" s="23"/>
      <c r="AL53" s="23"/>
      <c r="AM53" s="186"/>
      <c r="AN53" s="186"/>
      <c r="AO53" s="189"/>
      <c r="AP53" s="189"/>
      <c r="AQ53" s="189"/>
      <c r="AR53" s="480"/>
    </row>
    <row r="54" spans="1:44" x14ac:dyDescent="0.25">
      <c r="A54" s="415">
        <v>156</v>
      </c>
      <c r="B54" s="1025" t="s">
        <v>59</v>
      </c>
      <c r="C54" s="658">
        <v>23</v>
      </c>
      <c r="D54" s="5">
        <v>27</v>
      </c>
      <c r="E54" s="186">
        <v>30</v>
      </c>
      <c r="F54" s="186">
        <v>47</v>
      </c>
      <c r="G54" s="1036">
        <v>38</v>
      </c>
      <c r="H54" s="1034">
        <v>35</v>
      </c>
      <c r="I54" s="23">
        <v>37</v>
      </c>
      <c r="J54" s="23">
        <v>36</v>
      </c>
      <c r="K54" s="23">
        <v>31</v>
      </c>
      <c r="L54" s="23">
        <v>37</v>
      </c>
      <c r="M54" s="23">
        <v>46</v>
      </c>
      <c r="N54" s="23">
        <v>58</v>
      </c>
      <c r="O54" s="186">
        <v>56</v>
      </c>
      <c r="P54" s="186">
        <v>52</v>
      </c>
      <c r="Q54" s="189">
        <v>51</v>
      </c>
      <c r="R54" s="189">
        <v>51</v>
      </c>
      <c r="S54" s="189">
        <v>45</v>
      </c>
      <c r="T54" s="685">
        <v>51</v>
      </c>
      <c r="U54" s="513">
        <v>51</v>
      </c>
      <c r="V54" s="23">
        <v>51</v>
      </c>
      <c r="W54" s="23">
        <v>52</v>
      </c>
      <c r="X54" s="23">
        <v>53</v>
      </c>
      <c r="Y54" s="23">
        <v>53</v>
      </c>
      <c r="Z54" s="23">
        <v>58</v>
      </c>
      <c r="AA54" s="186">
        <v>59</v>
      </c>
      <c r="AB54" s="186">
        <v>57</v>
      </c>
      <c r="AC54" s="685">
        <v>54</v>
      </c>
      <c r="AD54" s="1015">
        <v>50</v>
      </c>
      <c r="AE54" s="189">
        <v>49</v>
      </c>
      <c r="AF54" s="480">
        <v>38</v>
      </c>
      <c r="AG54" s="720">
        <v>35</v>
      </c>
      <c r="AH54" s="23"/>
      <c r="AI54" s="23"/>
      <c r="AJ54" s="23"/>
      <c r="AK54" s="23"/>
      <c r="AL54" s="23"/>
      <c r="AM54" s="186"/>
      <c r="AN54" s="186"/>
      <c r="AO54" s="189"/>
      <c r="AP54" s="189"/>
      <c r="AQ54" s="189"/>
      <c r="AR54" s="480"/>
    </row>
    <row r="55" spans="1:44" x14ac:dyDescent="0.25">
      <c r="A55" s="415">
        <v>157</v>
      </c>
      <c r="B55" s="1025" t="s">
        <v>297</v>
      </c>
      <c r="C55" s="658">
        <v>2358</v>
      </c>
      <c r="D55" s="5">
        <v>1997</v>
      </c>
      <c r="E55" s="186">
        <v>654</v>
      </c>
      <c r="F55" s="186">
        <v>828</v>
      </c>
      <c r="G55" s="1036">
        <v>513</v>
      </c>
      <c r="H55" s="1034">
        <v>937</v>
      </c>
      <c r="I55" s="23">
        <v>668</v>
      </c>
      <c r="J55" s="23">
        <v>693</v>
      </c>
      <c r="K55" s="23">
        <v>714</v>
      </c>
      <c r="L55" s="23">
        <v>707</v>
      </c>
      <c r="M55" s="23">
        <v>728</v>
      </c>
      <c r="N55" s="23">
        <v>691</v>
      </c>
      <c r="O55" s="186">
        <v>716</v>
      </c>
      <c r="P55" s="186">
        <v>688</v>
      </c>
      <c r="Q55" s="189">
        <v>781</v>
      </c>
      <c r="R55" s="189">
        <v>743</v>
      </c>
      <c r="S55" s="189">
        <v>781</v>
      </c>
      <c r="T55" s="685">
        <v>260</v>
      </c>
      <c r="U55" s="513">
        <v>736</v>
      </c>
      <c r="V55" s="23">
        <v>673</v>
      </c>
      <c r="W55" s="23">
        <v>657</v>
      </c>
      <c r="X55" s="23">
        <v>597</v>
      </c>
      <c r="Y55" s="23">
        <v>529</v>
      </c>
      <c r="Z55" s="23">
        <v>444</v>
      </c>
      <c r="AA55" s="186">
        <v>364</v>
      </c>
      <c r="AB55" s="186">
        <v>314</v>
      </c>
      <c r="AC55" s="685">
        <v>282</v>
      </c>
      <c r="AD55" s="1015">
        <v>299</v>
      </c>
      <c r="AE55" s="189">
        <v>448</v>
      </c>
      <c r="AF55" s="480">
        <v>513</v>
      </c>
      <c r="AG55" s="720">
        <v>937</v>
      </c>
      <c r="AH55" s="23"/>
      <c r="AI55" s="23"/>
      <c r="AJ55" s="23"/>
      <c r="AK55" s="23"/>
      <c r="AL55" s="23"/>
      <c r="AM55" s="186"/>
      <c r="AN55" s="186"/>
      <c r="AO55" s="189"/>
      <c r="AP55" s="189"/>
      <c r="AQ55" s="189"/>
      <c r="AR55" s="480"/>
    </row>
    <row r="56" spans="1:44" ht="15.75" thickBot="1" x14ac:dyDescent="0.3">
      <c r="B56" s="1033"/>
      <c r="C56" s="702"/>
      <c r="D56" s="147"/>
      <c r="E56" s="187"/>
      <c r="F56" s="187"/>
      <c r="G56" s="301"/>
      <c r="H56" s="831"/>
      <c r="I56" s="147"/>
      <c r="J56" s="147"/>
      <c r="K56" s="247"/>
      <c r="L56" s="147"/>
      <c r="M56" s="247"/>
      <c r="N56" s="147"/>
      <c r="O56" s="147"/>
      <c r="P56" s="147"/>
      <c r="Q56" s="147"/>
      <c r="R56" s="147"/>
      <c r="S56" s="147"/>
      <c r="T56" s="701"/>
      <c r="U56" s="702"/>
      <c r="V56" s="147"/>
      <c r="W56" s="247"/>
      <c r="X56" s="147"/>
      <c r="Y56" s="247"/>
      <c r="Z56" s="147"/>
      <c r="AA56" s="147"/>
      <c r="AB56" s="147"/>
      <c r="AC56" s="701"/>
      <c r="AD56" s="702"/>
      <c r="AE56" s="147"/>
      <c r="AF56" s="148"/>
      <c r="AG56" s="702"/>
      <c r="AH56" s="147"/>
      <c r="AI56" s="247"/>
      <c r="AJ56" s="147"/>
      <c r="AK56" s="247"/>
      <c r="AL56" s="147"/>
      <c r="AM56" s="147"/>
      <c r="AN56" s="147"/>
      <c r="AO56" s="147"/>
      <c r="AP56" s="147"/>
      <c r="AQ56" s="147"/>
      <c r="AR56" s="148"/>
    </row>
    <row r="57" spans="1:44" x14ac:dyDescent="0.25">
      <c r="B57" s="571"/>
      <c r="E57" s="262"/>
      <c r="F57" s="262"/>
      <c r="G57" s="262"/>
      <c r="H57" s="262"/>
    </row>
    <row r="58" spans="1:44" x14ac:dyDescent="0.25">
      <c r="E58" s="262"/>
      <c r="F58" s="262"/>
      <c r="G58" s="262"/>
      <c r="H58" s="262"/>
    </row>
  </sheetData>
  <sheetProtection algorithmName="SHA-512" hashValue="28mPoNWCjNg1XA5gnACwwAh5ok9LWlNo5PZCZO7ICqwkEu5X+uWPYqXBKmiot+O7K+9GKE+T9y6qw1KOq3rQgg==" saltValue="pokB+8dAXodEQSjMm8hqqg==" spinCount="100000" sheet="1" objects="1" scenarios="1"/>
  <sortState ref="B22:Q36">
    <sortCondition ref="B22"/>
  </sortState>
  <mergeCells count="1">
    <mergeCell ref="B1:AR1"/>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Q58"/>
  <sheetViews>
    <sheetView showGridLines="0" zoomScaleNormal="100" workbookViewId="0">
      <selection activeCell="AG17" sqref="AG17"/>
    </sheetView>
  </sheetViews>
  <sheetFormatPr defaultRowHeight="15" x14ac:dyDescent="0.25"/>
  <cols>
    <col min="1" max="1" width="40.85546875" style="118" bestFit="1" customWidth="1"/>
    <col min="2" max="3" width="9.140625" style="118"/>
    <col min="4" max="4" width="9.140625" style="118" customWidth="1"/>
    <col min="5" max="7" width="10.7109375" style="118" customWidth="1"/>
    <col min="8" max="19" width="9.140625" style="118" hidden="1" customWidth="1"/>
    <col min="20" max="28" width="0" style="118" hidden="1" customWidth="1"/>
    <col min="29" max="16384" width="9.140625" style="118"/>
  </cols>
  <sheetData>
    <row r="1" spans="1:43" ht="21" thickBot="1" x14ac:dyDescent="0.3">
      <c r="A1" s="1063" t="s">
        <v>506</v>
      </c>
      <c r="B1" s="1064"/>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4"/>
      <c r="AL1" s="1064"/>
      <c r="AM1" s="1064"/>
      <c r="AN1" s="1064"/>
      <c r="AO1" s="1064"/>
      <c r="AP1" s="1064"/>
      <c r="AQ1" s="1065"/>
    </row>
    <row r="2" spans="1:43" ht="15.75" thickBot="1" x14ac:dyDescent="0.3">
      <c r="A2" s="468" t="s">
        <v>153</v>
      </c>
      <c r="B2" s="369"/>
      <c r="C2" s="369"/>
      <c r="D2" s="469"/>
      <c r="E2" s="469"/>
      <c r="F2" s="460"/>
      <c r="G2" s="460"/>
      <c r="AC2" s="20"/>
      <c r="AO2" s="20" t="s">
        <v>821</v>
      </c>
    </row>
    <row r="3" spans="1:43" ht="15.75" thickBot="1" x14ac:dyDescent="0.3">
      <c r="A3" s="12" t="s">
        <v>78</v>
      </c>
      <c r="B3" s="229" t="s">
        <v>4</v>
      </c>
      <c r="C3" s="27" t="s">
        <v>7</v>
      </c>
      <c r="D3" s="27" t="s">
        <v>460</v>
      </c>
      <c r="E3" s="27" t="s">
        <v>693</v>
      </c>
      <c r="F3" s="27" t="s">
        <v>805</v>
      </c>
      <c r="G3" s="27" t="s">
        <v>692</v>
      </c>
      <c r="H3" s="230" t="s">
        <v>461</v>
      </c>
      <c r="I3" s="230" t="s">
        <v>462</v>
      </c>
      <c r="J3" s="230" t="s">
        <v>463</v>
      </c>
      <c r="K3" s="230" t="s">
        <v>464</v>
      </c>
      <c r="L3" s="230" t="s">
        <v>465</v>
      </c>
      <c r="M3" s="230" t="s">
        <v>466</v>
      </c>
      <c r="N3" s="230" t="s">
        <v>467</v>
      </c>
      <c r="O3" s="230" t="s">
        <v>468</v>
      </c>
      <c r="P3" s="230" t="s">
        <v>473</v>
      </c>
      <c r="Q3" s="230" t="s">
        <v>469</v>
      </c>
      <c r="R3" s="230" t="s">
        <v>470</v>
      </c>
      <c r="S3" s="231" t="s">
        <v>471</v>
      </c>
      <c r="T3" s="230" t="s">
        <v>694</v>
      </c>
      <c r="U3" s="230" t="s">
        <v>695</v>
      </c>
      <c r="V3" s="230" t="s">
        <v>696</v>
      </c>
      <c r="W3" s="230" t="s">
        <v>697</v>
      </c>
      <c r="X3" s="230" t="s">
        <v>704</v>
      </c>
      <c r="Y3" s="230" t="s">
        <v>705</v>
      </c>
      <c r="Z3" s="230" t="s">
        <v>698</v>
      </c>
      <c r="AA3" s="230" t="s">
        <v>699</v>
      </c>
      <c r="AB3" s="517" t="s">
        <v>700</v>
      </c>
      <c r="AC3" s="486" t="s">
        <v>701</v>
      </c>
      <c r="AD3" s="230" t="s">
        <v>702</v>
      </c>
      <c r="AE3" s="231" t="s">
        <v>703</v>
      </c>
      <c r="AF3" s="227" t="s">
        <v>807</v>
      </c>
      <c r="AG3" s="227" t="s">
        <v>808</v>
      </c>
      <c r="AH3" s="227" t="s">
        <v>809</v>
      </c>
      <c r="AI3" s="227" t="s">
        <v>810</v>
      </c>
      <c r="AJ3" s="227" t="s">
        <v>811</v>
      </c>
      <c r="AK3" s="227" t="s">
        <v>812</v>
      </c>
      <c r="AL3" s="227" t="s">
        <v>813</v>
      </c>
      <c r="AM3" s="227" t="s">
        <v>814</v>
      </c>
      <c r="AN3" s="227" t="s">
        <v>815</v>
      </c>
      <c r="AO3" s="227" t="s">
        <v>816</v>
      </c>
      <c r="AP3" s="227" t="s">
        <v>817</v>
      </c>
      <c r="AQ3" s="228" t="s">
        <v>818</v>
      </c>
    </row>
    <row r="4" spans="1:43" ht="15.75" thickBot="1" x14ac:dyDescent="0.3">
      <c r="A4" s="1046" t="s">
        <v>22</v>
      </c>
      <c r="B4" s="1020">
        <v>817</v>
      </c>
      <c r="C4" s="1021">
        <v>897</v>
      </c>
      <c r="D4" s="1022">
        <v>832</v>
      </c>
      <c r="E4" s="1022">
        <v>826</v>
      </c>
      <c r="F4" s="1049">
        <v>843</v>
      </c>
      <c r="G4" s="1047">
        <v>846</v>
      </c>
      <c r="H4" s="455">
        <v>845</v>
      </c>
      <c r="I4" s="455">
        <v>837</v>
      </c>
      <c r="J4" s="455">
        <v>846</v>
      </c>
      <c r="K4" s="455">
        <v>855</v>
      </c>
      <c r="L4" s="455">
        <v>857</v>
      </c>
      <c r="M4" s="472">
        <v>868</v>
      </c>
      <c r="N4" s="472">
        <v>861</v>
      </c>
      <c r="O4" s="472">
        <v>863</v>
      </c>
      <c r="P4" s="455">
        <v>852</v>
      </c>
      <c r="Q4" s="455">
        <v>859</v>
      </c>
      <c r="R4" s="455">
        <v>842</v>
      </c>
      <c r="S4" s="456">
        <v>821</v>
      </c>
      <c r="T4" s="455">
        <v>802</v>
      </c>
      <c r="U4" s="455">
        <v>814</v>
      </c>
      <c r="V4" s="455">
        <v>813</v>
      </c>
      <c r="W4" s="455">
        <v>797</v>
      </c>
      <c r="X4" s="455">
        <v>796</v>
      </c>
      <c r="Y4" s="472">
        <v>779</v>
      </c>
      <c r="Z4" s="472">
        <v>782</v>
      </c>
      <c r="AA4" s="472">
        <v>786</v>
      </c>
      <c r="AB4" s="519">
        <v>805</v>
      </c>
      <c r="AC4" s="1044">
        <v>811</v>
      </c>
      <c r="AD4" s="272">
        <v>841</v>
      </c>
      <c r="AE4" s="850">
        <v>843</v>
      </c>
      <c r="AF4" s="1058">
        <v>846</v>
      </c>
      <c r="AG4" s="1023"/>
      <c r="AH4" s="1023"/>
      <c r="AI4" s="1023"/>
      <c r="AJ4" s="1023"/>
      <c r="AK4" s="1022"/>
      <c r="AL4" s="1022"/>
      <c r="AM4" s="1022"/>
      <c r="AN4" s="1023"/>
      <c r="AO4" s="1023"/>
      <c r="AP4" s="1023"/>
      <c r="AQ4" s="1042"/>
    </row>
    <row r="5" spans="1:43" x14ac:dyDescent="0.25">
      <c r="A5" s="330" t="s">
        <v>259</v>
      </c>
      <c r="B5" s="1048"/>
      <c r="C5" s="695"/>
      <c r="D5" s="695"/>
      <c r="E5" s="695"/>
      <c r="F5" s="695"/>
      <c r="G5" s="474"/>
      <c r="H5" s="474"/>
      <c r="I5" s="474"/>
      <c r="J5" s="474"/>
      <c r="K5" s="474"/>
      <c r="L5" s="474"/>
      <c r="M5" s="474"/>
      <c r="N5" s="474"/>
      <c r="O5" s="474"/>
      <c r="P5" s="474"/>
      <c r="Q5" s="474"/>
      <c r="R5" s="474"/>
      <c r="S5" s="475"/>
      <c r="T5" s="474"/>
      <c r="U5" s="474"/>
      <c r="V5" s="474"/>
      <c r="W5" s="474"/>
      <c r="X5" s="474"/>
      <c r="Y5" s="474"/>
      <c r="Z5" s="474"/>
      <c r="AA5" s="474"/>
      <c r="AB5" s="474"/>
      <c r="AC5" s="695"/>
      <c r="AD5" s="695"/>
      <c r="AE5" s="1043"/>
      <c r="AF5" s="695"/>
      <c r="AG5" s="695"/>
      <c r="AH5" s="695"/>
      <c r="AI5" s="695"/>
      <c r="AJ5" s="695"/>
      <c r="AK5" s="695"/>
      <c r="AL5" s="695"/>
      <c r="AM5" s="695"/>
      <c r="AN5" s="695"/>
      <c r="AO5" s="695"/>
      <c r="AP5" s="695"/>
      <c r="AQ5" s="1043"/>
    </row>
    <row r="6" spans="1:43" x14ac:dyDescent="0.25">
      <c r="A6" s="470" t="s">
        <v>260</v>
      </c>
      <c r="B6" s="476"/>
      <c r="C6" s="466"/>
      <c r="D6" s="466"/>
      <c r="E6" s="466"/>
      <c r="F6" s="466"/>
      <c r="G6" s="466"/>
      <c r="H6" s="466"/>
      <c r="I6" s="466"/>
      <c r="J6" s="466"/>
      <c r="K6" s="466"/>
      <c r="L6" s="466"/>
      <c r="M6" s="466"/>
      <c r="N6" s="466"/>
      <c r="O6" s="466"/>
      <c r="P6" s="466"/>
      <c r="Q6" s="466"/>
      <c r="R6" s="466"/>
      <c r="S6" s="477"/>
      <c r="T6" s="466"/>
      <c r="U6" s="466"/>
      <c r="V6" s="466"/>
      <c r="W6" s="466"/>
      <c r="X6" s="466"/>
      <c r="Y6" s="466"/>
      <c r="Z6" s="466"/>
      <c r="AA6" s="466"/>
      <c r="AB6" s="466"/>
      <c r="AC6" s="466"/>
      <c r="AD6" s="466"/>
      <c r="AE6" s="477"/>
      <c r="AF6" s="466"/>
      <c r="AG6" s="466"/>
      <c r="AH6" s="466"/>
      <c r="AI6" s="466"/>
      <c r="AJ6" s="466"/>
      <c r="AK6" s="466"/>
      <c r="AL6" s="466"/>
      <c r="AM6" s="466"/>
      <c r="AN6" s="466"/>
      <c r="AO6" s="466"/>
      <c r="AP6" s="466"/>
      <c r="AQ6" s="477"/>
    </row>
    <row r="7" spans="1:43" x14ac:dyDescent="0.25">
      <c r="A7" s="470" t="s">
        <v>393</v>
      </c>
      <c r="B7" s="476"/>
      <c r="C7" s="466"/>
      <c r="D7" s="466"/>
      <c r="E7" s="466"/>
      <c r="F7" s="466"/>
      <c r="G7" s="466"/>
      <c r="H7" s="466"/>
      <c r="I7" s="466"/>
      <c r="J7" s="466"/>
      <c r="K7" s="466"/>
      <c r="L7" s="466"/>
      <c r="M7" s="466"/>
      <c r="N7" s="466"/>
      <c r="O7" s="466"/>
      <c r="P7" s="466"/>
      <c r="Q7" s="466"/>
      <c r="R7" s="466"/>
      <c r="S7" s="477"/>
      <c r="T7" s="466"/>
      <c r="U7" s="466"/>
      <c r="V7" s="466"/>
      <c r="W7" s="466"/>
      <c r="X7" s="466"/>
      <c r="Y7" s="466"/>
      <c r="Z7" s="466"/>
      <c r="AA7" s="466"/>
      <c r="AB7" s="466"/>
      <c r="AC7" s="466"/>
      <c r="AD7" s="466"/>
      <c r="AE7" s="477"/>
      <c r="AF7" s="466"/>
      <c r="AG7" s="466"/>
      <c r="AH7" s="466"/>
      <c r="AI7" s="466"/>
      <c r="AJ7" s="466"/>
      <c r="AK7" s="466"/>
      <c r="AL7" s="466"/>
      <c r="AM7" s="466"/>
      <c r="AN7" s="466"/>
      <c r="AO7" s="466"/>
      <c r="AP7" s="466"/>
      <c r="AQ7" s="477"/>
    </row>
    <row r="8" spans="1:43" x14ac:dyDescent="0.25">
      <c r="A8" s="470" t="s">
        <v>261</v>
      </c>
      <c r="B8" s="476"/>
      <c r="C8" s="466"/>
      <c r="D8" s="466"/>
      <c r="E8" s="466"/>
      <c r="F8" s="466"/>
      <c r="G8" s="466"/>
      <c r="H8" s="466"/>
      <c r="I8" s="466"/>
      <c r="J8" s="466"/>
      <c r="K8" s="466"/>
      <c r="L8" s="466"/>
      <c r="M8" s="466"/>
      <c r="N8" s="466"/>
      <c r="O8" s="466"/>
      <c r="P8" s="466"/>
      <c r="Q8" s="466"/>
      <c r="R8" s="466"/>
      <c r="S8" s="477"/>
      <c r="T8" s="466"/>
      <c r="U8" s="466"/>
      <c r="V8" s="466"/>
      <c r="W8" s="466"/>
      <c r="X8" s="466"/>
      <c r="Y8" s="466"/>
      <c r="Z8" s="466"/>
      <c r="AA8" s="466"/>
      <c r="AB8" s="466"/>
      <c r="AC8" s="466"/>
      <c r="AD8" s="466"/>
      <c r="AE8" s="477"/>
      <c r="AF8" s="466"/>
      <c r="AG8" s="466"/>
      <c r="AH8" s="466"/>
      <c r="AI8" s="466"/>
      <c r="AJ8" s="466"/>
      <c r="AK8" s="466"/>
      <c r="AL8" s="466"/>
      <c r="AM8" s="466"/>
      <c r="AN8" s="466"/>
      <c r="AO8" s="466"/>
      <c r="AP8" s="466"/>
      <c r="AQ8" s="477"/>
    </row>
    <row r="9" spans="1:43" x14ac:dyDescent="0.25">
      <c r="A9" s="470" t="s">
        <v>262</v>
      </c>
      <c r="B9" s="476"/>
      <c r="C9" s="466"/>
      <c r="D9" s="466"/>
      <c r="E9" s="466"/>
      <c r="F9" s="466"/>
      <c r="G9" s="466"/>
      <c r="H9" s="466"/>
      <c r="I9" s="466"/>
      <c r="J9" s="466"/>
      <c r="K9" s="466"/>
      <c r="L9" s="466"/>
      <c r="M9" s="466"/>
      <c r="N9" s="466"/>
      <c r="O9" s="466"/>
      <c r="P9" s="466"/>
      <c r="Q9" s="466"/>
      <c r="R9" s="466"/>
      <c r="S9" s="477"/>
      <c r="T9" s="466"/>
      <c r="U9" s="466"/>
      <c r="V9" s="466"/>
      <c r="W9" s="466"/>
      <c r="X9" s="466"/>
      <c r="Y9" s="466"/>
      <c r="Z9" s="466"/>
      <c r="AA9" s="466"/>
      <c r="AB9" s="466"/>
      <c r="AC9" s="466"/>
      <c r="AD9" s="466"/>
      <c r="AE9" s="477"/>
      <c r="AF9" s="466"/>
      <c r="AG9" s="466"/>
      <c r="AH9" s="466"/>
      <c r="AI9" s="466"/>
      <c r="AJ9" s="466"/>
      <c r="AK9" s="466"/>
      <c r="AL9" s="466"/>
      <c r="AM9" s="466"/>
      <c r="AN9" s="466"/>
      <c r="AO9" s="466"/>
      <c r="AP9" s="466"/>
      <c r="AQ9" s="477"/>
    </row>
    <row r="10" spans="1:43" x14ac:dyDescent="0.25">
      <c r="A10" s="471" t="s">
        <v>263</v>
      </c>
      <c r="B10" s="476"/>
      <c r="C10" s="466"/>
      <c r="D10" s="466"/>
      <c r="E10" s="466"/>
      <c r="F10" s="466"/>
      <c r="G10" s="466"/>
      <c r="H10" s="466"/>
      <c r="I10" s="466"/>
      <c r="J10" s="466"/>
      <c r="K10" s="466"/>
      <c r="L10" s="466"/>
      <c r="M10" s="466"/>
      <c r="N10" s="466"/>
      <c r="O10" s="466"/>
      <c r="P10" s="466"/>
      <c r="Q10" s="466"/>
      <c r="R10" s="466"/>
      <c r="S10" s="477"/>
      <c r="T10" s="466"/>
      <c r="U10" s="466"/>
      <c r="V10" s="466"/>
      <c r="W10" s="466"/>
      <c r="X10" s="466"/>
      <c r="Y10" s="466"/>
      <c r="Z10" s="466"/>
      <c r="AA10" s="466"/>
      <c r="AB10" s="466"/>
      <c r="AC10" s="466"/>
      <c r="AD10" s="466"/>
      <c r="AE10" s="477"/>
      <c r="AF10" s="466"/>
      <c r="AG10" s="466"/>
      <c r="AH10" s="466"/>
      <c r="AI10" s="466"/>
      <c r="AJ10" s="466"/>
      <c r="AK10" s="466"/>
      <c r="AL10" s="466"/>
      <c r="AM10" s="466"/>
      <c r="AN10" s="466"/>
      <c r="AO10" s="466"/>
      <c r="AP10" s="466"/>
      <c r="AQ10" s="477"/>
    </row>
    <row r="11" spans="1:43" x14ac:dyDescent="0.25">
      <c r="A11" s="471" t="s">
        <v>264</v>
      </c>
      <c r="B11" s="476"/>
      <c r="C11" s="466"/>
      <c r="D11" s="466"/>
      <c r="E11" s="466"/>
      <c r="F11" s="466"/>
      <c r="G11" s="466"/>
      <c r="H11" s="466"/>
      <c r="I11" s="466"/>
      <c r="J11" s="466"/>
      <c r="K11" s="466"/>
      <c r="L11" s="466"/>
      <c r="M11" s="466"/>
      <c r="N11" s="466"/>
      <c r="O11" s="466"/>
      <c r="P11" s="466"/>
      <c r="Q11" s="466"/>
      <c r="R11" s="466"/>
      <c r="S11" s="477"/>
      <c r="T11" s="466"/>
      <c r="U11" s="466"/>
      <c r="V11" s="466"/>
      <c r="W11" s="466"/>
      <c r="X11" s="466"/>
      <c r="Y11" s="466"/>
      <c r="Z11" s="466"/>
      <c r="AA11" s="466"/>
      <c r="AB11" s="466"/>
      <c r="AC11" s="466"/>
      <c r="AD11" s="466"/>
      <c r="AE11" s="477"/>
      <c r="AF11" s="466"/>
      <c r="AG11" s="466"/>
      <c r="AH11" s="466"/>
      <c r="AI11" s="466"/>
      <c r="AJ11" s="466"/>
      <c r="AK11" s="466"/>
      <c r="AL11" s="466"/>
      <c r="AM11" s="466"/>
      <c r="AN11" s="466"/>
      <c r="AO11" s="466"/>
      <c r="AP11" s="466"/>
      <c r="AQ11" s="477"/>
    </row>
    <row r="12" spans="1:43" ht="15.75" thickBot="1" x14ac:dyDescent="0.3">
      <c r="A12" s="471" t="s">
        <v>265</v>
      </c>
      <c r="B12" s="476"/>
      <c r="C12" s="466"/>
      <c r="D12" s="466"/>
      <c r="E12" s="466"/>
      <c r="F12" s="466"/>
      <c r="G12" s="466"/>
      <c r="H12" s="467"/>
      <c r="I12" s="467"/>
      <c r="J12" s="467"/>
      <c r="K12" s="467"/>
      <c r="L12" s="467"/>
      <c r="M12" s="467"/>
      <c r="N12" s="467"/>
      <c r="O12" s="467"/>
      <c r="P12" s="467"/>
      <c r="Q12" s="467"/>
      <c r="R12" s="467"/>
      <c r="S12" s="479"/>
      <c r="T12" s="467"/>
      <c r="U12" s="467"/>
      <c r="V12" s="467"/>
      <c r="W12" s="467"/>
      <c r="X12" s="467"/>
      <c r="Y12" s="467"/>
      <c r="Z12" s="467"/>
      <c r="AA12" s="467"/>
      <c r="AB12" s="467"/>
      <c r="AC12" s="466"/>
      <c r="AD12" s="466"/>
      <c r="AE12" s="477"/>
      <c r="AF12" s="466"/>
      <c r="AG12" s="466"/>
      <c r="AH12" s="466"/>
      <c r="AI12" s="466"/>
      <c r="AJ12" s="466"/>
      <c r="AK12" s="466"/>
      <c r="AL12" s="466"/>
      <c r="AM12" s="466"/>
      <c r="AN12" s="466"/>
      <c r="AO12" s="466"/>
      <c r="AP12" s="466"/>
      <c r="AQ12" s="477"/>
    </row>
    <row r="13" spans="1:43" ht="15.75" thickBot="1" x14ac:dyDescent="0.3">
      <c r="A13" s="471" t="s">
        <v>394</v>
      </c>
      <c r="B13" s="1050">
        <v>817</v>
      </c>
      <c r="C13" s="1022">
        <v>897</v>
      </c>
      <c r="D13" s="1022">
        <v>832</v>
      </c>
      <c r="E13" s="1022">
        <v>826</v>
      </c>
      <c r="F13" s="1042">
        <v>843</v>
      </c>
      <c r="G13" s="1052">
        <v>846</v>
      </c>
      <c r="H13" s="1051">
        <v>845</v>
      </c>
      <c r="I13" s="473">
        <v>837</v>
      </c>
      <c r="J13" s="473">
        <v>846</v>
      </c>
      <c r="K13" s="473">
        <v>855</v>
      </c>
      <c r="L13" s="473">
        <v>857</v>
      </c>
      <c r="M13" s="473">
        <v>868</v>
      </c>
      <c r="N13" s="473">
        <v>861</v>
      </c>
      <c r="O13" s="473">
        <v>863</v>
      </c>
      <c r="P13" s="455">
        <v>852</v>
      </c>
      <c r="Q13" s="455">
        <v>859</v>
      </c>
      <c r="R13" s="455">
        <v>842</v>
      </c>
      <c r="S13" s="456">
        <v>821</v>
      </c>
      <c r="T13" s="473">
        <v>802</v>
      </c>
      <c r="U13" s="473">
        <v>814</v>
      </c>
      <c r="V13" s="473">
        <v>813</v>
      </c>
      <c r="W13" s="473">
        <v>797</v>
      </c>
      <c r="X13" s="473">
        <v>796</v>
      </c>
      <c r="Y13" s="473">
        <v>779</v>
      </c>
      <c r="Z13" s="473">
        <v>782</v>
      </c>
      <c r="AA13" s="473">
        <v>786</v>
      </c>
      <c r="AB13" s="519">
        <v>805</v>
      </c>
      <c r="AC13" s="1045">
        <v>811</v>
      </c>
      <c r="AD13" s="1023">
        <v>841</v>
      </c>
      <c r="AE13" s="1054">
        <v>843</v>
      </c>
      <c r="AF13" s="1059">
        <v>846</v>
      </c>
      <c r="AG13" s="1022"/>
      <c r="AH13" s="1022"/>
      <c r="AI13" s="1022"/>
      <c r="AJ13" s="1022"/>
      <c r="AK13" s="1022"/>
      <c r="AL13" s="1022"/>
      <c r="AM13" s="1022"/>
      <c r="AN13" s="1023"/>
      <c r="AO13" s="1023"/>
      <c r="AP13" s="1023"/>
      <c r="AQ13" s="1042"/>
    </row>
    <row r="14" spans="1:43" ht="15.75" thickBot="1" x14ac:dyDescent="0.3">
      <c r="A14" s="330" t="s">
        <v>266</v>
      </c>
      <c r="B14" s="695"/>
      <c r="C14" s="695"/>
      <c r="D14" s="695"/>
      <c r="E14" s="695"/>
      <c r="F14" s="695"/>
      <c r="G14" s="695"/>
      <c r="H14" s="330"/>
      <c r="I14" s="461"/>
      <c r="J14" s="461"/>
      <c r="K14" s="461"/>
      <c r="L14" s="461"/>
      <c r="M14" s="461"/>
      <c r="N14" s="461"/>
      <c r="O14" s="461"/>
      <c r="P14" s="461"/>
      <c r="Q14" s="461"/>
      <c r="R14" s="461"/>
      <c r="S14" s="462"/>
      <c r="T14" s="330"/>
      <c r="U14" s="461"/>
      <c r="V14" s="461"/>
      <c r="W14" s="461"/>
      <c r="X14" s="461"/>
      <c r="Y14" s="461"/>
      <c r="Z14" s="461"/>
      <c r="AA14" s="461"/>
      <c r="AB14" s="461"/>
      <c r="AC14" s="695"/>
      <c r="AD14" s="695"/>
      <c r="AE14" s="696"/>
      <c r="AF14" s="1017"/>
      <c r="AG14" s="695"/>
      <c r="AH14" s="695"/>
      <c r="AI14" s="695"/>
      <c r="AJ14" s="695"/>
      <c r="AK14" s="695"/>
      <c r="AL14" s="695"/>
      <c r="AM14" s="695"/>
      <c r="AN14" s="695"/>
      <c r="AO14" s="695"/>
      <c r="AP14" s="695"/>
      <c r="AQ14" s="696"/>
    </row>
    <row r="15" spans="1:43" x14ac:dyDescent="0.25">
      <c r="A15" s="471" t="s">
        <v>268</v>
      </c>
      <c r="B15" s="691">
        <v>336</v>
      </c>
      <c r="C15" s="692">
        <v>341</v>
      </c>
      <c r="D15" s="692">
        <v>305</v>
      </c>
      <c r="E15" s="692">
        <v>328</v>
      </c>
      <c r="F15" s="877">
        <v>328</v>
      </c>
      <c r="G15" s="1053">
        <v>333</v>
      </c>
      <c r="H15" s="1026">
        <v>309</v>
      </c>
      <c r="I15" s="186">
        <v>315</v>
      </c>
      <c r="J15" s="186">
        <v>313</v>
      </c>
      <c r="K15" s="186">
        <v>315</v>
      </c>
      <c r="L15" s="186">
        <v>316</v>
      </c>
      <c r="M15" s="186">
        <v>328</v>
      </c>
      <c r="N15" s="186">
        <v>324</v>
      </c>
      <c r="O15" s="186">
        <v>323</v>
      </c>
      <c r="P15" s="189">
        <v>324</v>
      </c>
      <c r="Q15" s="189">
        <v>330</v>
      </c>
      <c r="R15" s="189">
        <v>323</v>
      </c>
      <c r="S15" s="480">
        <v>326</v>
      </c>
      <c r="T15" s="186">
        <v>313</v>
      </c>
      <c r="U15" s="186">
        <v>321</v>
      </c>
      <c r="V15" s="186">
        <v>304</v>
      </c>
      <c r="W15" s="186">
        <v>294</v>
      </c>
      <c r="X15" s="186">
        <v>296</v>
      </c>
      <c r="Y15" s="186">
        <v>290</v>
      </c>
      <c r="Z15" s="186">
        <v>297</v>
      </c>
      <c r="AA15" s="186">
        <v>299</v>
      </c>
      <c r="AB15" s="685">
        <v>308</v>
      </c>
      <c r="AC15" s="1016">
        <v>317</v>
      </c>
      <c r="AD15" s="693">
        <v>331</v>
      </c>
      <c r="AE15" s="1013">
        <v>328</v>
      </c>
      <c r="AF15" s="880">
        <v>333</v>
      </c>
      <c r="AG15" s="692"/>
      <c r="AH15" s="692"/>
      <c r="AI15" s="692"/>
      <c r="AJ15" s="692"/>
      <c r="AK15" s="692"/>
      <c r="AL15" s="692"/>
      <c r="AM15" s="692"/>
      <c r="AN15" s="693"/>
      <c r="AO15" s="693"/>
      <c r="AP15" s="693"/>
      <c r="AQ15" s="877"/>
    </row>
    <row r="16" spans="1:43" x14ac:dyDescent="0.25">
      <c r="A16" s="471" t="s">
        <v>267</v>
      </c>
      <c r="B16" s="687">
        <v>268</v>
      </c>
      <c r="C16" s="186">
        <v>303</v>
      </c>
      <c r="D16" s="186">
        <v>294</v>
      </c>
      <c r="E16" s="186">
        <v>278</v>
      </c>
      <c r="F16" s="480">
        <v>291</v>
      </c>
      <c r="G16" s="862">
        <v>283</v>
      </c>
      <c r="H16" s="1026">
        <v>296</v>
      </c>
      <c r="I16" s="186">
        <v>285</v>
      </c>
      <c r="J16" s="186">
        <v>285</v>
      </c>
      <c r="K16" s="186">
        <v>294</v>
      </c>
      <c r="L16" s="186">
        <v>294</v>
      </c>
      <c r="M16" s="186">
        <v>289</v>
      </c>
      <c r="N16" s="186">
        <v>290</v>
      </c>
      <c r="O16" s="186">
        <v>294</v>
      </c>
      <c r="P16" s="189">
        <v>287</v>
      </c>
      <c r="Q16" s="189">
        <v>292</v>
      </c>
      <c r="R16" s="189">
        <v>287</v>
      </c>
      <c r="S16" s="480">
        <v>275</v>
      </c>
      <c r="T16" s="186">
        <v>278</v>
      </c>
      <c r="U16" s="186">
        <v>283</v>
      </c>
      <c r="V16" s="186">
        <v>293</v>
      </c>
      <c r="W16" s="186">
        <v>289</v>
      </c>
      <c r="X16" s="186">
        <v>282</v>
      </c>
      <c r="Y16" s="186">
        <v>274</v>
      </c>
      <c r="Z16" s="186">
        <v>276</v>
      </c>
      <c r="AA16" s="186">
        <v>273</v>
      </c>
      <c r="AB16" s="685">
        <v>279</v>
      </c>
      <c r="AC16" s="1015">
        <v>273</v>
      </c>
      <c r="AD16" s="189">
        <v>285</v>
      </c>
      <c r="AE16" s="685">
        <v>291</v>
      </c>
      <c r="AF16" s="878">
        <v>283</v>
      </c>
      <c r="AG16" s="186"/>
      <c r="AH16" s="186"/>
      <c r="AI16" s="186"/>
      <c r="AJ16" s="186"/>
      <c r="AK16" s="186"/>
      <c r="AL16" s="186"/>
      <c r="AM16" s="186"/>
      <c r="AN16" s="189"/>
      <c r="AO16" s="189"/>
      <c r="AP16" s="189"/>
      <c r="AQ16" s="480"/>
    </row>
    <row r="17" spans="1:43" x14ac:dyDescent="0.25">
      <c r="A17" s="471" t="s">
        <v>270</v>
      </c>
      <c r="B17" s="687">
        <v>134</v>
      </c>
      <c r="C17" s="186">
        <v>164</v>
      </c>
      <c r="D17" s="186">
        <v>144</v>
      </c>
      <c r="E17" s="186">
        <v>152</v>
      </c>
      <c r="F17" s="480">
        <v>158</v>
      </c>
      <c r="G17" s="862">
        <v>164</v>
      </c>
      <c r="H17" s="1026">
        <v>145</v>
      </c>
      <c r="I17" s="186">
        <v>148</v>
      </c>
      <c r="J17" s="186">
        <v>155</v>
      </c>
      <c r="K17" s="186">
        <v>156</v>
      </c>
      <c r="L17" s="186">
        <v>152</v>
      </c>
      <c r="M17" s="186">
        <v>161</v>
      </c>
      <c r="N17" s="186">
        <v>161</v>
      </c>
      <c r="O17" s="186">
        <v>163</v>
      </c>
      <c r="P17" s="189">
        <v>163</v>
      </c>
      <c r="Q17" s="189">
        <v>161</v>
      </c>
      <c r="R17" s="189">
        <v>157</v>
      </c>
      <c r="S17" s="480">
        <v>150</v>
      </c>
      <c r="T17" s="186">
        <v>144</v>
      </c>
      <c r="U17" s="186">
        <v>143</v>
      </c>
      <c r="V17" s="186">
        <v>146</v>
      </c>
      <c r="W17" s="186">
        <v>152</v>
      </c>
      <c r="X17" s="186">
        <v>156</v>
      </c>
      <c r="Y17" s="186">
        <v>155</v>
      </c>
      <c r="Z17" s="186">
        <v>152</v>
      </c>
      <c r="AA17" s="186">
        <v>151</v>
      </c>
      <c r="AB17" s="685">
        <v>155</v>
      </c>
      <c r="AC17" s="1015">
        <v>158</v>
      </c>
      <c r="AD17" s="189">
        <v>160</v>
      </c>
      <c r="AE17" s="685">
        <v>158</v>
      </c>
      <c r="AF17" s="878">
        <v>164</v>
      </c>
      <c r="AG17" s="186"/>
      <c r="AH17" s="186"/>
      <c r="AI17" s="186"/>
      <c r="AJ17" s="186"/>
      <c r="AK17" s="186"/>
      <c r="AL17" s="186"/>
      <c r="AM17" s="186"/>
      <c r="AN17" s="189"/>
      <c r="AO17" s="189"/>
      <c r="AP17" s="189"/>
      <c r="AQ17" s="480"/>
    </row>
    <row r="18" spans="1:43" x14ac:dyDescent="0.25">
      <c r="A18" s="471" t="s">
        <v>271</v>
      </c>
      <c r="B18" s="687">
        <v>47</v>
      </c>
      <c r="C18" s="186">
        <v>45</v>
      </c>
      <c r="D18" s="186">
        <v>41</v>
      </c>
      <c r="E18" s="186">
        <v>41</v>
      </c>
      <c r="F18" s="480">
        <v>35</v>
      </c>
      <c r="G18" s="862">
        <v>36</v>
      </c>
      <c r="H18" s="1026">
        <v>49</v>
      </c>
      <c r="I18" s="186">
        <v>45</v>
      </c>
      <c r="J18" s="186">
        <v>46</v>
      </c>
      <c r="K18" s="186">
        <v>44</v>
      </c>
      <c r="L18" s="186">
        <v>47</v>
      </c>
      <c r="M18" s="186">
        <v>43</v>
      </c>
      <c r="N18" s="186">
        <v>42</v>
      </c>
      <c r="O18" s="186">
        <v>39</v>
      </c>
      <c r="P18" s="189">
        <v>38</v>
      </c>
      <c r="Q18" s="189">
        <v>41</v>
      </c>
      <c r="R18" s="189">
        <v>41</v>
      </c>
      <c r="S18" s="480">
        <v>41</v>
      </c>
      <c r="T18" s="186">
        <v>39</v>
      </c>
      <c r="U18" s="186">
        <v>40</v>
      </c>
      <c r="V18" s="186">
        <v>42</v>
      </c>
      <c r="W18" s="186">
        <v>36</v>
      </c>
      <c r="X18" s="186">
        <v>37</v>
      </c>
      <c r="Y18" s="186">
        <v>35</v>
      </c>
      <c r="Z18" s="186">
        <v>32</v>
      </c>
      <c r="AA18" s="186">
        <v>35</v>
      </c>
      <c r="AB18" s="685">
        <v>37</v>
      </c>
      <c r="AC18" s="1015">
        <v>37</v>
      </c>
      <c r="AD18" s="189">
        <v>38</v>
      </c>
      <c r="AE18" s="685">
        <v>35</v>
      </c>
      <c r="AF18" s="878">
        <v>36</v>
      </c>
      <c r="AG18" s="186"/>
      <c r="AH18" s="186"/>
      <c r="AI18" s="186"/>
      <c r="AJ18" s="186"/>
      <c r="AK18" s="186"/>
      <c r="AL18" s="186"/>
      <c r="AM18" s="186"/>
      <c r="AN18" s="189"/>
      <c r="AO18" s="189"/>
      <c r="AP18" s="189"/>
      <c r="AQ18" s="480"/>
    </row>
    <row r="19" spans="1:43" x14ac:dyDescent="0.25">
      <c r="A19" s="471" t="s">
        <v>269</v>
      </c>
      <c r="B19" s="687">
        <v>18</v>
      </c>
      <c r="C19" s="186">
        <v>23</v>
      </c>
      <c r="D19" s="186">
        <v>19</v>
      </c>
      <c r="E19" s="186">
        <v>8</v>
      </c>
      <c r="F19" s="480">
        <v>10</v>
      </c>
      <c r="G19" s="862">
        <v>10</v>
      </c>
      <c r="H19" s="1026">
        <v>17</v>
      </c>
      <c r="I19" s="186">
        <v>17</v>
      </c>
      <c r="J19" s="186">
        <v>19</v>
      </c>
      <c r="K19" s="186">
        <v>19</v>
      </c>
      <c r="L19" s="186">
        <v>20</v>
      </c>
      <c r="M19" s="186">
        <v>16</v>
      </c>
      <c r="N19" s="186">
        <v>14</v>
      </c>
      <c r="O19" s="186">
        <v>16</v>
      </c>
      <c r="P19" s="189">
        <v>14</v>
      </c>
      <c r="Q19" s="189">
        <v>11</v>
      </c>
      <c r="R19" s="189">
        <v>10</v>
      </c>
      <c r="S19" s="480">
        <v>8</v>
      </c>
      <c r="T19" s="186">
        <v>10</v>
      </c>
      <c r="U19" s="186">
        <v>10</v>
      </c>
      <c r="V19" s="186">
        <v>10</v>
      </c>
      <c r="W19" s="186">
        <v>8</v>
      </c>
      <c r="X19" s="186">
        <v>8</v>
      </c>
      <c r="Y19" s="186">
        <v>9</v>
      </c>
      <c r="Z19" s="186">
        <v>9</v>
      </c>
      <c r="AA19" s="186">
        <v>9</v>
      </c>
      <c r="AB19" s="685">
        <v>8</v>
      </c>
      <c r="AC19" s="1015">
        <v>8</v>
      </c>
      <c r="AD19" s="189">
        <v>8</v>
      </c>
      <c r="AE19" s="685">
        <v>10</v>
      </c>
      <c r="AF19" s="878">
        <v>10</v>
      </c>
      <c r="AG19" s="186"/>
      <c r="AH19" s="186"/>
      <c r="AI19" s="186"/>
      <c r="AJ19" s="186"/>
      <c r="AK19" s="186"/>
      <c r="AL19" s="186"/>
      <c r="AM19" s="186"/>
      <c r="AN19" s="189"/>
      <c r="AO19" s="189"/>
      <c r="AP19" s="189"/>
      <c r="AQ19" s="480"/>
    </row>
    <row r="20" spans="1:43" ht="15.75" thickBot="1" x14ac:dyDescent="0.3">
      <c r="A20" s="471" t="s">
        <v>272</v>
      </c>
      <c r="B20" s="688">
        <v>14</v>
      </c>
      <c r="C20" s="689">
        <v>21</v>
      </c>
      <c r="D20" s="689">
        <v>29</v>
      </c>
      <c r="E20" s="689">
        <v>19</v>
      </c>
      <c r="F20" s="301">
        <v>21</v>
      </c>
      <c r="G20" s="846">
        <v>20</v>
      </c>
      <c r="H20" s="1026">
        <v>29</v>
      </c>
      <c r="I20" s="186">
        <v>27</v>
      </c>
      <c r="J20" s="186">
        <v>28</v>
      </c>
      <c r="K20" s="186">
        <v>27</v>
      </c>
      <c r="L20" s="186">
        <v>28</v>
      </c>
      <c r="M20" s="186">
        <v>31</v>
      </c>
      <c r="N20" s="186">
        <v>30</v>
      </c>
      <c r="O20" s="186">
        <v>28</v>
      </c>
      <c r="P20" s="189">
        <v>26</v>
      </c>
      <c r="Q20" s="189">
        <v>24</v>
      </c>
      <c r="R20" s="189">
        <v>24</v>
      </c>
      <c r="S20" s="480">
        <v>21</v>
      </c>
      <c r="T20" s="186">
        <v>18</v>
      </c>
      <c r="U20" s="186">
        <v>17</v>
      </c>
      <c r="V20" s="186">
        <v>18</v>
      </c>
      <c r="W20" s="186">
        <v>18</v>
      </c>
      <c r="X20" s="186">
        <v>17</v>
      </c>
      <c r="Y20" s="186">
        <v>16</v>
      </c>
      <c r="Z20" s="186">
        <v>16</v>
      </c>
      <c r="AA20" s="186">
        <v>19</v>
      </c>
      <c r="AB20" s="685">
        <v>18</v>
      </c>
      <c r="AC20" s="523">
        <v>18</v>
      </c>
      <c r="AD20" s="187">
        <v>19</v>
      </c>
      <c r="AE20" s="520">
        <v>21</v>
      </c>
      <c r="AF20" s="879">
        <v>20</v>
      </c>
      <c r="AG20" s="689"/>
      <c r="AH20" s="689"/>
      <c r="AI20" s="689"/>
      <c r="AJ20" s="689"/>
      <c r="AK20" s="689"/>
      <c r="AL20" s="689"/>
      <c r="AM20" s="689"/>
      <c r="AN20" s="187"/>
      <c r="AO20" s="187"/>
      <c r="AP20" s="187"/>
      <c r="AQ20" s="301"/>
    </row>
    <row r="21" spans="1:43" ht="15.75" thickBot="1" x14ac:dyDescent="0.3">
      <c r="A21" s="595" t="s">
        <v>757</v>
      </c>
      <c r="B21" s="695"/>
      <c r="C21" s="695"/>
      <c r="D21" s="695"/>
      <c r="E21" s="695"/>
      <c r="F21" s="695"/>
      <c r="G21" s="695"/>
      <c r="H21" s="330"/>
      <c r="I21" s="461"/>
      <c r="J21" s="461"/>
      <c r="K21" s="461"/>
      <c r="L21" s="461"/>
      <c r="M21" s="461"/>
      <c r="N21" s="461"/>
      <c r="O21" s="461"/>
      <c r="P21" s="461"/>
      <c r="Q21" s="461"/>
      <c r="R21" s="461"/>
      <c r="S21" s="462"/>
      <c r="T21" s="330"/>
      <c r="U21" s="461"/>
      <c r="V21" s="461"/>
      <c r="W21" s="461"/>
      <c r="X21" s="461"/>
      <c r="Y21" s="461"/>
      <c r="Z21" s="461"/>
      <c r="AA21" s="461"/>
      <c r="AB21" s="461"/>
      <c r="AC21" s="695"/>
      <c r="AD21" s="695"/>
      <c r="AE21" s="696"/>
      <c r="AF21" s="1017"/>
      <c r="AG21" s="695"/>
      <c r="AH21" s="695"/>
      <c r="AI21" s="695"/>
      <c r="AJ21" s="695"/>
      <c r="AK21" s="695"/>
      <c r="AL21" s="695"/>
      <c r="AM21" s="695"/>
      <c r="AN21" s="695"/>
      <c r="AO21" s="695"/>
      <c r="AP21" s="695"/>
      <c r="AQ21" s="696"/>
    </row>
    <row r="22" spans="1:43" x14ac:dyDescent="0.25">
      <c r="A22" s="471" t="s">
        <v>273</v>
      </c>
      <c r="B22" s="1030">
        <v>2</v>
      </c>
      <c r="C22" s="699">
        <v>2</v>
      </c>
      <c r="D22" s="692">
        <v>0</v>
      </c>
      <c r="E22" s="692">
        <v>7</v>
      </c>
      <c r="F22" s="877">
        <v>4</v>
      </c>
      <c r="G22" s="1053">
        <v>3</v>
      </c>
      <c r="H22" s="465">
        <v>0</v>
      </c>
      <c r="I22" s="360">
        <v>0</v>
      </c>
      <c r="J22" s="360">
        <v>0</v>
      </c>
      <c r="K22" s="365">
        <v>0</v>
      </c>
      <c r="L22" s="186">
        <v>1</v>
      </c>
      <c r="M22" s="186">
        <v>1</v>
      </c>
      <c r="N22" s="186">
        <v>0</v>
      </c>
      <c r="O22" s="186">
        <v>0</v>
      </c>
      <c r="P22" s="189">
        <v>0</v>
      </c>
      <c r="Q22" s="189">
        <v>0</v>
      </c>
      <c r="R22" s="189">
        <v>0</v>
      </c>
      <c r="S22" s="480">
        <v>9</v>
      </c>
      <c r="T22" s="361">
        <v>5</v>
      </c>
      <c r="U22" s="360">
        <v>4</v>
      </c>
      <c r="V22" s="360">
        <v>4</v>
      </c>
      <c r="W22" s="365">
        <v>3</v>
      </c>
      <c r="X22" s="186">
        <v>4</v>
      </c>
      <c r="Y22" s="186">
        <v>4</v>
      </c>
      <c r="Z22" s="186">
        <v>4</v>
      </c>
      <c r="AA22" s="186">
        <v>4</v>
      </c>
      <c r="AB22" s="685">
        <v>4</v>
      </c>
      <c r="AC22" s="1016">
        <v>4</v>
      </c>
      <c r="AD22" s="693">
        <v>4</v>
      </c>
      <c r="AE22" s="877">
        <v>4</v>
      </c>
      <c r="AF22" s="881">
        <v>3</v>
      </c>
      <c r="AG22" s="698"/>
      <c r="AH22" s="698"/>
      <c r="AI22" s="699"/>
      <c r="AJ22" s="692"/>
      <c r="AK22" s="692"/>
      <c r="AL22" s="692"/>
      <c r="AM22" s="692"/>
      <c r="AN22" s="693"/>
      <c r="AO22" s="693"/>
      <c r="AP22" s="693"/>
      <c r="AQ22" s="877"/>
    </row>
    <row r="23" spans="1:43" x14ac:dyDescent="0.25">
      <c r="A23" s="471" t="s">
        <v>275</v>
      </c>
      <c r="B23" s="687">
        <v>13</v>
      </c>
      <c r="C23" s="186">
        <v>9</v>
      </c>
      <c r="D23" s="186">
        <v>9</v>
      </c>
      <c r="E23" s="186">
        <v>9</v>
      </c>
      <c r="F23" s="480">
        <v>11</v>
      </c>
      <c r="G23" s="862">
        <v>12</v>
      </c>
      <c r="H23" s="1026">
        <v>8</v>
      </c>
      <c r="I23" s="186">
        <v>9</v>
      </c>
      <c r="J23" s="186">
        <v>10</v>
      </c>
      <c r="K23" s="186">
        <v>11</v>
      </c>
      <c r="L23" s="186">
        <v>10</v>
      </c>
      <c r="M23" s="186">
        <v>12</v>
      </c>
      <c r="N23" s="186">
        <v>11</v>
      </c>
      <c r="O23" s="186">
        <v>11</v>
      </c>
      <c r="P23" s="189">
        <v>12</v>
      </c>
      <c r="Q23" s="189">
        <v>11</v>
      </c>
      <c r="R23" s="189">
        <v>9</v>
      </c>
      <c r="S23" s="480">
        <v>9</v>
      </c>
      <c r="T23" s="186">
        <v>9</v>
      </c>
      <c r="U23" s="186">
        <v>8</v>
      </c>
      <c r="V23" s="186">
        <v>8</v>
      </c>
      <c r="W23" s="186">
        <v>7</v>
      </c>
      <c r="X23" s="186">
        <v>5</v>
      </c>
      <c r="Y23" s="186">
        <v>7</v>
      </c>
      <c r="Z23" s="186">
        <v>6</v>
      </c>
      <c r="AA23" s="186">
        <v>7</v>
      </c>
      <c r="AB23" s="685">
        <v>10</v>
      </c>
      <c r="AC23" s="1015">
        <v>11</v>
      </c>
      <c r="AD23" s="189">
        <v>12</v>
      </c>
      <c r="AE23" s="480">
        <v>11</v>
      </c>
      <c r="AF23" s="878">
        <v>12</v>
      </c>
      <c r="AG23" s="186"/>
      <c r="AH23" s="186"/>
      <c r="AI23" s="186"/>
      <c r="AJ23" s="186"/>
      <c r="AK23" s="186"/>
      <c r="AL23" s="186"/>
      <c r="AM23" s="186"/>
      <c r="AN23" s="189"/>
      <c r="AO23" s="189"/>
      <c r="AP23" s="189"/>
      <c r="AQ23" s="480"/>
    </row>
    <row r="24" spans="1:43" x14ac:dyDescent="0.25">
      <c r="A24" s="471" t="s">
        <v>274</v>
      </c>
      <c r="B24" s="687">
        <v>4</v>
      </c>
      <c r="C24" s="186">
        <v>59</v>
      </c>
      <c r="D24" s="186">
        <v>1</v>
      </c>
      <c r="E24" s="186">
        <v>9</v>
      </c>
      <c r="F24" s="480">
        <v>9</v>
      </c>
      <c r="G24" s="862">
        <v>9</v>
      </c>
      <c r="H24" s="1026">
        <v>1</v>
      </c>
      <c r="I24" s="186">
        <v>2</v>
      </c>
      <c r="J24" s="186">
        <v>0</v>
      </c>
      <c r="K24" s="186">
        <v>0</v>
      </c>
      <c r="L24" s="186">
        <v>1</v>
      </c>
      <c r="M24" s="186">
        <v>0</v>
      </c>
      <c r="N24" s="186">
        <v>0</v>
      </c>
      <c r="O24" s="186">
        <v>0</v>
      </c>
      <c r="P24" s="189">
        <v>1</v>
      </c>
      <c r="Q24" s="189">
        <v>0</v>
      </c>
      <c r="R24" s="189">
        <v>0</v>
      </c>
      <c r="S24" s="480">
        <v>14</v>
      </c>
      <c r="T24" s="186">
        <v>9</v>
      </c>
      <c r="U24" s="186">
        <v>9</v>
      </c>
      <c r="V24" s="186">
        <v>9</v>
      </c>
      <c r="W24" s="186">
        <v>8</v>
      </c>
      <c r="X24" s="186">
        <v>9</v>
      </c>
      <c r="Y24" s="186">
        <v>9</v>
      </c>
      <c r="Z24" s="186">
        <v>8</v>
      </c>
      <c r="AA24" s="186">
        <v>8</v>
      </c>
      <c r="AB24" s="685">
        <v>8</v>
      </c>
      <c r="AC24" s="1015">
        <v>8</v>
      </c>
      <c r="AD24" s="189">
        <v>7</v>
      </c>
      <c r="AE24" s="480">
        <v>9</v>
      </c>
      <c r="AF24" s="878">
        <v>9</v>
      </c>
      <c r="AG24" s="186"/>
      <c r="AH24" s="186"/>
      <c r="AI24" s="186"/>
      <c r="AJ24" s="186"/>
      <c r="AK24" s="186"/>
      <c r="AL24" s="186"/>
      <c r="AM24" s="186"/>
      <c r="AN24" s="189"/>
      <c r="AO24" s="189"/>
      <c r="AP24" s="189"/>
      <c r="AQ24" s="480"/>
    </row>
    <row r="25" spans="1:43" x14ac:dyDescent="0.25">
      <c r="A25" s="1055" t="s">
        <v>303</v>
      </c>
      <c r="B25" s="687">
        <v>4</v>
      </c>
      <c r="C25" s="186">
        <v>4</v>
      </c>
      <c r="D25" s="186">
        <v>2</v>
      </c>
      <c r="E25" s="186">
        <v>1</v>
      </c>
      <c r="F25" s="480">
        <v>5</v>
      </c>
      <c r="G25" s="862">
        <v>5</v>
      </c>
      <c r="H25" s="1026">
        <v>3</v>
      </c>
      <c r="I25" s="186">
        <v>3</v>
      </c>
      <c r="J25" s="186">
        <v>3</v>
      </c>
      <c r="K25" s="186">
        <v>3</v>
      </c>
      <c r="L25" s="186">
        <v>2</v>
      </c>
      <c r="M25" s="186">
        <v>2</v>
      </c>
      <c r="N25" s="186">
        <v>2</v>
      </c>
      <c r="O25" s="186">
        <v>1</v>
      </c>
      <c r="P25" s="189">
        <v>1</v>
      </c>
      <c r="Q25" s="189">
        <v>2</v>
      </c>
      <c r="R25" s="189">
        <v>2</v>
      </c>
      <c r="S25" s="480">
        <v>2</v>
      </c>
      <c r="T25" s="186">
        <v>1</v>
      </c>
      <c r="U25" s="186">
        <v>1</v>
      </c>
      <c r="V25" s="186">
        <v>1</v>
      </c>
      <c r="W25" s="186">
        <v>1</v>
      </c>
      <c r="X25" s="186">
        <v>1</v>
      </c>
      <c r="Y25" s="186">
        <v>1</v>
      </c>
      <c r="Z25" s="186">
        <v>2</v>
      </c>
      <c r="AA25" s="186">
        <v>3</v>
      </c>
      <c r="AB25" s="685">
        <v>3</v>
      </c>
      <c r="AC25" s="1015">
        <v>3</v>
      </c>
      <c r="AD25" s="189">
        <v>4</v>
      </c>
      <c r="AE25" s="480">
        <v>5</v>
      </c>
      <c r="AF25" s="878">
        <v>5</v>
      </c>
      <c r="AG25" s="186"/>
      <c r="AH25" s="186"/>
      <c r="AI25" s="186"/>
      <c r="AJ25" s="186"/>
      <c r="AK25" s="186"/>
      <c r="AL25" s="186"/>
      <c r="AM25" s="186"/>
      <c r="AN25" s="189"/>
      <c r="AO25" s="189"/>
      <c r="AP25" s="189"/>
      <c r="AQ25" s="480"/>
    </row>
    <row r="26" spans="1:43" x14ac:dyDescent="0.25">
      <c r="A26" s="471" t="s">
        <v>276</v>
      </c>
      <c r="B26" s="687">
        <v>2</v>
      </c>
      <c r="C26" s="186">
        <v>2</v>
      </c>
      <c r="D26" s="186">
        <v>2</v>
      </c>
      <c r="E26" s="186">
        <v>2</v>
      </c>
      <c r="F26" s="480">
        <v>1</v>
      </c>
      <c r="G26" s="862">
        <v>1</v>
      </c>
      <c r="H26" s="1026">
        <v>1</v>
      </c>
      <c r="I26" s="186">
        <v>1</v>
      </c>
      <c r="J26" s="186">
        <v>2</v>
      </c>
      <c r="K26" s="186">
        <v>2</v>
      </c>
      <c r="L26" s="186">
        <v>2</v>
      </c>
      <c r="M26" s="186">
        <v>2</v>
      </c>
      <c r="N26" s="186">
        <v>2</v>
      </c>
      <c r="O26" s="186">
        <v>3</v>
      </c>
      <c r="P26" s="189">
        <v>3</v>
      </c>
      <c r="Q26" s="189">
        <v>3</v>
      </c>
      <c r="R26" s="189">
        <v>3</v>
      </c>
      <c r="S26" s="480">
        <v>0</v>
      </c>
      <c r="T26" s="186">
        <v>2</v>
      </c>
      <c r="U26" s="186">
        <v>2</v>
      </c>
      <c r="V26" s="186">
        <v>2</v>
      </c>
      <c r="W26" s="186">
        <v>2</v>
      </c>
      <c r="X26" s="186">
        <v>1</v>
      </c>
      <c r="Y26" s="186">
        <v>1</v>
      </c>
      <c r="Z26" s="186">
        <v>1</v>
      </c>
      <c r="AA26" s="186">
        <v>1</v>
      </c>
      <c r="AB26" s="685">
        <v>1</v>
      </c>
      <c r="AC26" s="1015">
        <v>1</v>
      </c>
      <c r="AD26" s="189">
        <v>1</v>
      </c>
      <c r="AE26" s="480">
        <v>1</v>
      </c>
      <c r="AF26" s="878">
        <v>1</v>
      </c>
      <c r="AG26" s="186"/>
      <c r="AH26" s="186"/>
      <c r="AI26" s="186"/>
      <c r="AJ26" s="186"/>
      <c r="AK26" s="186"/>
      <c r="AL26" s="186"/>
      <c r="AM26" s="186"/>
      <c r="AN26" s="189"/>
      <c r="AO26" s="189"/>
      <c r="AP26" s="189"/>
      <c r="AQ26" s="480"/>
    </row>
    <row r="27" spans="1:43" x14ac:dyDescent="0.25">
      <c r="A27" s="471" t="s">
        <v>277</v>
      </c>
      <c r="B27" s="687">
        <v>0</v>
      </c>
      <c r="C27" s="186">
        <v>0</v>
      </c>
      <c r="D27" s="186">
        <v>0</v>
      </c>
      <c r="E27" s="186">
        <v>0</v>
      </c>
      <c r="F27" s="480">
        <v>0</v>
      </c>
      <c r="G27" s="862">
        <v>0</v>
      </c>
      <c r="H27" s="1026">
        <v>0</v>
      </c>
      <c r="I27" s="186">
        <v>0</v>
      </c>
      <c r="J27" s="186">
        <v>0</v>
      </c>
      <c r="K27" s="186">
        <v>0</v>
      </c>
      <c r="L27" s="186">
        <v>0</v>
      </c>
      <c r="M27" s="186">
        <v>0</v>
      </c>
      <c r="N27" s="186">
        <v>0</v>
      </c>
      <c r="O27" s="186">
        <v>0</v>
      </c>
      <c r="P27" s="189">
        <v>0</v>
      </c>
      <c r="Q27" s="189">
        <v>0</v>
      </c>
      <c r="R27" s="189">
        <v>0</v>
      </c>
      <c r="S27" s="480">
        <v>0</v>
      </c>
      <c r="T27" s="186">
        <v>0</v>
      </c>
      <c r="U27" s="186">
        <v>0</v>
      </c>
      <c r="V27" s="186">
        <v>0</v>
      </c>
      <c r="W27" s="186">
        <v>0</v>
      </c>
      <c r="X27" s="186">
        <v>0</v>
      </c>
      <c r="Y27" s="186">
        <v>0</v>
      </c>
      <c r="Z27" s="186">
        <v>0</v>
      </c>
      <c r="AA27" s="186">
        <v>0</v>
      </c>
      <c r="AB27" s="685">
        <v>0</v>
      </c>
      <c r="AC27" s="1015">
        <v>0</v>
      </c>
      <c r="AD27" s="189">
        <v>0</v>
      </c>
      <c r="AE27" s="480">
        <v>0</v>
      </c>
      <c r="AF27" s="878">
        <v>0</v>
      </c>
      <c r="AG27" s="186"/>
      <c r="AH27" s="186"/>
      <c r="AI27" s="186"/>
      <c r="AJ27" s="186"/>
      <c r="AK27" s="186"/>
      <c r="AL27" s="186"/>
      <c r="AM27" s="186"/>
      <c r="AN27" s="189"/>
      <c r="AO27" s="189"/>
      <c r="AP27" s="189"/>
      <c r="AQ27" s="480"/>
    </row>
    <row r="28" spans="1:43" x14ac:dyDescent="0.25">
      <c r="A28" s="471" t="s">
        <v>286</v>
      </c>
      <c r="B28" s="687">
        <v>2</v>
      </c>
      <c r="C28" s="186">
        <v>1</v>
      </c>
      <c r="D28" s="186">
        <v>3</v>
      </c>
      <c r="E28" s="186">
        <v>1</v>
      </c>
      <c r="F28" s="480">
        <v>1</v>
      </c>
      <c r="G28" s="862">
        <v>1</v>
      </c>
      <c r="H28" s="1026">
        <v>3</v>
      </c>
      <c r="I28" s="186">
        <v>3</v>
      </c>
      <c r="J28" s="186">
        <v>3</v>
      </c>
      <c r="K28" s="186">
        <v>3</v>
      </c>
      <c r="L28" s="186">
        <v>5</v>
      </c>
      <c r="M28" s="186">
        <v>4</v>
      </c>
      <c r="N28" s="186">
        <v>4</v>
      </c>
      <c r="O28" s="186">
        <v>4</v>
      </c>
      <c r="P28" s="189">
        <v>4</v>
      </c>
      <c r="Q28" s="189">
        <v>2</v>
      </c>
      <c r="R28" s="189">
        <v>1</v>
      </c>
      <c r="S28" s="480">
        <v>2</v>
      </c>
      <c r="T28" s="186">
        <v>1</v>
      </c>
      <c r="U28" s="186">
        <v>1</v>
      </c>
      <c r="V28" s="186">
        <v>1</v>
      </c>
      <c r="W28" s="186">
        <v>1</v>
      </c>
      <c r="X28" s="186">
        <v>1</v>
      </c>
      <c r="Y28" s="186">
        <v>1</v>
      </c>
      <c r="Z28" s="186">
        <v>1</v>
      </c>
      <c r="AA28" s="186">
        <v>1</v>
      </c>
      <c r="AB28" s="685">
        <v>1</v>
      </c>
      <c r="AC28" s="1015">
        <v>1</v>
      </c>
      <c r="AD28" s="189">
        <v>1</v>
      </c>
      <c r="AE28" s="480">
        <v>1</v>
      </c>
      <c r="AF28" s="878">
        <v>1</v>
      </c>
      <c r="AG28" s="186"/>
      <c r="AH28" s="186"/>
      <c r="AI28" s="186"/>
      <c r="AJ28" s="186"/>
      <c r="AK28" s="186"/>
      <c r="AL28" s="186"/>
      <c r="AM28" s="186"/>
      <c r="AN28" s="189"/>
      <c r="AO28" s="189"/>
      <c r="AP28" s="189"/>
      <c r="AQ28" s="480"/>
    </row>
    <row r="29" spans="1:43" x14ac:dyDescent="0.25">
      <c r="A29" s="471" t="s">
        <v>280</v>
      </c>
      <c r="B29" s="687">
        <v>556</v>
      </c>
      <c r="C29" s="186">
        <v>625</v>
      </c>
      <c r="D29" s="186">
        <v>544</v>
      </c>
      <c r="E29" s="186">
        <v>560</v>
      </c>
      <c r="F29" s="480">
        <v>566</v>
      </c>
      <c r="G29" s="862">
        <v>570</v>
      </c>
      <c r="H29" s="1026">
        <v>557</v>
      </c>
      <c r="I29" s="186">
        <v>546</v>
      </c>
      <c r="J29" s="186">
        <v>558</v>
      </c>
      <c r="K29" s="186">
        <v>563</v>
      </c>
      <c r="L29" s="186">
        <v>570</v>
      </c>
      <c r="M29" s="186">
        <v>567</v>
      </c>
      <c r="N29" s="186">
        <v>572</v>
      </c>
      <c r="O29" s="186">
        <v>573</v>
      </c>
      <c r="P29" s="189">
        <v>576</v>
      </c>
      <c r="Q29" s="189">
        <v>587</v>
      </c>
      <c r="R29" s="189">
        <v>581</v>
      </c>
      <c r="S29" s="480">
        <v>555</v>
      </c>
      <c r="T29" s="186">
        <v>542</v>
      </c>
      <c r="U29" s="186">
        <v>553</v>
      </c>
      <c r="V29" s="186">
        <v>552</v>
      </c>
      <c r="W29" s="186">
        <v>551</v>
      </c>
      <c r="X29" s="186">
        <v>546</v>
      </c>
      <c r="Y29" s="186">
        <v>534</v>
      </c>
      <c r="Z29" s="186">
        <v>536</v>
      </c>
      <c r="AA29" s="186">
        <v>536</v>
      </c>
      <c r="AB29" s="685">
        <v>549</v>
      </c>
      <c r="AC29" s="1015">
        <v>557</v>
      </c>
      <c r="AD29" s="189">
        <v>565</v>
      </c>
      <c r="AE29" s="480">
        <v>566</v>
      </c>
      <c r="AF29" s="878">
        <v>570</v>
      </c>
      <c r="AG29" s="186"/>
      <c r="AH29" s="186"/>
      <c r="AI29" s="186"/>
      <c r="AJ29" s="186"/>
      <c r="AK29" s="186"/>
      <c r="AL29" s="186"/>
      <c r="AM29" s="186"/>
      <c r="AN29" s="189"/>
      <c r="AO29" s="189"/>
      <c r="AP29" s="189"/>
      <c r="AQ29" s="480"/>
    </row>
    <row r="30" spans="1:43" x14ac:dyDescent="0.25">
      <c r="A30" s="471" t="s">
        <v>279</v>
      </c>
      <c r="B30" s="687">
        <v>16</v>
      </c>
      <c r="C30" s="186">
        <v>2</v>
      </c>
      <c r="D30" s="186">
        <v>75</v>
      </c>
      <c r="E30" s="186">
        <v>34</v>
      </c>
      <c r="F30" s="480">
        <v>41</v>
      </c>
      <c r="G30" s="862">
        <v>42</v>
      </c>
      <c r="H30" s="1026">
        <v>74</v>
      </c>
      <c r="I30" s="186">
        <v>77</v>
      </c>
      <c r="J30" s="186">
        <v>80</v>
      </c>
      <c r="K30" s="186">
        <v>75</v>
      </c>
      <c r="L30" s="186">
        <v>76</v>
      </c>
      <c r="M30" s="186">
        <v>83</v>
      </c>
      <c r="N30" s="186">
        <v>77</v>
      </c>
      <c r="O30" s="186">
        <v>77</v>
      </c>
      <c r="P30" s="189">
        <v>76</v>
      </c>
      <c r="Q30" s="189">
        <v>83</v>
      </c>
      <c r="R30" s="189">
        <v>82</v>
      </c>
      <c r="S30" s="480">
        <v>28</v>
      </c>
      <c r="T30" s="186">
        <v>34</v>
      </c>
      <c r="U30" s="186">
        <v>35</v>
      </c>
      <c r="V30" s="186">
        <v>34</v>
      </c>
      <c r="W30" s="186">
        <v>34</v>
      </c>
      <c r="X30" s="186">
        <v>33</v>
      </c>
      <c r="Y30" s="186">
        <v>35</v>
      </c>
      <c r="Z30" s="186">
        <v>35</v>
      </c>
      <c r="AA30" s="186">
        <v>38</v>
      </c>
      <c r="AB30" s="685">
        <v>39</v>
      </c>
      <c r="AC30" s="1015">
        <v>39</v>
      </c>
      <c r="AD30" s="189">
        <v>42</v>
      </c>
      <c r="AE30" s="480">
        <v>41</v>
      </c>
      <c r="AF30" s="878">
        <v>42</v>
      </c>
      <c r="AG30" s="186"/>
      <c r="AH30" s="186"/>
      <c r="AI30" s="186"/>
      <c r="AJ30" s="186"/>
      <c r="AK30" s="186"/>
      <c r="AL30" s="186"/>
      <c r="AM30" s="186"/>
      <c r="AN30" s="189"/>
      <c r="AO30" s="189"/>
      <c r="AP30" s="189"/>
      <c r="AQ30" s="480"/>
    </row>
    <row r="31" spans="1:43" x14ac:dyDescent="0.25">
      <c r="A31" s="471" t="s">
        <v>278</v>
      </c>
      <c r="B31" s="687">
        <v>7</v>
      </c>
      <c r="C31" s="186">
        <v>0</v>
      </c>
      <c r="D31" s="186">
        <v>0</v>
      </c>
      <c r="E31" s="186">
        <v>10</v>
      </c>
      <c r="F31" s="480">
        <v>13</v>
      </c>
      <c r="G31" s="862">
        <v>14</v>
      </c>
      <c r="H31" s="1026">
        <v>1</v>
      </c>
      <c r="I31" s="186">
        <v>0</v>
      </c>
      <c r="J31" s="186">
        <v>0</v>
      </c>
      <c r="K31" s="186">
        <v>0</v>
      </c>
      <c r="L31" s="186">
        <v>0</v>
      </c>
      <c r="M31" s="186">
        <v>0</v>
      </c>
      <c r="N31" s="186">
        <v>0</v>
      </c>
      <c r="O31" s="186">
        <v>0</v>
      </c>
      <c r="P31" s="189">
        <v>0</v>
      </c>
      <c r="Q31" s="189">
        <v>0</v>
      </c>
      <c r="R31" s="189">
        <v>0</v>
      </c>
      <c r="S31" s="480">
        <v>8</v>
      </c>
      <c r="T31" s="186">
        <v>10</v>
      </c>
      <c r="U31" s="186">
        <v>11</v>
      </c>
      <c r="V31" s="186">
        <v>12</v>
      </c>
      <c r="W31" s="186">
        <v>12</v>
      </c>
      <c r="X31" s="186">
        <v>12</v>
      </c>
      <c r="Y31" s="186">
        <v>12</v>
      </c>
      <c r="Z31" s="186">
        <v>12</v>
      </c>
      <c r="AA31" s="186">
        <v>12</v>
      </c>
      <c r="AB31" s="685">
        <v>11</v>
      </c>
      <c r="AC31" s="1015">
        <v>12</v>
      </c>
      <c r="AD31" s="189">
        <v>13</v>
      </c>
      <c r="AE31" s="480">
        <v>13</v>
      </c>
      <c r="AF31" s="878">
        <v>14</v>
      </c>
      <c r="AG31" s="186"/>
      <c r="AH31" s="186"/>
      <c r="AI31" s="186"/>
      <c r="AJ31" s="186"/>
      <c r="AK31" s="186"/>
      <c r="AL31" s="186"/>
      <c r="AM31" s="186"/>
      <c r="AN31" s="189"/>
      <c r="AO31" s="189"/>
      <c r="AP31" s="189"/>
      <c r="AQ31" s="480"/>
    </row>
    <row r="32" spans="1:43" x14ac:dyDescent="0.25">
      <c r="A32" s="471" t="s">
        <v>281</v>
      </c>
      <c r="B32" s="687">
        <v>120</v>
      </c>
      <c r="C32" s="186">
        <v>114</v>
      </c>
      <c r="D32" s="186">
        <v>105</v>
      </c>
      <c r="E32" s="186">
        <v>84</v>
      </c>
      <c r="F32" s="480">
        <v>86</v>
      </c>
      <c r="G32" s="862">
        <v>83</v>
      </c>
      <c r="H32" s="1026">
        <v>107</v>
      </c>
      <c r="I32" s="186">
        <v>107</v>
      </c>
      <c r="J32" s="186">
        <v>105</v>
      </c>
      <c r="K32" s="186">
        <v>110</v>
      </c>
      <c r="L32" s="186">
        <v>106</v>
      </c>
      <c r="M32" s="186">
        <v>115</v>
      </c>
      <c r="N32" s="186">
        <v>109</v>
      </c>
      <c r="O32" s="186">
        <v>109</v>
      </c>
      <c r="P32" s="189">
        <v>121</v>
      </c>
      <c r="Q32" s="189">
        <v>115</v>
      </c>
      <c r="R32" s="189">
        <v>105</v>
      </c>
      <c r="S32" s="480">
        <v>86</v>
      </c>
      <c r="T32" s="186">
        <v>82</v>
      </c>
      <c r="U32" s="186">
        <v>83</v>
      </c>
      <c r="V32" s="186">
        <v>82</v>
      </c>
      <c r="W32" s="186">
        <v>70</v>
      </c>
      <c r="X32" s="186">
        <v>72</v>
      </c>
      <c r="Y32" s="186">
        <v>67</v>
      </c>
      <c r="Z32" s="186">
        <v>71</v>
      </c>
      <c r="AA32" s="186">
        <v>73</v>
      </c>
      <c r="AB32" s="685">
        <v>78</v>
      </c>
      <c r="AC32" s="1015">
        <v>74</v>
      </c>
      <c r="AD32" s="189">
        <v>83</v>
      </c>
      <c r="AE32" s="480">
        <v>86</v>
      </c>
      <c r="AF32" s="878">
        <v>83</v>
      </c>
      <c r="AG32" s="186"/>
      <c r="AH32" s="186"/>
      <c r="AI32" s="186"/>
      <c r="AJ32" s="186"/>
      <c r="AK32" s="186"/>
      <c r="AL32" s="186"/>
      <c r="AM32" s="186"/>
      <c r="AN32" s="189"/>
      <c r="AO32" s="189"/>
      <c r="AP32" s="189"/>
      <c r="AQ32" s="480"/>
    </row>
    <row r="33" spans="1:43" x14ac:dyDescent="0.25">
      <c r="A33" s="471" t="s">
        <v>282</v>
      </c>
      <c r="B33" s="687">
        <v>33</v>
      </c>
      <c r="C33" s="186">
        <v>44</v>
      </c>
      <c r="D33" s="186">
        <v>59</v>
      </c>
      <c r="E33" s="186">
        <v>51</v>
      </c>
      <c r="F33" s="480">
        <v>56</v>
      </c>
      <c r="G33" s="862">
        <v>56</v>
      </c>
      <c r="H33" s="1026">
        <v>58</v>
      </c>
      <c r="I33" s="186">
        <v>61</v>
      </c>
      <c r="J33" s="186">
        <v>60</v>
      </c>
      <c r="K33" s="186">
        <v>60</v>
      </c>
      <c r="L33" s="186">
        <v>58</v>
      </c>
      <c r="M33" s="186">
        <v>58</v>
      </c>
      <c r="N33" s="186">
        <v>59</v>
      </c>
      <c r="O33" s="186">
        <v>62</v>
      </c>
      <c r="P33" s="189">
        <v>36</v>
      </c>
      <c r="Q33" s="189">
        <v>33</v>
      </c>
      <c r="R33" s="189">
        <v>35</v>
      </c>
      <c r="S33" s="480">
        <v>51</v>
      </c>
      <c r="T33" s="186">
        <v>49</v>
      </c>
      <c r="U33" s="186">
        <v>50</v>
      </c>
      <c r="V33" s="186">
        <v>49</v>
      </c>
      <c r="W33" s="186">
        <v>51</v>
      </c>
      <c r="X33" s="186">
        <v>53</v>
      </c>
      <c r="Y33" s="186">
        <v>49</v>
      </c>
      <c r="Z33" s="186">
        <v>51</v>
      </c>
      <c r="AA33" s="186">
        <v>49</v>
      </c>
      <c r="AB33" s="685">
        <v>47</v>
      </c>
      <c r="AC33" s="1015">
        <v>51</v>
      </c>
      <c r="AD33" s="189">
        <v>58</v>
      </c>
      <c r="AE33" s="480">
        <v>56</v>
      </c>
      <c r="AF33" s="878">
        <v>56</v>
      </c>
      <c r="AG33" s="186"/>
      <c r="AH33" s="186"/>
      <c r="AI33" s="186"/>
      <c r="AJ33" s="186"/>
      <c r="AK33" s="186"/>
      <c r="AL33" s="186"/>
      <c r="AM33" s="186"/>
      <c r="AN33" s="189"/>
      <c r="AO33" s="189"/>
      <c r="AP33" s="189"/>
      <c r="AQ33" s="480"/>
    </row>
    <row r="34" spans="1:43" x14ac:dyDescent="0.25">
      <c r="A34" s="471" t="s">
        <v>283</v>
      </c>
      <c r="B34" s="687">
        <v>1</v>
      </c>
      <c r="C34" s="186">
        <v>5</v>
      </c>
      <c r="D34" s="186">
        <v>6</v>
      </c>
      <c r="E34" s="186">
        <v>3</v>
      </c>
      <c r="F34" s="480">
        <v>2</v>
      </c>
      <c r="G34" s="862">
        <v>3</v>
      </c>
      <c r="H34" s="1026">
        <v>5</v>
      </c>
      <c r="I34" s="186">
        <v>5</v>
      </c>
      <c r="J34" s="186">
        <v>5</v>
      </c>
      <c r="K34" s="186">
        <v>5</v>
      </c>
      <c r="L34" s="186">
        <v>5</v>
      </c>
      <c r="M34" s="186">
        <v>4</v>
      </c>
      <c r="N34" s="186">
        <v>4</v>
      </c>
      <c r="O34" s="186">
        <v>2</v>
      </c>
      <c r="P34" s="189">
        <v>2</v>
      </c>
      <c r="Q34" s="189">
        <v>0</v>
      </c>
      <c r="R34" s="189">
        <v>0</v>
      </c>
      <c r="S34" s="480">
        <v>4</v>
      </c>
      <c r="T34" s="186">
        <v>3</v>
      </c>
      <c r="U34" s="186">
        <v>3</v>
      </c>
      <c r="V34" s="186">
        <v>3</v>
      </c>
      <c r="W34" s="186">
        <v>4</v>
      </c>
      <c r="X34" s="186">
        <v>4</v>
      </c>
      <c r="Y34" s="186">
        <v>4</v>
      </c>
      <c r="Z34" s="186">
        <v>4</v>
      </c>
      <c r="AA34" s="186">
        <v>4</v>
      </c>
      <c r="AB34" s="685">
        <v>4</v>
      </c>
      <c r="AC34" s="1015">
        <v>4</v>
      </c>
      <c r="AD34" s="189">
        <v>3</v>
      </c>
      <c r="AE34" s="480">
        <v>2</v>
      </c>
      <c r="AF34" s="878">
        <v>3</v>
      </c>
      <c r="AG34" s="186"/>
      <c r="AH34" s="186"/>
      <c r="AI34" s="186"/>
      <c r="AJ34" s="186"/>
      <c r="AK34" s="186"/>
      <c r="AL34" s="186"/>
      <c r="AM34" s="186"/>
      <c r="AN34" s="189"/>
      <c r="AO34" s="189"/>
      <c r="AP34" s="189"/>
      <c r="AQ34" s="480"/>
    </row>
    <row r="35" spans="1:43" x14ac:dyDescent="0.25">
      <c r="A35" s="471" t="s">
        <v>284</v>
      </c>
      <c r="B35" s="687">
        <v>31</v>
      </c>
      <c r="C35" s="186">
        <v>0</v>
      </c>
      <c r="D35" s="186">
        <v>0</v>
      </c>
      <c r="E35" s="186">
        <v>27</v>
      </c>
      <c r="F35" s="480">
        <v>27</v>
      </c>
      <c r="G35" s="862">
        <v>28</v>
      </c>
      <c r="H35" s="1026">
        <v>0</v>
      </c>
      <c r="I35" s="186">
        <v>1</v>
      </c>
      <c r="J35" s="186">
        <v>0</v>
      </c>
      <c r="K35" s="186">
        <v>1</v>
      </c>
      <c r="L35" s="186">
        <v>1</v>
      </c>
      <c r="M35" s="186">
        <v>1</v>
      </c>
      <c r="N35" s="186">
        <v>2</v>
      </c>
      <c r="O35" s="186">
        <v>0</v>
      </c>
      <c r="P35" s="189">
        <v>0</v>
      </c>
      <c r="Q35" s="189">
        <v>0</v>
      </c>
      <c r="R35" s="189">
        <v>0</v>
      </c>
      <c r="S35" s="480">
        <v>28</v>
      </c>
      <c r="T35" s="186">
        <v>25</v>
      </c>
      <c r="U35" s="186">
        <v>23</v>
      </c>
      <c r="V35" s="186">
        <v>25</v>
      </c>
      <c r="W35" s="186">
        <v>25</v>
      </c>
      <c r="X35" s="186">
        <v>27</v>
      </c>
      <c r="Y35" s="186">
        <v>29</v>
      </c>
      <c r="Z35" s="186">
        <v>28</v>
      </c>
      <c r="AA35" s="186">
        <v>27</v>
      </c>
      <c r="AB35" s="685">
        <v>29</v>
      </c>
      <c r="AC35" s="1015">
        <v>28</v>
      </c>
      <c r="AD35" s="189">
        <v>28</v>
      </c>
      <c r="AE35" s="480">
        <v>27</v>
      </c>
      <c r="AF35" s="878">
        <v>28</v>
      </c>
      <c r="AG35" s="186"/>
      <c r="AH35" s="186"/>
      <c r="AI35" s="186"/>
      <c r="AJ35" s="186"/>
      <c r="AK35" s="186"/>
      <c r="AL35" s="186"/>
      <c r="AM35" s="186"/>
      <c r="AN35" s="189"/>
      <c r="AO35" s="189"/>
      <c r="AP35" s="189"/>
      <c r="AQ35" s="480"/>
    </row>
    <row r="36" spans="1:43" ht="15.75" thickBot="1" x14ac:dyDescent="0.3">
      <c r="A36" s="471" t="s">
        <v>285</v>
      </c>
      <c r="B36" s="688">
        <v>26</v>
      </c>
      <c r="C36" s="689">
        <v>30</v>
      </c>
      <c r="D36" s="689">
        <v>26</v>
      </c>
      <c r="E36" s="689">
        <v>28</v>
      </c>
      <c r="F36" s="301">
        <v>21</v>
      </c>
      <c r="G36" s="846">
        <v>19</v>
      </c>
      <c r="H36" s="1026">
        <v>27</v>
      </c>
      <c r="I36" s="186">
        <v>22</v>
      </c>
      <c r="J36" s="186">
        <v>20</v>
      </c>
      <c r="K36" s="186">
        <v>22</v>
      </c>
      <c r="L36" s="186">
        <v>20</v>
      </c>
      <c r="M36" s="186">
        <v>19</v>
      </c>
      <c r="N36" s="186">
        <v>19</v>
      </c>
      <c r="O36" s="186">
        <v>21</v>
      </c>
      <c r="P36" s="189">
        <v>20</v>
      </c>
      <c r="Q36" s="189">
        <v>23</v>
      </c>
      <c r="R36" s="189">
        <v>24</v>
      </c>
      <c r="S36" s="480">
        <v>25</v>
      </c>
      <c r="T36" s="186">
        <v>30</v>
      </c>
      <c r="U36" s="186">
        <v>31</v>
      </c>
      <c r="V36" s="186">
        <v>31</v>
      </c>
      <c r="W36" s="186">
        <v>28</v>
      </c>
      <c r="X36" s="186">
        <v>28</v>
      </c>
      <c r="Y36" s="186">
        <v>26</v>
      </c>
      <c r="Z36" s="186">
        <v>23</v>
      </c>
      <c r="AA36" s="186">
        <v>23</v>
      </c>
      <c r="AB36" s="685">
        <v>21</v>
      </c>
      <c r="AC36" s="523">
        <v>18</v>
      </c>
      <c r="AD36" s="187">
        <v>20</v>
      </c>
      <c r="AE36" s="301">
        <v>21</v>
      </c>
      <c r="AF36" s="879">
        <v>19</v>
      </c>
      <c r="AG36" s="689"/>
      <c r="AH36" s="689"/>
      <c r="AI36" s="689"/>
      <c r="AJ36" s="689"/>
      <c r="AK36" s="689"/>
      <c r="AL36" s="689"/>
      <c r="AM36" s="689"/>
      <c r="AN36" s="187"/>
      <c r="AO36" s="187"/>
      <c r="AP36" s="187"/>
      <c r="AQ36" s="301"/>
    </row>
    <row r="37" spans="1:43" ht="15.75" thickBot="1" x14ac:dyDescent="0.3">
      <c r="A37" s="330" t="s">
        <v>287</v>
      </c>
      <c r="B37" s="695"/>
      <c r="C37" s="695"/>
      <c r="D37" s="695"/>
      <c r="E37" s="695"/>
      <c r="F37" s="695"/>
      <c r="G37" s="695"/>
      <c r="H37" s="330"/>
      <c r="I37" s="461"/>
      <c r="J37" s="461"/>
      <c r="K37" s="461"/>
      <c r="L37" s="461"/>
      <c r="M37" s="461"/>
      <c r="N37" s="461"/>
      <c r="O37" s="461"/>
      <c r="P37" s="461"/>
      <c r="Q37" s="461"/>
      <c r="R37" s="461"/>
      <c r="S37" s="462"/>
      <c r="T37" s="330"/>
      <c r="U37" s="461"/>
      <c r="V37" s="461"/>
      <c r="W37" s="461"/>
      <c r="X37" s="461"/>
      <c r="Y37" s="461"/>
      <c r="Z37" s="461"/>
      <c r="AA37" s="461"/>
      <c r="AB37" s="461"/>
      <c r="AC37" s="695"/>
      <c r="AD37" s="695"/>
      <c r="AE37" s="696"/>
      <c r="AF37" s="1017"/>
      <c r="AG37" s="695"/>
      <c r="AH37" s="695"/>
      <c r="AI37" s="695"/>
      <c r="AJ37" s="695"/>
      <c r="AK37" s="695"/>
      <c r="AL37" s="695"/>
      <c r="AM37" s="695"/>
      <c r="AN37" s="695"/>
      <c r="AO37" s="695"/>
      <c r="AP37" s="695"/>
      <c r="AQ37" s="696"/>
    </row>
    <row r="38" spans="1:43" x14ac:dyDescent="0.25">
      <c r="A38" s="471" t="s">
        <v>288</v>
      </c>
      <c r="B38" s="691">
        <v>26</v>
      </c>
      <c r="C38" s="692">
        <v>43</v>
      </c>
      <c r="D38" s="692">
        <v>38</v>
      </c>
      <c r="E38" s="692">
        <v>38</v>
      </c>
      <c r="F38" s="877">
        <v>30</v>
      </c>
      <c r="G38" s="1053">
        <v>32</v>
      </c>
      <c r="H38" s="775">
        <v>38</v>
      </c>
      <c r="I38" s="186">
        <v>33</v>
      </c>
      <c r="J38" s="186">
        <v>30</v>
      </c>
      <c r="K38" s="186">
        <v>31</v>
      </c>
      <c r="L38" s="186">
        <v>34</v>
      </c>
      <c r="M38" s="186">
        <v>34</v>
      </c>
      <c r="N38" s="186">
        <v>44</v>
      </c>
      <c r="O38" s="186">
        <v>49</v>
      </c>
      <c r="P38" s="189">
        <v>44</v>
      </c>
      <c r="Q38" s="189">
        <v>39</v>
      </c>
      <c r="R38" s="189">
        <v>39</v>
      </c>
      <c r="S38" s="480">
        <v>38</v>
      </c>
      <c r="T38" s="23">
        <v>40</v>
      </c>
      <c r="U38" s="186">
        <v>33</v>
      </c>
      <c r="V38" s="186">
        <v>29</v>
      </c>
      <c r="W38" s="186">
        <v>24</v>
      </c>
      <c r="X38" s="186">
        <v>25</v>
      </c>
      <c r="Y38" s="186">
        <v>20</v>
      </c>
      <c r="Z38" s="186">
        <v>28</v>
      </c>
      <c r="AA38" s="186">
        <v>27</v>
      </c>
      <c r="AB38" s="685">
        <v>31</v>
      </c>
      <c r="AC38" s="1016">
        <v>23</v>
      </c>
      <c r="AD38" s="693">
        <v>33</v>
      </c>
      <c r="AE38" s="877">
        <v>30</v>
      </c>
      <c r="AF38" s="719">
        <v>32</v>
      </c>
      <c r="AG38" s="692"/>
      <c r="AH38" s="692"/>
      <c r="AI38" s="692"/>
      <c r="AJ38" s="692"/>
      <c r="AK38" s="692"/>
      <c r="AL38" s="692"/>
      <c r="AM38" s="692"/>
      <c r="AN38" s="693"/>
      <c r="AO38" s="693"/>
      <c r="AP38" s="693"/>
      <c r="AQ38" s="877"/>
    </row>
    <row r="39" spans="1:43" x14ac:dyDescent="0.25">
      <c r="A39" s="471" t="s">
        <v>289</v>
      </c>
      <c r="B39" s="687">
        <v>76</v>
      </c>
      <c r="C39" s="186">
        <v>79</v>
      </c>
      <c r="D39" s="186">
        <v>79</v>
      </c>
      <c r="E39" s="186">
        <v>104</v>
      </c>
      <c r="F39" s="480">
        <v>95</v>
      </c>
      <c r="G39" s="862">
        <v>93</v>
      </c>
      <c r="H39" s="775">
        <v>81</v>
      </c>
      <c r="I39" s="186">
        <v>79</v>
      </c>
      <c r="J39" s="186">
        <v>80</v>
      </c>
      <c r="K39" s="186">
        <v>102</v>
      </c>
      <c r="L39" s="186">
        <v>114</v>
      </c>
      <c r="M39" s="186">
        <v>129</v>
      </c>
      <c r="N39" s="186">
        <v>126</v>
      </c>
      <c r="O39" s="186">
        <v>127</v>
      </c>
      <c r="P39" s="189">
        <v>109</v>
      </c>
      <c r="Q39" s="189">
        <v>111</v>
      </c>
      <c r="R39" s="189">
        <v>98</v>
      </c>
      <c r="S39" s="480">
        <v>104</v>
      </c>
      <c r="T39" s="23">
        <v>103</v>
      </c>
      <c r="U39" s="186">
        <v>118</v>
      </c>
      <c r="V39" s="186">
        <v>114</v>
      </c>
      <c r="W39" s="186">
        <v>107</v>
      </c>
      <c r="X39" s="186">
        <v>106</v>
      </c>
      <c r="Y39" s="186">
        <v>92</v>
      </c>
      <c r="Z39" s="186">
        <v>94</v>
      </c>
      <c r="AA39" s="186">
        <v>92</v>
      </c>
      <c r="AB39" s="685">
        <v>98</v>
      </c>
      <c r="AC39" s="1015">
        <v>100</v>
      </c>
      <c r="AD39" s="189">
        <v>102</v>
      </c>
      <c r="AE39" s="480">
        <v>95</v>
      </c>
      <c r="AF39" s="720">
        <v>93</v>
      </c>
      <c r="AG39" s="186"/>
      <c r="AH39" s="186"/>
      <c r="AI39" s="186"/>
      <c r="AJ39" s="186"/>
      <c r="AK39" s="186"/>
      <c r="AL39" s="186"/>
      <c r="AM39" s="186"/>
      <c r="AN39" s="189"/>
      <c r="AO39" s="189"/>
      <c r="AP39" s="189"/>
      <c r="AQ39" s="480"/>
    </row>
    <row r="40" spans="1:43" x14ac:dyDescent="0.25">
      <c r="A40" s="471" t="s">
        <v>499</v>
      </c>
      <c r="B40" s="1032">
        <v>1</v>
      </c>
      <c r="C40" s="364">
        <v>0</v>
      </c>
      <c r="D40" s="364">
        <v>4</v>
      </c>
      <c r="E40" s="186">
        <v>0</v>
      </c>
      <c r="F40" s="480">
        <v>0</v>
      </c>
      <c r="G40" s="862">
        <v>3</v>
      </c>
      <c r="H40" s="775">
        <v>2</v>
      </c>
      <c r="I40" s="186">
        <v>0</v>
      </c>
      <c r="J40" s="186">
        <v>0</v>
      </c>
      <c r="K40" s="186">
        <v>1</v>
      </c>
      <c r="L40" s="186">
        <v>1</v>
      </c>
      <c r="M40" s="186">
        <v>1</v>
      </c>
      <c r="N40" s="186">
        <v>1</v>
      </c>
      <c r="O40" s="186">
        <v>2</v>
      </c>
      <c r="P40" s="189">
        <v>1</v>
      </c>
      <c r="Q40" s="189">
        <v>0</v>
      </c>
      <c r="R40" s="189">
        <v>1</v>
      </c>
      <c r="S40" s="480">
        <v>0</v>
      </c>
      <c r="T40" s="23">
        <v>0</v>
      </c>
      <c r="U40" s="186">
        <v>1</v>
      </c>
      <c r="V40" s="186">
        <v>0</v>
      </c>
      <c r="W40" s="186">
        <v>0</v>
      </c>
      <c r="X40" s="186">
        <v>0</v>
      </c>
      <c r="Y40" s="186">
        <v>0</v>
      </c>
      <c r="Z40" s="186">
        <v>0</v>
      </c>
      <c r="AA40" s="186">
        <v>0</v>
      </c>
      <c r="AB40" s="685">
        <v>0</v>
      </c>
      <c r="AC40" s="1015">
        <v>1</v>
      </c>
      <c r="AD40" s="189">
        <v>1</v>
      </c>
      <c r="AE40" s="480">
        <v>0</v>
      </c>
      <c r="AF40" s="720">
        <v>3</v>
      </c>
      <c r="AG40" s="186"/>
      <c r="AH40" s="186"/>
      <c r="AI40" s="186"/>
      <c r="AJ40" s="186"/>
      <c r="AK40" s="186"/>
      <c r="AL40" s="186"/>
      <c r="AM40" s="186"/>
      <c r="AN40" s="189"/>
      <c r="AO40" s="189"/>
      <c r="AP40" s="189"/>
      <c r="AQ40" s="480"/>
    </row>
    <row r="41" spans="1:43" x14ac:dyDescent="0.25">
      <c r="A41" s="1056" t="s">
        <v>500</v>
      </c>
      <c r="B41" s="687">
        <v>86</v>
      </c>
      <c r="C41" s="186">
        <v>119</v>
      </c>
      <c r="D41" s="186">
        <v>133</v>
      </c>
      <c r="E41" s="186">
        <v>166</v>
      </c>
      <c r="F41" s="480">
        <v>180</v>
      </c>
      <c r="G41" s="862">
        <v>178</v>
      </c>
      <c r="H41" s="775">
        <v>141</v>
      </c>
      <c r="I41" s="186">
        <v>143</v>
      </c>
      <c r="J41" s="186">
        <v>153</v>
      </c>
      <c r="K41" s="186">
        <v>156</v>
      </c>
      <c r="L41" s="186">
        <v>152</v>
      </c>
      <c r="M41" s="186">
        <v>156</v>
      </c>
      <c r="N41" s="186">
        <v>158</v>
      </c>
      <c r="O41" s="186">
        <v>152</v>
      </c>
      <c r="P41" s="189">
        <v>158</v>
      </c>
      <c r="Q41" s="189">
        <v>163</v>
      </c>
      <c r="R41" s="189">
        <v>177</v>
      </c>
      <c r="S41" s="480">
        <v>171</v>
      </c>
      <c r="T41" s="23">
        <v>155</v>
      </c>
      <c r="U41" s="186">
        <v>154</v>
      </c>
      <c r="V41" s="186">
        <v>157</v>
      </c>
      <c r="W41" s="186">
        <v>153</v>
      </c>
      <c r="X41" s="186">
        <v>145</v>
      </c>
      <c r="Y41" s="186">
        <v>147</v>
      </c>
      <c r="Z41" s="186">
        <v>154</v>
      </c>
      <c r="AA41" s="186">
        <v>159</v>
      </c>
      <c r="AB41" s="685">
        <v>157</v>
      </c>
      <c r="AC41" s="1015">
        <v>163</v>
      </c>
      <c r="AD41" s="189">
        <v>174</v>
      </c>
      <c r="AE41" s="480">
        <v>180</v>
      </c>
      <c r="AF41" s="720">
        <v>178</v>
      </c>
      <c r="AG41" s="186"/>
      <c r="AH41" s="186"/>
      <c r="AI41" s="186"/>
      <c r="AJ41" s="186"/>
      <c r="AK41" s="186"/>
      <c r="AL41" s="186"/>
      <c r="AM41" s="186"/>
      <c r="AN41" s="189"/>
      <c r="AO41" s="189"/>
      <c r="AP41" s="189"/>
      <c r="AQ41" s="480"/>
    </row>
    <row r="42" spans="1:43" x14ac:dyDescent="0.25">
      <c r="A42" s="471" t="s">
        <v>501</v>
      </c>
      <c r="B42" s="687">
        <v>88</v>
      </c>
      <c r="C42" s="186">
        <v>117</v>
      </c>
      <c r="D42" s="186">
        <v>64</v>
      </c>
      <c r="E42" s="186">
        <v>49</v>
      </c>
      <c r="F42" s="480">
        <v>37</v>
      </c>
      <c r="G42" s="862">
        <v>34</v>
      </c>
      <c r="H42" s="775">
        <v>64</v>
      </c>
      <c r="I42" s="186">
        <v>63</v>
      </c>
      <c r="J42" s="186">
        <v>65</v>
      </c>
      <c r="K42" s="186">
        <v>49</v>
      </c>
      <c r="L42" s="186">
        <v>39</v>
      </c>
      <c r="M42" s="186">
        <v>34</v>
      </c>
      <c r="N42" s="186">
        <v>25</v>
      </c>
      <c r="O42" s="186">
        <v>26</v>
      </c>
      <c r="P42" s="189">
        <v>25</v>
      </c>
      <c r="Q42" s="189">
        <v>30</v>
      </c>
      <c r="R42" s="189">
        <v>33</v>
      </c>
      <c r="S42" s="480">
        <v>41</v>
      </c>
      <c r="T42" s="23">
        <v>44</v>
      </c>
      <c r="U42" s="186">
        <v>44</v>
      </c>
      <c r="V42" s="186">
        <v>46</v>
      </c>
      <c r="W42" s="186">
        <v>45</v>
      </c>
      <c r="X42" s="186">
        <v>48</v>
      </c>
      <c r="Y42" s="186">
        <v>47</v>
      </c>
      <c r="Z42" s="186">
        <v>38</v>
      </c>
      <c r="AA42" s="186">
        <v>35</v>
      </c>
      <c r="AB42" s="685">
        <v>36</v>
      </c>
      <c r="AC42" s="1015">
        <v>34</v>
      </c>
      <c r="AD42" s="189">
        <v>38</v>
      </c>
      <c r="AE42" s="480">
        <v>37</v>
      </c>
      <c r="AF42" s="720">
        <v>34</v>
      </c>
      <c r="AG42" s="186"/>
      <c r="AH42" s="186"/>
      <c r="AI42" s="186"/>
      <c r="AJ42" s="186"/>
      <c r="AK42" s="186"/>
      <c r="AL42" s="186"/>
      <c r="AM42" s="186"/>
      <c r="AN42" s="189"/>
      <c r="AO42" s="189"/>
      <c r="AP42" s="189"/>
      <c r="AQ42" s="480"/>
    </row>
    <row r="43" spans="1:43" x14ac:dyDescent="0.25">
      <c r="A43" s="471" t="s">
        <v>292</v>
      </c>
      <c r="B43" s="687">
        <v>482</v>
      </c>
      <c r="C43" s="186">
        <v>492</v>
      </c>
      <c r="D43" s="186">
        <v>476</v>
      </c>
      <c r="E43" s="186">
        <v>448</v>
      </c>
      <c r="F43" s="480">
        <v>476</v>
      </c>
      <c r="G43" s="862">
        <v>476</v>
      </c>
      <c r="H43" s="775">
        <v>473</v>
      </c>
      <c r="I43" s="186">
        <v>482</v>
      </c>
      <c r="J43" s="186">
        <v>490</v>
      </c>
      <c r="K43" s="186">
        <v>495</v>
      </c>
      <c r="L43" s="186">
        <v>498</v>
      </c>
      <c r="M43" s="186">
        <v>495</v>
      </c>
      <c r="N43" s="186">
        <v>485</v>
      </c>
      <c r="O43" s="186">
        <v>480</v>
      </c>
      <c r="P43" s="189">
        <v>491</v>
      </c>
      <c r="Q43" s="189">
        <v>490</v>
      </c>
      <c r="R43" s="189">
        <v>470</v>
      </c>
      <c r="S43" s="480">
        <v>452</v>
      </c>
      <c r="T43" s="23">
        <v>441</v>
      </c>
      <c r="U43" s="186">
        <v>438</v>
      </c>
      <c r="V43" s="186">
        <v>446</v>
      </c>
      <c r="W43" s="186">
        <v>447</v>
      </c>
      <c r="X43" s="186">
        <v>451</v>
      </c>
      <c r="Y43" s="186">
        <v>454</v>
      </c>
      <c r="Z43" s="186">
        <v>445</v>
      </c>
      <c r="AA43" s="186">
        <v>454</v>
      </c>
      <c r="AB43" s="685">
        <v>459</v>
      </c>
      <c r="AC43" s="1015">
        <v>469</v>
      </c>
      <c r="AD43" s="189">
        <v>476</v>
      </c>
      <c r="AE43" s="480">
        <v>476</v>
      </c>
      <c r="AF43" s="720">
        <v>476</v>
      </c>
      <c r="AG43" s="186"/>
      <c r="AH43" s="186"/>
      <c r="AI43" s="186"/>
      <c r="AJ43" s="186"/>
      <c r="AK43" s="186"/>
      <c r="AL43" s="186"/>
      <c r="AM43" s="186"/>
      <c r="AN43" s="189"/>
      <c r="AO43" s="189"/>
      <c r="AP43" s="189"/>
      <c r="AQ43" s="480"/>
    </row>
    <row r="44" spans="1:43" x14ac:dyDescent="0.25">
      <c r="A44" s="471" t="s">
        <v>145</v>
      </c>
      <c r="B44" s="687">
        <v>20</v>
      </c>
      <c r="C44" s="186">
        <v>13</v>
      </c>
      <c r="D44" s="186">
        <v>8</v>
      </c>
      <c r="E44" s="186">
        <v>1</v>
      </c>
      <c r="F44" s="480">
        <v>5</v>
      </c>
      <c r="G44" s="862">
        <v>8</v>
      </c>
      <c r="H44" s="775">
        <v>10</v>
      </c>
      <c r="I44" s="186">
        <v>4</v>
      </c>
      <c r="J44" s="186">
        <v>2</v>
      </c>
      <c r="K44" s="186">
        <v>7</v>
      </c>
      <c r="L44" s="186">
        <v>7</v>
      </c>
      <c r="M44" s="186">
        <v>5</v>
      </c>
      <c r="N44" s="186">
        <v>4</v>
      </c>
      <c r="O44" s="186">
        <v>3</v>
      </c>
      <c r="P44" s="189">
        <v>1</v>
      </c>
      <c r="Q44" s="189">
        <v>4</v>
      </c>
      <c r="R44" s="189">
        <v>2</v>
      </c>
      <c r="S44" s="480">
        <v>1</v>
      </c>
      <c r="T44" s="23">
        <v>0</v>
      </c>
      <c r="U44" s="186">
        <v>0</v>
      </c>
      <c r="V44" s="186">
        <v>1</v>
      </c>
      <c r="W44" s="186">
        <v>0</v>
      </c>
      <c r="X44" s="186">
        <v>2</v>
      </c>
      <c r="Y44" s="186">
        <v>1</v>
      </c>
      <c r="Z44" s="186">
        <v>1</v>
      </c>
      <c r="AA44" s="186">
        <v>1</v>
      </c>
      <c r="AB44" s="685">
        <v>5</v>
      </c>
      <c r="AC44" s="1015">
        <v>7</v>
      </c>
      <c r="AD44" s="189">
        <v>5</v>
      </c>
      <c r="AE44" s="480">
        <v>5</v>
      </c>
      <c r="AF44" s="720">
        <v>8</v>
      </c>
      <c r="AG44" s="186"/>
      <c r="AH44" s="186"/>
      <c r="AI44" s="186"/>
      <c r="AJ44" s="186"/>
      <c r="AK44" s="186"/>
      <c r="AL44" s="186"/>
      <c r="AM44" s="186"/>
      <c r="AN44" s="189"/>
      <c r="AO44" s="189"/>
      <c r="AP44" s="189"/>
      <c r="AQ44" s="480"/>
    </row>
    <row r="45" spans="1:43" x14ac:dyDescent="0.25">
      <c r="A45" s="471" t="s">
        <v>822</v>
      </c>
      <c r="B45" s="687"/>
      <c r="C45" s="186"/>
      <c r="D45" s="186"/>
      <c r="E45" s="186">
        <v>0</v>
      </c>
      <c r="F45" s="480">
        <v>0</v>
      </c>
      <c r="G45" s="862">
        <v>0</v>
      </c>
      <c r="H45" s="775"/>
      <c r="I45" s="186"/>
      <c r="J45" s="186"/>
      <c r="K45" s="186"/>
      <c r="L45" s="186"/>
      <c r="M45" s="186"/>
      <c r="N45" s="186"/>
      <c r="O45" s="186"/>
      <c r="P45" s="189"/>
      <c r="Q45" s="189"/>
      <c r="R45" s="189"/>
      <c r="S45" s="480"/>
      <c r="T45" s="23"/>
      <c r="U45" s="186"/>
      <c r="V45" s="186"/>
      <c r="W45" s="186"/>
      <c r="X45" s="186"/>
      <c r="Y45" s="186"/>
      <c r="Z45" s="186"/>
      <c r="AA45" s="186"/>
      <c r="AB45" s="685"/>
      <c r="AC45" s="1015">
        <v>0</v>
      </c>
      <c r="AD45" s="189">
        <v>0</v>
      </c>
      <c r="AE45" s="480">
        <v>0</v>
      </c>
      <c r="AF45" s="720">
        <v>0</v>
      </c>
      <c r="AG45" s="186"/>
      <c r="AH45" s="186"/>
      <c r="AI45" s="186"/>
      <c r="AJ45" s="186"/>
      <c r="AK45" s="186"/>
      <c r="AL45" s="186"/>
      <c r="AM45" s="186"/>
      <c r="AN45" s="189"/>
      <c r="AO45" s="189"/>
      <c r="AP45" s="189"/>
      <c r="AQ45" s="480"/>
    </row>
    <row r="46" spans="1:43" x14ac:dyDescent="0.25">
      <c r="A46" s="471" t="s">
        <v>294</v>
      </c>
      <c r="B46" s="658">
        <v>36</v>
      </c>
      <c r="C46" s="5">
        <v>32</v>
      </c>
      <c r="D46" s="186">
        <v>30</v>
      </c>
      <c r="E46" s="186">
        <v>14</v>
      </c>
      <c r="F46" s="480">
        <v>19</v>
      </c>
      <c r="G46" s="862">
        <v>20</v>
      </c>
      <c r="H46" s="775">
        <v>36</v>
      </c>
      <c r="I46" s="23">
        <v>33</v>
      </c>
      <c r="J46" s="23">
        <v>25</v>
      </c>
      <c r="K46" s="23">
        <v>13</v>
      </c>
      <c r="L46" s="186">
        <v>11</v>
      </c>
      <c r="M46" s="186">
        <v>13</v>
      </c>
      <c r="N46" s="186">
        <v>17</v>
      </c>
      <c r="O46" s="186">
        <v>24</v>
      </c>
      <c r="P46" s="189">
        <v>23</v>
      </c>
      <c r="Q46" s="189">
        <v>21</v>
      </c>
      <c r="R46" s="189">
        <v>18</v>
      </c>
      <c r="S46" s="480">
        <v>9</v>
      </c>
      <c r="T46" s="23">
        <v>15</v>
      </c>
      <c r="U46" s="23">
        <v>24</v>
      </c>
      <c r="V46" s="23">
        <v>18</v>
      </c>
      <c r="W46" s="23">
        <v>18</v>
      </c>
      <c r="X46" s="186">
        <v>18</v>
      </c>
      <c r="Y46" s="186">
        <v>18</v>
      </c>
      <c r="Z46" s="186">
        <v>22</v>
      </c>
      <c r="AA46" s="186">
        <v>18</v>
      </c>
      <c r="AB46" s="685">
        <v>19</v>
      </c>
      <c r="AC46" s="1015">
        <v>14</v>
      </c>
      <c r="AD46" s="189">
        <v>10</v>
      </c>
      <c r="AE46" s="480">
        <v>19</v>
      </c>
      <c r="AF46" s="720">
        <v>20</v>
      </c>
      <c r="AG46" s="23"/>
      <c r="AH46" s="23"/>
      <c r="AI46" s="23"/>
      <c r="AJ46" s="186"/>
      <c r="AK46" s="186"/>
      <c r="AL46" s="186"/>
      <c r="AM46" s="186"/>
      <c r="AN46" s="189"/>
      <c r="AO46" s="189"/>
      <c r="AP46" s="189"/>
      <c r="AQ46" s="480"/>
    </row>
    <row r="47" spans="1:43" ht="15.75" thickBot="1" x14ac:dyDescent="0.3">
      <c r="A47" s="471" t="s">
        <v>293</v>
      </c>
      <c r="B47" s="688">
        <v>2</v>
      </c>
      <c r="C47" s="689">
        <v>2</v>
      </c>
      <c r="D47" s="689">
        <v>0</v>
      </c>
      <c r="E47" s="689">
        <v>6</v>
      </c>
      <c r="F47" s="301">
        <v>1</v>
      </c>
      <c r="G47" s="846">
        <v>2</v>
      </c>
      <c r="H47" s="775">
        <v>0</v>
      </c>
      <c r="I47" s="186">
        <v>0</v>
      </c>
      <c r="J47" s="186">
        <v>1</v>
      </c>
      <c r="K47" s="186">
        <v>1</v>
      </c>
      <c r="L47" s="186">
        <v>1</v>
      </c>
      <c r="M47" s="186">
        <v>1</v>
      </c>
      <c r="N47" s="186">
        <v>1</v>
      </c>
      <c r="O47" s="186">
        <v>0</v>
      </c>
      <c r="P47" s="189">
        <v>0</v>
      </c>
      <c r="Q47" s="189">
        <v>1</v>
      </c>
      <c r="R47" s="189">
        <v>4</v>
      </c>
      <c r="S47" s="480">
        <v>5</v>
      </c>
      <c r="T47" s="23">
        <v>4</v>
      </c>
      <c r="U47" s="186">
        <v>2</v>
      </c>
      <c r="V47" s="186">
        <v>2</v>
      </c>
      <c r="W47" s="186">
        <v>3</v>
      </c>
      <c r="X47" s="186">
        <v>1</v>
      </c>
      <c r="Y47" s="186">
        <v>0</v>
      </c>
      <c r="Z47" s="186">
        <v>0</v>
      </c>
      <c r="AA47" s="186">
        <v>0</v>
      </c>
      <c r="AB47" s="685">
        <v>0</v>
      </c>
      <c r="AC47" s="523">
        <v>0</v>
      </c>
      <c r="AD47" s="187">
        <v>1</v>
      </c>
      <c r="AE47" s="301">
        <v>1</v>
      </c>
      <c r="AF47" s="882">
        <v>2</v>
      </c>
      <c r="AG47" s="689"/>
      <c r="AH47" s="689"/>
      <c r="AI47" s="689"/>
      <c r="AJ47" s="689"/>
      <c r="AK47" s="689"/>
      <c r="AL47" s="689"/>
      <c r="AM47" s="689"/>
      <c r="AN47" s="187"/>
      <c r="AO47" s="187"/>
      <c r="AP47" s="187"/>
      <c r="AQ47" s="301"/>
    </row>
    <row r="48" spans="1:43" ht="15.75" thickBot="1" x14ac:dyDescent="0.3">
      <c r="A48" s="330" t="s">
        <v>545</v>
      </c>
      <c r="B48" s="695"/>
      <c r="C48" s="695"/>
      <c r="D48" s="695"/>
      <c r="E48" s="695"/>
      <c r="F48" s="695"/>
      <c r="G48" s="695"/>
      <c r="H48" s="330"/>
      <c r="I48" s="461"/>
      <c r="J48" s="461"/>
      <c r="K48" s="461"/>
      <c r="L48" s="461"/>
      <c r="M48" s="461"/>
      <c r="N48" s="461"/>
      <c r="O48" s="461"/>
      <c r="P48" s="461"/>
      <c r="Q48" s="461"/>
      <c r="R48" s="461"/>
      <c r="S48" s="462"/>
      <c r="T48" s="330"/>
      <c r="U48" s="461"/>
      <c r="V48" s="461"/>
      <c r="W48" s="461"/>
      <c r="X48" s="461"/>
      <c r="Y48" s="461"/>
      <c r="Z48" s="461"/>
      <c r="AA48" s="461"/>
      <c r="AB48" s="461"/>
      <c r="AC48" s="695"/>
      <c r="AD48" s="695"/>
      <c r="AE48" s="696"/>
      <c r="AF48" s="1017"/>
      <c r="AG48" s="695"/>
      <c r="AH48" s="695"/>
      <c r="AI48" s="695"/>
      <c r="AJ48" s="695"/>
      <c r="AK48" s="695"/>
      <c r="AL48" s="695"/>
      <c r="AM48" s="695"/>
      <c r="AN48" s="695"/>
      <c r="AO48" s="695"/>
      <c r="AP48" s="695"/>
      <c r="AQ48" s="696"/>
    </row>
    <row r="49" spans="1:43" x14ac:dyDescent="0.25">
      <c r="A49" s="471" t="s">
        <v>295</v>
      </c>
      <c r="B49" s="660">
        <v>19</v>
      </c>
      <c r="C49" s="4">
        <v>16</v>
      </c>
      <c r="D49" s="692">
        <v>10</v>
      </c>
      <c r="E49" s="692">
        <v>6</v>
      </c>
      <c r="F49" s="877">
        <v>4</v>
      </c>
      <c r="G49" s="1053">
        <v>8</v>
      </c>
      <c r="H49" s="775">
        <v>10</v>
      </c>
      <c r="I49" s="23">
        <v>13</v>
      </c>
      <c r="J49" s="23">
        <v>9</v>
      </c>
      <c r="K49" s="23">
        <v>10</v>
      </c>
      <c r="L49" s="23">
        <v>4</v>
      </c>
      <c r="M49" s="23">
        <v>9</v>
      </c>
      <c r="N49" s="186">
        <v>10</v>
      </c>
      <c r="O49" s="186">
        <v>2</v>
      </c>
      <c r="P49" s="189">
        <v>4</v>
      </c>
      <c r="Q49" s="189">
        <v>6</v>
      </c>
      <c r="R49" s="189">
        <v>4</v>
      </c>
      <c r="S49" s="480">
        <v>10</v>
      </c>
      <c r="T49" s="23">
        <v>4</v>
      </c>
      <c r="U49" s="23">
        <v>5</v>
      </c>
      <c r="V49" s="23">
        <v>4</v>
      </c>
      <c r="W49" s="23">
        <v>4</v>
      </c>
      <c r="X49" s="23">
        <v>3</v>
      </c>
      <c r="Y49" s="23">
        <v>2</v>
      </c>
      <c r="Z49" s="186">
        <v>2</v>
      </c>
      <c r="AA49" s="186">
        <v>0</v>
      </c>
      <c r="AB49" s="685">
        <v>2</v>
      </c>
      <c r="AC49" s="1016">
        <v>2</v>
      </c>
      <c r="AD49" s="693">
        <v>2</v>
      </c>
      <c r="AE49" s="877">
        <v>4</v>
      </c>
      <c r="AF49" s="719">
        <v>8</v>
      </c>
      <c r="AG49" s="15"/>
      <c r="AH49" s="15"/>
      <c r="AI49" s="15"/>
      <c r="AJ49" s="15"/>
      <c r="AK49" s="15"/>
      <c r="AL49" s="692"/>
      <c r="AM49" s="692"/>
      <c r="AN49" s="693"/>
      <c r="AO49" s="693"/>
      <c r="AP49" s="693"/>
      <c r="AQ49" s="877"/>
    </row>
    <row r="50" spans="1:43" x14ac:dyDescent="0.25">
      <c r="A50" s="471" t="s">
        <v>296</v>
      </c>
      <c r="B50" s="658">
        <v>3</v>
      </c>
      <c r="C50" s="5">
        <v>0</v>
      </c>
      <c r="D50" s="186">
        <v>1</v>
      </c>
      <c r="E50" s="186">
        <v>0</v>
      </c>
      <c r="F50" s="480">
        <v>0</v>
      </c>
      <c r="G50" s="862">
        <v>0</v>
      </c>
      <c r="H50" s="775">
        <v>1</v>
      </c>
      <c r="I50" s="23">
        <v>0</v>
      </c>
      <c r="J50" s="23">
        <v>0</v>
      </c>
      <c r="K50" s="23">
        <v>0</v>
      </c>
      <c r="L50" s="23">
        <v>0</v>
      </c>
      <c r="M50" s="23">
        <v>0</v>
      </c>
      <c r="N50" s="186">
        <v>0</v>
      </c>
      <c r="O50" s="186">
        <v>0</v>
      </c>
      <c r="P50" s="189">
        <v>0</v>
      </c>
      <c r="Q50" s="189">
        <v>0</v>
      </c>
      <c r="R50" s="189">
        <v>0</v>
      </c>
      <c r="S50" s="480">
        <v>1</v>
      </c>
      <c r="T50" s="23">
        <v>0</v>
      </c>
      <c r="U50" s="23">
        <v>0</v>
      </c>
      <c r="V50" s="23">
        <v>0</v>
      </c>
      <c r="W50" s="23">
        <v>0</v>
      </c>
      <c r="X50" s="23">
        <v>0</v>
      </c>
      <c r="Y50" s="23">
        <v>0</v>
      </c>
      <c r="Z50" s="186">
        <v>0</v>
      </c>
      <c r="AA50" s="186">
        <v>0</v>
      </c>
      <c r="AB50" s="685">
        <v>0</v>
      </c>
      <c r="AC50" s="1015">
        <v>0</v>
      </c>
      <c r="AD50" s="189">
        <v>0</v>
      </c>
      <c r="AE50" s="480">
        <v>0</v>
      </c>
      <c r="AF50" s="720">
        <v>0</v>
      </c>
      <c r="AG50" s="23"/>
      <c r="AH50" s="23"/>
      <c r="AI50" s="23"/>
      <c r="AJ50" s="23"/>
      <c r="AK50" s="23"/>
      <c r="AL50" s="186"/>
      <c r="AM50" s="186"/>
      <c r="AN50" s="189"/>
      <c r="AO50" s="189"/>
      <c r="AP50" s="189"/>
      <c r="AQ50" s="480"/>
    </row>
    <row r="51" spans="1:43" x14ac:dyDescent="0.25">
      <c r="A51" s="471" t="s">
        <v>27</v>
      </c>
      <c r="B51" s="658">
        <v>1</v>
      </c>
      <c r="C51" s="5">
        <v>1</v>
      </c>
      <c r="D51" s="186">
        <v>1</v>
      </c>
      <c r="E51" s="186">
        <v>2</v>
      </c>
      <c r="F51" s="480">
        <v>1</v>
      </c>
      <c r="G51" s="862">
        <v>0</v>
      </c>
      <c r="H51" s="775">
        <v>1</v>
      </c>
      <c r="I51" s="23">
        <v>0</v>
      </c>
      <c r="J51" s="23">
        <v>4</v>
      </c>
      <c r="K51" s="23">
        <v>4</v>
      </c>
      <c r="L51" s="23">
        <v>2</v>
      </c>
      <c r="M51" s="23">
        <v>3</v>
      </c>
      <c r="N51" s="186">
        <v>2</v>
      </c>
      <c r="O51" s="186">
        <v>3</v>
      </c>
      <c r="P51" s="189">
        <v>3</v>
      </c>
      <c r="Q51" s="189">
        <v>2</v>
      </c>
      <c r="R51" s="189">
        <v>2</v>
      </c>
      <c r="S51" s="480">
        <v>4</v>
      </c>
      <c r="T51" s="23">
        <v>1</v>
      </c>
      <c r="U51" s="23">
        <v>1</v>
      </c>
      <c r="V51" s="23">
        <v>1</v>
      </c>
      <c r="W51" s="23">
        <v>0</v>
      </c>
      <c r="X51" s="23">
        <v>1</v>
      </c>
      <c r="Y51" s="23">
        <v>0</v>
      </c>
      <c r="Z51" s="186">
        <v>0</v>
      </c>
      <c r="AA51" s="186">
        <v>0</v>
      </c>
      <c r="AB51" s="685">
        <v>0</v>
      </c>
      <c r="AC51" s="1015">
        <v>0</v>
      </c>
      <c r="AD51" s="189">
        <v>1</v>
      </c>
      <c r="AE51" s="480">
        <v>1</v>
      </c>
      <c r="AF51" s="720">
        <v>0</v>
      </c>
      <c r="AG51" s="23"/>
      <c r="AH51" s="23"/>
      <c r="AI51" s="23"/>
      <c r="AJ51" s="23"/>
      <c r="AK51" s="23"/>
      <c r="AL51" s="186"/>
      <c r="AM51" s="186"/>
      <c r="AN51" s="189"/>
      <c r="AO51" s="189"/>
      <c r="AP51" s="189"/>
      <c r="AQ51" s="480"/>
    </row>
    <row r="52" spans="1:43" x14ac:dyDescent="0.25">
      <c r="A52" s="471" t="s">
        <v>395</v>
      </c>
      <c r="B52" s="658">
        <v>4</v>
      </c>
      <c r="C52" s="5">
        <v>7</v>
      </c>
      <c r="D52" s="186">
        <v>0</v>
      </c>
      <c r="E52" s="186">
        <v>0</v>
      </c>
      <c r="F52" s="480">
        <v>0</v>
      </c>
      <c r="G52" s="862">
        <v>0</v>
      </c>
      <c r="H52" s="775">
        <v>1</v>
      </c>
      <c r="I52" s="23">
        <v>1</v>
      </c>
      <c r="J52" s="23">
        <v>1</v>
      </c>
      <c r="K52" s="23">
        <v>0</v>
      </c>
      <c r="L52" s="23">
        <v>0</v>
      </c>
      <c r="M52" s="23">
        <v>0</v>
      </c>
      <c r="N52" s="186">
        <v>0</v>
      </c>
      <c r="O52" s="186">
        <v>0</v>
      </c>
      <c r="P52" s="189">
        <v>0</v>
      </c>
      <c r="Q52" s="189">
        <v>0</v>
      </c>
      <c r="R52" s="189">
        <v>0</v>
      </c>
      <c r="S52" s="480">
        <v>2</v>
      </c>
      <c r="T52" s="23">
        <v>1</v>
      </c>
      <c r="U52" s="23">
        <v>1</v>
      </c>
      <c r="V52" s="23">
        <v>1</v>
      </c>
      <c r="W52" s="23">
        <v>1</v>
      </c>
      <c r="X52" s="23">
        <v>1</v>
      </c>
      <c r="Y52" s="23">
        <v>1</v>
      </c>
      <c r="Z52" s="186">
        <v>1</v>
      </c>
      <c r="AA52" s="186">
        <v>1</v>
      </c>
      <c r="AB52" s="685">
        <v>1</v>
      </c>
      <c r="AC52" s="1015">
        <v>1</v>
      </c>
      <c r="AD52" s="189">
        <v>1</v>
      </c>
      <c r="AE52" s="480">
        <v>0</v>
      </c>
      <c r="AF52" s="720">
        <v>0</v>
      </c>
      <c r="AG52" s="23"/>
      <c r="AH52" s="23"/>
      <c r="AI52" s="23"/>
      <c r="AJ52" s="23"/>
      <c r="AK52" s="23"/>
      <c r="AL52" s="186"/>
      <c r="AM52" s="186"/>
      <c r="AN52" s="189"/>
      <c r="AO52" s="189"/>
      <c r="AP52" s="189"/>
      <c r="AQ52" s="480"/>
    </row>
    <row r="53" spans="1:43" x14ac:dyDescent="0.25">
      <c r="A53" s="471" t="s">
        <v>292</v>
      </c>
      <c r="B53" s="658">
        <v>786</v>
      </c>
      <c r="C53" s="5">
        <v>865</v>
      </c>
      <c r="D53" s="186">
        <v>819</v>
      </c>
      <c r="E53" s="186">
        <v>803</v>
      </c>
      <c r="F53" s="480">
        <v>821</v>
      </c>
      <c r="G53" s="862">
        <v>819</v>
      </c>
      <c r="H53" s="775">
        <v>830</v>
      </c>
      <c r="I53" s="23">
        <v>821</v>
      </c>
      <c r="J53" s="23">
        <v>829</v>
      </c>
      <c r="K53" s="23">
        <v>836</v>
      </c>
      <c r="L53" s="23">
        <v>848</v>
      </c>
      <c r="M53" s="23">
        <v>852</v>
      </c>
      <c r="N53" s="186">
        <v>846</v>
      </c>
      <c r="O53" s="186">
        <v>854</v>
      </c>
      <c r="P53" s="189">
        <v>842</v>
      </c>
      <c r="Q53" s="189">
        <v>848</v>
      </c>
      <c r="R53" s="189">
        <v>833</v>
      </c>
      <c r="S53" s="480">
        <v>774</v>
      </c>
      <c r="T53" s="23">
        <v>779</v>
      </c>
      <c r="U53" s="23">
        <v>788</v>
      </c>
      <c r="V53" s="23">
        <v>787</v>
      </c>
      <c r="W53" s="23">
        <v>772</v>
      </c>
      <c r="X53" s="23">
        <v>774</v>
      </c>
      <c r="Y53" s="23">
        <v>761</v>
      </c>
      <c r="Z53" s="186">
        <v>763</v>
      </c>
      <c r="AA53" s="186">
        <v>769</v>
      </c>
      <c r="AB53" s="685">
        <v>784</v>
      </c>
      <c r="AC53" s="1015">
        <v>791</v>
      </c>
      <c r="AD53" s="189">
        <v>817</v>
      </c>
      <c r="AE53" s="480">
        <v>821</v>
      </c>
      <c r="AF53" s="720">
        <v>819</v>
      </c>
      <c r="AG53" s="23"/>
      <c r="AH53" s="23"/>
      <c r="AI53" s="23"/>
      <c r="AJ53" s="23"/>
      <c r="AK53" s="23"/>
      <c r="AL53" s="186"/>
      <c r="AM53" s="186"/>
      <c r="AN53" s="189"/>
      <c r="AO53" s="189"/>
      <c r="AP53" s="189"/>
      <c r="AQ53" s="480"/>
    </row>
    <row r="54" spans="1:43" x14ac:dyDescent="0.25">
      <c r="A54" s="471" t="s">
        <v>59</v>
      </c>
      <c r="B54" s="658">
        <v>0</v>
      </c>
      <c r="C54" s="5">
        <v>0</v>
      </c>
      <c r="D54" s="186">
        <v>0</v>
      </c>
      <c r="E54" s="186">
        <v>0</v>
      </c>
      <c r="F54" s="480">
        <v>0</v>
      </c>
      <c r="G54" s="862">
        <v>1</v>
      </c>
      <c r="H54" s="775">
        <v>0</v>
      </c>
      <c r="I54" s="23">
        <v>0</v>
      </c>
      <c r="J54" s="23">
        <v>0</v>
      </c>
      <c r="K54" s="23">
        <v>0</v>
      </c>
      <c r="L54" s="23">
        <v>0</v>
      </c>
      <c r="M54" s="23">
        <v>1</v>
      </c>
      <c r="N54" s="186">
        <v>1</v>
      </c>
      <c r="O54" s="186">
        <v>1</v>
      </c>
      <c r="P54" s="189">
        <v>1</v>
      </c>
      <c r="Q54" s="189">
        <v>1</v>
      </c>
      <c r="R54" s="189">
        <v>0</v>
      </c>
      <c r="S54" s="480">
        <v>0</v>
      </c>
      <c r="T54" s="23">
        <v>0</v>
      </c>
      <c r="U54" s="23">
        <v>0</v>
      </c>
      <c r="V54" s="23">
        <v>0</v>
      </c>
      <c r="W54" s="23">
        <v>0</v>
      </c>
      <c r="X54" s="23">
        <v>0</v>
      </c>
      <c r="Y54" s="23">
        <v>0</v>
      </c>
      <c r="Z54" s="186">
        <v>0</v>
      </c>
      <c r="AA54" s="186">
        <v>0</v>
      </c>
      <c r="AB54" s="685">
        <v>0</v>
      </c>
      <c r="AC54" s="1015">
        <v>0</v>
      </c>
      <c r="AD54" s="189">
        <v>0</v>
      </c>
      <c r="AE54" s="480">
        <v>0</v>
      </c>
      <c r="AF54" s="720">
        <v>1</v>
      </c>
      <c r="AG54" s="23"/>
      <c r="AH54" s="23"/>
      <c r="AI54" s="23"/>
      <c r="AJ54" s="23"/>
      <c r="AK54" s="23"/>
      <c r="AL54" s="186"/>
      <c r="AM54" s="186"/>
      <c r="AN54" s="189"/>
      <c r="AO54" s="189"/>
      <c r="AP54" s="189"/>
      <c r="AQ54" s="480"/>
    </row>
    <row r="55" spans="1:43" x14ac:dyDescent="0.25">
      <c r="A55" s="471" t="s">
        <v>297</v>
      </c>
      <c r="B55" s="658">
        <v>4</v>
      </c>
      <c r="C55" s="5">
        <v>8</v>
      </c>
      <c r="D55" s="186">
        <v>1</v>
      </c>
      <c r="E55" s="186">
        <v>15</v>
      </c>
      <c r="F55" s="480">
        <v>17</v>
      </c>
      <c r="G55" s="862">
        <v>18</v>
      </c>
      <c r="H55" s="775">
        <v>2</v>
      </c>
      <c r="I55" s="23">
        <v>2</v>
      </c>
      <c r="J55" s="23">
        <v>3</v>
      </c>
      <c r="K55" s="23">
        <v>5</v>
      </c>
      <c r="L55" s="23">
        <v>3</v>
      </c>
      <c r="M55" s="23">
        <v>3</v>
      </c>
      <c r="N55" s="186">
        <v>2</v>
      </c>
      <c r="O55" s="186">
        <v>3</v>
      </c>
      <c r="P55" s="189">
        <v>2</v>
      </c>
      <c r="Q55" s="189">
        <v>2</v>
      </c>
      <c r="R55" s="189">
        <v>3</v>
      </c>
      <c r="S55" s="480">
        <v>30</v>
      </c>
      <c r="T55" s="23">
        <v>17</v>
      </c>
      <c r="U55" s="23">
        <v>19</v>
      </c>
      <c r="V55" s="23">
        <v>20</v>
      </c>
      <c r="W55" s="23">
        <v>20</v>
      </c>
      <c r="X55" s="23">
        <v>17</v>
      </c>
      <c r="Y55" s="23">
        <v>15</v>
      </c>
      <c r="Z55" s="186">
        <v>16</v>
      </c>
      <c r="AA55" s="186">
        <v>16</v>
      </c>
      <c r="AB55" s="685">
        <v>18</v>
      </c>
      <c r="AC55" s="1015">
        <v>17</v>
      </c>
      <c r="AD55" s="189">
        <v>19</v>
      </c>
      <c r="AE55" s="480">
        <v>17</v>
      </c>
      <c r="AF55" s="720">
        <v>18</v>
      </c>
      <c r="AG55" s="23"/>
      <c r="AH55" s="23"/>
      <c r="AI55" s="23"/>
      <c r="AJ55" s="23"/>
      <c r="AK55" s="23"/>
      <c r="AL55" s="186"/>
      <c r="AM55" s="186"/>
      <c r="AN55" s="189"/>
      <c r="AO55" s="189"/>
      <c r="AP55" s="189"/>
      <c r="AQ55" s="480"/>
    </row>
    <row r="56" spans="1:43" ht="15.75" thickBot="1" x14ac:dyDescent="0.3">
      <c r="A56" s="1033"/>
      <c r="B56" s="702"/>
      <c r="C56" s="147"/>
      <c r="D56" s="187"/>
      <c r="E56" s="187"/>
      <c r="F56" s="301"/>
      <c r="G56" s="1060"/>
      <c r="H56" s="1057"/>
      <c r="I56" s="147"/>
      <c r="J56" s="247"/>
      <c r="K56" s="147"/>
      <c r="L56" s="247"/>
      <c r="M56" s="147"/>
      <c r="N56" s="147"/>
      <c r="O56" s="147"/>
      <c r="P56" s="147"/>
      <c r="Q56" s="147"/>
      <c r="R56" s="147"/>
      <c r="S56" s="148"/>
      <c r="T56" s="147"/>
      <c r="U56" s="147"/>
      <c r="V56" s="247"/>
      <c r="W56" s="147"/>
      <c r="X56" s="247"/>
      <c r="Y56" s="147"/>
      <c r="Z56" s="147"/>
      <c r="AA56" s="147"/>
      <c r="AB56" s="701"/>
      <c r="AC56" s="702"/>
      <c r="AD56" s="147"/>
      <c r="AE56" s="148"/>
      <c r="AF56" s="702"/>
      <c r="AG56" s="147"/>
      <c r="AH56" s="247"/>
      <c r="AI56" s="147"/>
      <c r="AJ56" s="247"/>
      <c r="AK56" s="147"/>
      <c r="AL56" s="147"/>
      <c r="AM56" s="147"/>
      <c r="AN56" s="147"/>
      <c r="AO56" s="147"/>
      <c r="AP56" s="147"/>
      <c r="AQ56" s="148"/>
    </row>
    <row r="57" spans="1:43" x14ac:dyDescent="0.25">
      <c r="A57" s="571"/>
      <c r="D57" s="262"/>
      <c r="E57" s="262"/>
      <c r="F57" s="262"/>
      <c r="G57" s="262"/>
    </row>
    <row r="58" spans="1:43" x14ac:dyDescent="0.25">
      <c r="D58" s="262"/>
      <c r="E58" s="262"/>
      <c r="F58" s="262"/>
      <c r="G58" s="262"/>
    </row>
  </sheetData>
  <sheetProtection algorithmName="SHA-512" hashValue="V8a4gmCTEIEQlvjOTFbarpJofchVxfOPMOENtEIUZu68XywF0UQpps3Yo97ZgRddYspfpI0UrRPyxsdDCCotnw==" saltValue="VtXrl4NRmdmRrZAslzbxnw==" spinCount="100000" sheet="1" objects="1" scenarios="1"/>
  <mergeCells count="1">
    <mergeCell ref="A1:AQ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438" customWidth="1"/>
    <col min="2" max="2" width="0" style="438" hidden="1" customWidth="1"/>
    <col min="3" max="3" width="5.7109375" style="438" customWidth="1"/>
    <col min="4" max="4" width="23.28515625" style="438" customWidth="1"/>
    <col min="5" max="5" width="26" style="438" customWidth="1"/>
    <col min="6" max="6" width="0" style="438" hidden="1" customWidth="1"/>
    <col min="7" max="7" width="11.5703125" style="438" customWidth="1"/>
    <col min="8" max="8" width="0.28515625" style="438" customWidth="1"/>
    <col min="9" max="9" width="11.85546875" style="438" customWidth="1"/>
    <col min="10" max="10" width="4.140625" style="438" customWidth="1"/>
    <col min="11" max="11" width="7.7109375" style="438" customWidth="1"/>
    <col min="12" max="12" width="0" style="438" hidden="1" customWidth="1"/>
    <col min="13" max="13" width="3.140625" style="438" customWidth="1"/>
    <col min="14" max="14" width="8.7109375" style="438" customWidth="1"/>
    <col min="15" max="15" width="0" style="438" hidden="1" customWidth="1"/>
    <col min="16" max="16" width="11.85546875" style="438" customWidth="1"/>
    <col min="17" max="17" width="0" style="438" hidden="1" customWidth="1"/>
    <col min="18" max="18" width="11.85546875" style="438" customWidth="1"/>
    <col min="19" max="20" width="0" style="438" hidden="1" customWidth="1"/>
    <col min="21" max="21" width="11.85546875" style="438" customWidth="1"/>
    <col min="22" max="23" width="0" style="438" hidden="1" customWidth="1"/>
    <col min="24" max="24" width="6.85546875" style="438" customWidth="1"/>
    <col min="25" max="25" width="5" style="438" customWidth="1"/>
    <col min="26" max="27" width="0" style="438" hidden="1" customWidth="1"/>
    <col min="28" max="28" width="11.85546875" style="438" customWidth="1"/>
    <col min="29" max="30" width="0" style="438" hidden="1" customWidth="1"/>
    <col min="31" max="31" width="11.85546875" style="438" customWidth="1"/>
    <col min="32" max="34" width="0" style="438" hidden="1" customWidth="1"/>
    <col min="35" max="35" width="1.28515625" style="438" customWidth="1"/>
    <col min="36" max="36" width="0.28515625" style="438" customWidth="1"/>
    <col min="37" max="37" width="0" style="438" hidden="1" customWidth="1"/>
    <col min="38" max="38" width="10" style="438" customWidth="1"/>
    <col min="39" max="39" width="0.28515625" style="438" customWidth="1"/>
    <col min="40" max="42" width="0" style="438" hidden="1" customWidth="1"/>
    <col min="43" max="43" width="11.85546875" style="438" customWidth="1"/>
    <col min="44" max="45" width="0" style="438" hidden="1" customWidth="1"/>
    <col min="46" max="46" width="11.85546875" style="438" customWidth="1"/>
    <col min="47" max="48" width="0" style="438" hidden="1" customWidth="1"/>
    <col min="49" max="49" width="11.85546875" style="438" customWidth="1"/>
    <col min="50" max="51" width="0" style="438" hidden="1" customWidth="1"/>
    <col min="52" max="52" width="11.85546875" style="438" customWidth="1"/>
    <col min="53" max="54" width="0" style="438" hidden="1" customWidth="1"/>
    <col min="55" max="55" width="11.85546875" style="438" customWidth="1"/>
    <col min="56" max="57" width="0" style="438" hidden="1" customWidth="1"/>
    <col min="58" max="58" width="11.85546875" style="438" customWidth="1"/>
    <col min="59" max="61" width="0" style="438" hidden="1" customWidth="1"/>
    <col min="62" max="62" width="11.85546875" style="438" customWidth="1"/>
    <col min="63" max="65" width="0" style="438" hidden="1" customWidth="1"/>
    <col min="66" max="66" width="11.85546875" style="438" customWidth="1"/>
    <col min="67" max="68" width="0" style="438" hidden="1" customWidth="1"/>
    <col min="69" max="69" width="11.85546875" style="438" customWidth="1"/>
    <col min="70" max="71" width="0" style="438" hidden="1" customWidth="1"/>
    <col min="72" max="72" width="11.85546875" style="438" customWidth="1"/>
    <col min="73" max="74" width="0" style="438" hidden="1" customWidth="1"/>
    <col min="75" max="75" width="11.85546875" style="438" customWidth="1"/>
    <col min="76" max="77" width="0" style="438" hidden="1" customWidth="1"/>
    <col min="78" max="78" width="11.7109375" style="438" customWidth="1"/>
    <col min="79" max="80" width="0" style="438" hidden="1" customWidth="1"/>
    <col min="81" max="81" width="11.5703125" style="438" customWidth="1"/>
    <col min="82" max="82" width="0.140625" style="438" customWidth="1"/>
    <col min="83" max="87" width="0" style="438" hidden="1" customWidth="1"/>
    <col min="88" max="16384" width="9.140625" style="438"/>
  </cols>
  <sheetData>
    <row r="1" spans="1:82" ht="20.45" customHeight="1" x14ac:dyDescent="0.25">
      <c r="A1" s="1067"/>
      <c r="B1" s="1067"/>
      <c r="C1" s="1067"/>
      <c r="D1" s="1102" t="s">
        <v>546</v>
      </c>
      <c r="E1" s="1067"/>
      <c r="F1" s="1067"/>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c r="AL1" s="1067"/>
      <c r="AM1" s="1067"/>
      <c r="AN1" s="1067"/>
      <c r="AO1" s="1067"/>
      <c r="AP1" s="1067"/>
      <c r="AQ1" s="1067"/>
      <c r="AR1" s="1067"/>
      <c r="AS1" s="1067"/>
      <c r="AT1" s="1067"/>
      <c r="AU1" s="1067"/>
      <c r="AV1" s="1067"/>
      <c r="AW1" s="1067"/>
      <c r="AX1" s="1067"/>
      <c r="AY1" s="1067"/>
      <c r="AZ1" s="1067"/>
      <c r="BA1" s="1067"/>
      <c r="BB1" s="1067"/>
      <c r="BC1" s="1067"/>
      <c r="BD1" s="1067"/>
      <c r="BE1" s="1067"/>
      <c r="BF1" s="1067"/>
      <c r="BG1" s="1067"/>
      <c r="BH1" s="1067"/>
      <c r="BI1" s="1067"/>
      <c r="BJ1" s="1067"/>
      <c r="BK1" s="1067"/>
      <c r="BL1" s="1067"/>
      <c r="BM1" s="1067"/>
      <c r="BN1" s="1067"/>
      <c r="BO1" s="1067"/>
      <c r="BP1" s="1067"/>
      <c r="BQ1" s="1067"/>
      <c r="BR1" s="1067"/>
      <c r="BS1" s="1067"/>
      <c r="BT1" s="1067"/>
      <c r="BU1" s="1067"/>
      <c r="BV1" s="1067"/>
      <c r="BW1" s="1067"/>
      <c r="BX1" s="1067"/>
      <c r="BY1" s="1067"/>
      <c r="BZ1" s="1067"/>
      <c r="CA1" s="1067"/>
      <c r="CB1" s="1067"/>
      <c r="CC1" s="1067"/>
    </row>
    <row r="2" spans="1:82" ht="23.25" customHeight="1" x14ac:dyDescent="0.25">
      <c r="A2" s="1067"/>
      <c r="B2" s="1067"/>
      <c r="C2" s="1067"/>
      <c r="D2" s="1102" t="s">
        <v>679</v>
      </c>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1067"/>
      <c r="BA2" s="1067"/>
      <c r="BB2" s="1067"/>
      <c r="BC2" s="1067"/>
      <c r="BD2" s="1067"/>
      <c r="BE2" s="1067"/>
      <c r="BF2" s="1067"/>
      <c r="BG2" s="1067"/>
      <c r="BH2" s="1067"/>
      <c r="BI2" s="1067"/>
      <c r="BJ2" s="1067"/>
      <c r="BK2" s="1067"/>
      <c r="BL2" s="1067"/>
      <c r="BM2" s="1067"/>
      <c r="BN2" s="1067"/>
      <c r="BO2" s="1067"/>
      <c r="BP2" s="1067"/>
      <c r="BQ2" s="1067"/>
      <c r="BR2" s="1067"/>
      <c r="BS2" s="1067"/>
      <c r="BT2" s="1067"/>
      <c r="BU2" s="1067"/>
      <c r="BV2" s="1067"/>
      <c r="BW2" s="1067"/>
      <c r="BX2" s="1067"/>
      <c r="BY2" s="1067"/>
      <c r="BZ2" s="1067"/>
      <c r="CA2" s="1067"/>
      <c r="CB2" s="1067"/>
      <c r="CC2" s="1067"/>
    </row>
    <row r="3" spans="1:82" ht="0" hidden="1" customHeight="1" x14ac:dyDescent="0.25">
      <c r="A3" s="1067"/>
      <c r="B3" s="1067"/>
      <c r="C3" s="1067"/>
    </row>
    <row r="4" spans="1:82" ht="18.399999999999999" customHeight="1" x14ac:dyDescent="0.25"/>
    <row r="5" spans="1:82" ht="27.75" customHeight="1" x14ac:dyDescent="0.25">
      <c r="A5" s="1103" t="s">
        <v>547</v>
      </c>
      <c r="B5" s="1067"/>
      <c r="C5" s="1067"/>
      <c r="D5" s="1067"/>
      <c r="E5" s="1067"/>
      <c r="F5" s="1067"/>
      <c r="G5" s="1067"/>
      <c r="H5" s="1067"/>
      <c r="I5" s="1067"/>
      <c r="J5" s="1067"/>
      <c r="K5" s="1067"/>
      <c r="L5" s="1067"/>
      <c r="M5" s="1067"/>
      <c r="N5" s="1067"/>
      <c r="O5" s="1067"/>
      <c r="P5" s="1067"/>
      <c r="Q5" s="1067"/>
      <c r="R5" s="1067"/>
      <c r="S5" s="1067"/>
      <c r="T5" s="1067"/>
      <c r="U5" s="1067"/>
      <c r="V5" s="1067"/>
      <c r="W5" s="1067"/>
      <c r="X5" s="1067"/>
    </row>
    <row r="6" spans="1:82" ht="9" customHeight="1" x14ac:dyDescent="0.25"/>
    <row r="7" spans="1:82" ht="18" customHeight="1" x14ac:dyDescent="0.25">
      <c r="A7" s="1084" t="s">
        <v>548</v>
      </c>
      <c r="B7" s="1067"/>
      <c r="C7" s="1067"/>
      <c r="D7" s="1067"/>
      <c r="E7" s="1067"/>
    </row>
    <row r="8" spans="1:82" ht="9" customHeight="1" thickBot="1" x14ac:dyDescent="0.3"/>
    <row r="9" spans="1:82" x14ac:dyDescent="0.25">
      <c r="A9" s="1079" t="s">
        <v>549</v>
      </c>
      <c r="B9" s="1067"/>
      <c r="C9" s="1067"/>
      <c r="D9" s="1067"/>
      <c r="E9" s="1080"/>
      <c r="G9" s="1091" t="s">
        <v>550</v>
      </c>
      <c r="H9" s="1093"/>
      <c r="I9" s="439" t="s">
        <v>550</v>
      </c>
      <c r="J9" s="1091" t="s">
        <v>550</v>
      </c>
      <c r="K9" s="1093"/>
      <c r="L9" s="1091" t="s">
        <v>550</v>
      </c>
      <c r="M9" s="1092"/>
      <c r="N9" s="1093"/>
      <c r="O9" s="1091" t="s">
        <v>550</v>
      </c>
      <c r="P9" s="1093"/>
      <c r="Q9" s="1091" t="s">
        <v>550</v>
      </c>
      <c r="R9" s="1093"/>
      <c r="S9" s="1091" t="s">
        <v>550</v>
      </c>
      <c r="T9" s="1092"/>
      <c r="U9" s="1093"/>
      <c r="V9" s="1091" t="s">
        <v>551</v>
      </c>
      <c r="W9" s="1092"/>
      <c r="X9" s="1092"/>
      <c r="Y9" s="1093"/>
      <c r="Z9" s="1091" t="s">
        <v>551</v>
      </c>
      <c r="AA9" s="1092"/>
      <c r="AB9" s="1093"/>
      <c r="AC9" s="1091" t="s">
        <v>551</v>
      </c>
      <c r="AD9" s="1092"/>
      <c r="AE9" s="1093"/>
      <c r="AF9" s="1091" t="s">
        <v>551</v>
      </c>
      <c r="AG9" s="1092"/>
      <c r="AH9" s="1092"/>
      <c r="AI9" s="1092"/>
      <c r="AJ9" s="1092"/>
      <c r="AK9" s="1092"/>
      <c r="AL9" s="1092"/>
      <c r="AM9" s="1093"/>
      <c r="AN9" s="1091" t="s">
        <v>551</v>
      </c>
      <c r="AO9" s="1092"/>
      <c r="AP9" s="1092"/>
      <c r="AQ9" s="1093"/>
      <c r="AR9" s="1091" t="s">
        <v>551</v>
      </c>
      <c r="AS9" s="1092"/>
      <c r="AT9" s="1093"/>
      <c r="AU9" s="1091" t="s">
        <v>551</v>
      </c>
      <c r="AV9" s="1092"/>
      <c r="AW9" s="1093"/>
      <c r="AX9" s="1091" t="s">
        <v>551</v>
      </c>
      <c r="AY9" s="1092"/>
      <c r="AZ9" s="1093"/>
      <c r="BA9" s="1091" t="s">
        <v>551</v>
      </c>
      <c r="BB9" s="1092"/>
      <c r="BC9" s="1093"/>
      <c r="BD9" s="1091" t="s">
        <v>551</v>
      </c>
      <c r="BE9" s="1092"/>
      <c r="BF9" s="1093"/>
      <c r="BG9" s="1091" t="s">
        <v>551</v>
      </c>
      <c r="BH9" s="1092"/>
      <c r="BI9" s="1092"/>
      <c r="BJ9" s="1093"/>
      <c r="BK9" s="1091" t="s">
        <v>551</v>
      </c>
      <c r="BL9" s="1092"/>
      <c r="BM9" s="1092"/>
      <c r="BN9" s="1093"/>
      <c r="BO9" s="1091" t="s">
        <v>552</v>
      </c>
      <c r="BP9" s="1092"/>
      <c r="BQ9" s="1093"/>
      <c r="BR9" s="1091" t="s">
        <v>552</v>
      </c>
      <c r="BS9" s="1092"/>
      <c r="BT9" s="1093"/>
      <c r="BU9" s="1091" t="s">
        <v>552</v>
      </c>
      <c r="BV9" s="1092"/>
      <c r="BW9" s="1093"/>
      <c r="BX9" s="1091" t="s">
        <v>552</v>
      </c>
      <c r="BY9" s="1092"/>
      <c r="BZ9" s="1093"/>
      <c r="CA9" s="1091" t="s">
        <v>552</v>
      </c>
      <c r="CB9" s="1092"/>
      <c r="CC9" s="1092"/>
      <c r="CD9" s="1093"/>
    </row>
    <row r="10" spans="1:82" ht="15.75" thickBot="1" x14ac:dyDescent="0.3">
      <c r="A10" s="1070" t="s">
        <v>553</v>
      </c>
      <c r="B10" s="1069"/>
      <c r="C10" s="1069"/>
      <c r="D10" s="1069"/>
      <c r="E10" s="1069"/>
      <c r="G10" s="1081" t="s">
        <v>555</v>
      </c>
      <c r="H10" s="1082"/>
      <c r="I10" s="440" t="s">
        <v>556</v>
      </c>
      <c r="J10" s="1081" t="s">
        <v>557</v>
      </c>
      <c r="K10" s="1082"/>
      <c r="L10" s="1081" t="s">
        <v>558</v>
      </c>
      <c r="M10" s="1083"/>
      <c r="N10" s="1082"/>
      <c r="O10" s="1081" t="s">
        <v>559</v>
      </c>
      <c r="P10" s="1082"/>
      <c r="Q10" s="1081" t="s">
        <v>560</v>
      </c>
      <c r="R10" s="1082"/>
      <c r="S10" s="1081" t="s">
        <v>561</v>
      </c>
      <c r="T10" s="1083"/>
      <c r="U10" s="1082"/>
      <c r="V10" s="1081" t="s">
        <v>562</v>
      </c>
      <c r="W10" s="1083"/>
      <c r="X10" s="1083"/>
      <c r="Y10" s="1082"/>
      <c r="Z10" s="1081" t="s">
        <v>563</v>
      </c>
      <c r="AA10" s="1083"/>
      <c r="AB10" s="1082"/>
      <c r="AC10" s="1081" t="s">
        <v>564</v>
      </c>
      <c r="AD10" s="1083"/>
      <c r="AE10" s="1082"/>
      <c r="AF10" s="1081" t="s">
        <v>565</v>
      </c>
      <c r="AG10" s="1083"/>
      <c r="AH10" s="1083"/>
      <c r="AI10" s="1083"/>
      <c r="AJ10" s="1083"/>
      <c r="AK10" s="1083"/>
      <c r="AL10" s="1083"/>
      <c r="AM10" s="1082"/>
      <c r="AN10" s="1081" t="s">
        <v>554</v>
      </c>
      <c r="AO10" s="1083"/>
      <c r="AP10" s="1083"/>
      <c r="AQ10" s="1082"/>
      <c r="AR10" s="1081" t="s">
        <v>555</v>
      </c>
      <c r="AS10" s="1083"/>
      <c r="AT10" s="1082"/>
      <c r="AU10" s="1081" t="s">
        <v>556</v>
      </c>
      <c r="AV10" s="1083"/>
      <c r="AW10" s="1082"/>
      <c r="AX10" s="1081" t="s">
        <v>557</v>
      </c>
      <c r="AY10" s="1083"/>
      <c r="AZ10" s="1082"/>
      <c r="BA10" s="1081" t="s">
        <v>558</v>
      </c>
      <c r="BB10" s="1083"/>
      <c r="BC10" s="1082"/>
      <c r="BD10" s="1081" t="s">
        <v>559</v>
      </c>
      <c r="BE10" s="1083"/>
      <c r="BF10" s="1082"/>
      <c r="BG10" s="1081" t="s">
        <v>560</v>
      </c>
      <c r="BH10" s="1083"/>
      <c r="BI10" s="1083"/>
      <c r="BJ10" s="1082"/>
      <c r="BK10" s="1081" t="s">
        <v>561</v>
      </c>
      <c r="BL10" s="1083"/>
      <c r="BM10" s="1083"/>
      <c r="BN10" s="1082"/>
      <c r="BO10" s="1081" t="s">
        <v>562</v>
      </c>
      <c r="BP10" s="1083"/>
      <c r="BQ10" s="1082"/>
      <c r="BR10" s="1081" t="s">
        <v>563</v>
      </c>
      <c r="BS10" s="1083"/>
      <c r="BT10" s="1082"/>
      <c r="BU10" s="1081" t="s">
        <v>564</v>
      </c>
      <c r="BV10" s="1083"/>
      <c r="BW10" s="1082"/>
      <c r="BX10" s="1081" t="s">
        <v>565</v>
      </c>
      <c r="BY10" s="1083"/>
      <c r="BZ10" s="1082"/>
      <c r="CA10" s="1081" t="s">
        <v>554</v>
      </c>
      <c r="CB10" s="1083"/>
      <c r="CC10" s="1083"/>
      <c r="CD10" s="1082"/>
    </row>
    <row r="11" spans="1:82" ht="15.75" thickBot="1" x14ac:dyDescent="0.3">
      <c r="A11" s="1070" t="s">
        <v>566</v>
      </c>
      <c r="B11" s="1069"/>
      <c r="C11" s="1069"/>
      <c r="D11" s="1069"/>
      <c r="E11" s="1069"/>
      <c r="G11" s="1068">
        <v>3637</v>
      </c>
      <c r="H11" s="1069"/>
      <c r="I11" s="441">
        <v>3593</v>
      </c>
      <c r="J11" s="1068">
        <v>4373</v>
      </c>
      <c r="K11" s="1069"/>
      <c r="L11" s="1068">
        <v>4256</v>
      </c>
      <c r="M11" s="1069"/>
      <c r="N11" s="1069"/>
      <c r="O11" s="1068">
        <v>3800</v>
      </c>
      <c r="P11" s="1069"/>
      <c r="Q11" s="1068">
        <v>3981</v>
      </c>
      <c r="R11" s="1069"/>
      <c r="S11" s="1068">
        <v>3690</v>
      </c>
      <c r="T11" s="1069"/>
      <c r="U11" s="1069"/>
      <c r="V11" s="1068">
        <v>3833</v>
      </c>
      <c r="W11" s="1069"/>
      <c r="X11" s="1069"/>
      <c r="Y11" s="1069"/>
      <c r="Z11" s="1068">
        <v>3778</v>
      </c>
      <c r="AA11" s="1069"/>
      <c r="AB11" s="1069"/>
      <c r="AC11" s="1068">
        <v>4110</v>
      </c>
      <c r="AD11" s="1069"/>
      <c r="AE11" s="1069"/>
      <c r="AF11" s="1068">
        <v>4204</v>
      </c>
      <c r="AG11" s="1069"/>
      <c r="AH11" s="1069"/>
      <c r="AI11" s="1069"/>
      <c r="AJ11" s="1069"/>
      <c r="AK11" s="1069"/>
      <c r="AL11" s="1069"/>
      <c r="AM11" s="1069"/>
      <c r="AN11" s="1068">
        <v>4248</v>
      </c>
      <c r="AO11" s="1069"/>
      <c r="AP11" s="1069"/>
      <c r="AQ11" s="1069"/>
      <c r="AR11" s="1068">
        <v>3422</v>
      </c>
      <c r="AS11" s="1069"/>
      <c r="AT11" s="1069"/>
      <c r="AU11" s="1068">
        <v>3379</v>
      </c>
      <c r="AV11" s="1069"/>
      <c r="AW11" s="1069"/>
      <c r="AX11" s="1068">
        <v>4422</v>
      </c>
      <c r="AY11" s="1069"/>
      <c r="AZ11" s="1069"/>
      <c r="BA11" s="1068">
        <v>4230</v>
      </c>
      <c r="BB11" s="1069"/>
      <c r="BC11" s="1069"/>
      <c r="BD11" s="1068">
        <v>4220</v>
      </c>
      <c r="BE11" s="1069"/>
      <c r="BF11" s="1069"/>
      <c r="BG11" s="1068">
        <v>4075</v>
      </c>
      <c r="BH11" s="1069"/>
      <c r="BI11" s="1069"/>
      <c r="BJ11" s="1069"/>
      <c r="BK11" s="1068">
        <v>3549</v>
      </c>
      <c r="BL11" s="1069"/>
      <c r="BM11" s="1069"/>
      <c r="BN11" s="1069"/>
      <c r="BO11" s="1068">
        <v>3795</v>
      </c>
      <c r="BP11" s="1069"/>
      <c r="BQ11" s="1069"/>
      <c r="BR11" s="1068">
        <v>3869</v>
      </c>
      <c r="BS11" s="1069"/>
      <c r="BT11" s="1069"/>
      <c r="BU11" s="1068">
        <v>4183</v>
      </c>
      <c r="BV11" s="1069"/>
      <c r="BW11" s="1069"/>
      <c r="BX11" s="1068">
        <v>4318</v>
      </c>
      <c r="BY11" s="1069"/>
      <c r="BZ11" s="1069"/>
      <c r="CA11" s="1068">
        <v>3839</v>
      </c>
      <c r="CB11" s="1069"/>
      <c r="CC11" s="1069"/>
      <c r="CD11" s="1069"/>
    </row>
    <row r="12" spans="1:82" ht="15.75" thickBot="1" x14ac:dyDescent="0.3">
      <c r="A12" s="1070" t="s">
        <v>567</v>
      </c>
      <c r="B12" s="1069"/>
      <c r="C12" s="1069"/>
      <c r="D12" s="1069"/>
      <c r="E12" s="1069"/>
      <c r="G12" s="1068">
        <v>656</v>
      </c>
      <c r="H12" s="1069"/>
      <c r="I12" s="441">
        <v>635</v>
      </c>
      <c r="J12" s="1068">
        <v>727</v>
      </c>
      <c r="K12" s="1069"/>
      <c r="L12" s="1068">
        <v>676</v>
      </c>
      <c r="M12" s="1069"/>
      <c r="N12" s="1069"/>
      <c r="O12" s="1068">
        <v>630</v>
      </c>
      <c r="P12" s="1069"/>
      <c r="Q12" s="1068">
        <v>698</v>
      </c>
      <c r="R12" s="1069"/>
      <c r="S12" s="1068">
        <v>612</v>
      </c>
      <c r="T12" s="1069"/>
      <c r="U12" s="1069"/>
      <c r="V12" s="1068">
        <v>627</v>
      </c>
      <c r="W12" s="1069"/>
      <c r="X12" s="1069"/>
      <c r="Y12" s="1069"/>
      <c r="Z12" s="1068">
        <v>628</v>
      </c>
      <c r="AA12" s="1069"/>
      <c r="AB12" s="1069"/>
      <c r="AC12" s="1068">
        <v>676</v>
      </c>
      <c r="AD12" s="1069"/>
      <c r="AE12" s="1069"/>
      <c r="AF12" s="1068">
        <v>735</v>
      </c>
      <c r="AG12" s="1069"/>
      <c r="AH12" s="1069"/>
      <c r="AI12" s="1069"/>
      <c r="AJ12" s="1069"/>
      <c r="AK12" s="1069"/>
      <c r="AL12" s="1069"/>
      <c r="AM12" s="1069"/>
      <c r="AN12" s="1068">
        <v>727</v>
      </c>
      <c r="AO12" s="1069"/>
      <c r="AP12" s="1069"/>
      <c r="AQ12" s="1069"/>
      <c r="AR12" s="1068">
        <v>548</v>
      </c>
      <c r="AS12" s="1069"/>
      <c r="AT12" s="1069"/>
      <c r="AU12" s="1068">
        <v>638</v>
      </c>
      <c r="AV12" s="1069"/>
      <c r="AW12" s="1069"/>
      <c r="AX12" s="1068">
        <v>738</v>
      </c>
      <c r="AY12" s="1069"/>
      <c r="AZ12" s="1069"/>
      <c r="BA12" s="1068">
        <v>732</v>
      </c>
      <c r="BB12" s="1069"/>
      <c r="BC12" s="1069"/>
      <c r="BD12" s="1068">
        <v>719</v>
      </c>
      <c r="BE12" s="1069"/>
      <c r="BF12" s="1069"/>
      <c r="BG12" s="1068">
        <v>645</v>
      </c>
      <c r="BH12" s="1069"/>
      <c r="BI12" s="1069"/>
      <c r="BJ12" s="1069"/>
      <c r="BK12" s="1068">
        <v>540</v>
      </c>
      <c r="BL12" s="1069"/>
      <c r="BM12" s="1069"/>
      <c r="BN12" s="1069"/>
      <c r="BO12" s="1068">
        <v>665</v>
      </c>
      <c r="BP12" s="1069"/>
      <c r="BQ12" s="1069"/>
      <c r="BR12" s="1068">
        <v>662</v>
      </c>
      <c r="BS12" s="1069"/>
      <c r="BT12" s="1069"/>
      <c r="BU12" s="1068">
        <v>676</v>
      </c>
      <c r="BV12" s="1069"/>
      <c r="BW12" s="1069"/>
      <c r="BX12" s="1068">
        <v>618</v>
      </c>
      <c r="BY12" s="1069"/>
      <c r="BZ12" s="1069"/>
      <c r="CA12" s="1068">
        <v>546</v>
      </c>
      <c r="CB12" s="1069"/>
      <c r="CC12" s="1069"/>
      <c r="CD12" s="1069"/>
    </row>
    <row r="13" spans="1:82" ht="15.75" thickBot="1" x14ac:dyDescent="0.3">
      <c r="A13" s="1070" t="s">
        <v>568</v>
      </c>
      <c r="B13" s="1069"/>
      <c r="C13" s="1069"/>
      <c r="D13" s="1069"/>
      <c r="E13" s="1069"/>
      <c r="G13" s="1071">
        <v>0.1804</v>
      </c>
      <c r="H13" s="1069"/>
      <c r="I13" s="442">
        <v>0.1767</v>
      </c>
      <c r="J13" s="1071">
        <v>0.16619999999999999</v>
      </c>
      <c r="K13" s="1069"/>
      <c r="L13" s="1071">
        <v>0.1588</v>
      </c>
      <c r="M13" s="1069"/>
      <c r="N13" s="1069"/>
      <c r="O13" s="1071">
        <v>0.1658</v>
      </c>
      <c r="P13" s="1069"/>
      <c r="Q13" s="1071">
        <v>0.17530000000000001</v>
      </c>
      <c r="R13" s="1069"/>
      <c r="S13" s="1071">
        <v>0.16589999999999999</v>
      </c>
      <c r="T13" s="1069"/>
      <c r="U13" s="1069"/>
      <c r="V13" s="1071">
        <v>0.1636</v>
      </c>
      <c r="W13" s="1069"/>
      <c r="X13" s="1069"/>
      <c r="Y13" s="1069"/>
      <c r="Z13" s="1071">
        <v>0.16619999999999999</v>
      </c>
      <c r="AA13" s="1069"/>
      <c r="AB13" s="1069"/>
      <c r="AC13" s="1071">
        <v>0.16450000000000001</v>
      </c>
      <c r="AD13" s="1069"/>
      <c r="AE13" s="1069"/>
      <c r="AF13" s="1071">
        <v>0.17480000000000001</v>
      </c>
      <c r="AG13" s="1069"/>
      <c r="AH13" s="1069"/>
      <c r="AI13" s="1069"/>
      <c r="AJ13" s="1069"/>
      <c r="AK13" s="1069"/>
      <c r="AL13" s="1069"/>
      <c r="AM13" s="1069"/>
      <c r="AN13" s="1071">
        <v>0.1711</v>
      </c>
      <c r="AO13" s="1069"/>
      <c r="AP13" s="1069"/>
      <c r="AQ13" s="1069"/>
      <c r="AR13" s="1071">
        <v>0.16009999999999999</v>
      </c>
      <c r="AS13" s="1069"/>
      <c r="AT13" s="1069"/>
      <c r="AU13" s="1071">
        <v>0.1888</v>
      </c>
      <c r="AV13" s="1069"/>
      <c r="AW13" s="1069"/>
      <c r="AX13" s="1071">
        <v>0.16689999999999999</v>
      </c>
      <c r="AY13" s="1069"/>
      <c r="AZ13" s="1069"/>
      <c r="BA13" s="1071">
        <v>0.17299999999999999</v>
      </c>
      <c r="BB13" s="1069"/>
      <c r="BC13" s="1069"/>
      <c r="BD13" s="1071">
        <v>0.1704</v>
      </c>
      <c r="BE13" s="1069"/>
      <c r="BF13" s="1069"/>
      <c r="BG13" s="1071">
        <v>0.1583</v>
      </c>
      <c r="BH13" s="1069"/>
      <c r="BI13" s="1069"/>
      <c r="BJ13" s="1069"/>
      <c r="BK13" s="1071">
        <v>0.1522</v>
      </c>
      <c r="BL13" s="1069"/>
      <c r="BM13" s="1069"/>
      <c r="BN13" s="1069"/>
      <c r="BO13" s="1071">
        <v>0.17519999999999999</v>
      </c>
      <c r="BP13" s="1069"/>
      <c r="BQ13" s="1069"/>
      <c r="BR13" s="1071">
        <v>0.1711</v>
      </c>
      <c r="BS13" s="1069"/>
      <c r="BT13" s="1069"/>
      <c r="BU13" s="1071">
        <v>0.16159999999999999</v>
      </c>
      <c r="BV13" s="1069"/>
      <c r="BW13" s="1069"/>
      <c r="BX13" s="1071">
        <v>0.1431</v>
      </c>
      <c r="BY13" s="1069"/>
      <c r="BZ13" s="1069"/>
      <c r="CA13" s="1071">
        <v>0.14219999999999999</v>
      </c>
      <c r="CB13" s="1069"/>
      <c r="CC13" s="1069"/>
      <c r="CD13" s="1069"/>
    </row>
    <row r="14" spans="1:82" ht="13.5" customHeight="1" x14ac:dyDescent="0.25"/>
    <row r="15" spans="1:82" ht="18" customHeight="1" x14ac:dyDescent="0.25">
      <c r="A15" s="1084" t="s">
        <v>569</v>
      </c>
      <c r="B15" s="1067"/>
      <c r="C15" s="1067"/>
      <c r="D15" s="1067"/>
      <c r="E15" s="1067"/>
    </row>
    <row r="16" spans="1:82" ht="5.0999999999999996" customHeight="1" thickBot="1" x14ac:dyDescent="0.3"/>
    <row r="17" spans="1:82" x14ac:dyDescent="0.25">
      <c r="A17" s="1079" t="s">
        <v>549</v>
      </c>
      <c r="B17" s="1067"/>
      <c r="C17" s="1067"/>
      <c r="D17" s="1067"/>
      <c r="E17" s="1080"/>
      <c r="G17" s="1098" t="s">
        <v>550</v>
      </c>
      <c r="H17" s="1093"/>
      <c r="I17" s="444" t="s">
        <v>550</v>
      </c>
      <c r="J17" s="1098" t="s">
        <v>550</v>
      </c>
      <c r="K17" s="1093"/>
      <c r="L17" s="1098" t="s">
        <v>550</v>
      </c>
      <c r="M17" s="1092"/>
      <c r="N17" s="1093"/>
      <c r="O17" s="1098" t="s">
        <v>550</v>
      </c>
      <c r="P17" s="1093"/>
      <c r="Q17" s="1098" t="s">
        <v>550</v>
      </c>
      <c r="R17" s="1093"/>
      <c r="S17" s="1098" t="s">
        <v>550</v>
      </c>
      <c r="T17" s="1092"/>
      <c r="U17" s="1093"/>
      <c r="V17" s="1098" t="s">
        <v>551</v>
      </c>
      <c r="W17" s="1092"/>
      <c r="X17" s="1092"/>
      <c r="Y17" s="1093"/>
      <c r="Z17" s="1098" t="s">
        <v>551</v>
      </c>
      <c r="AA17" s="1092"/>
      <c r="AB17" s="1093"/>
      <c r="AC17" s="1098" t="s">
        <v>551</v>
      </c>
      <c r="AD17" s="1092"/>
      <c r="AE17" s="1093"/>
      <c r="AF17" s="1098" t="s">
        <v>551</v>
      </c>
      <c r="AG17" s="1092"/>
      <c r="AH17" s="1092"/>
      <c r="AI17" s="1092"/>
      <c r="AJ17" s="1092"/>
      <c r="AK17" s="1092"/>
      <c r="AL17" s="1092"/>
      <c r="AM17" s="1093"/>
      <c r="AN17" s="1098" t="s">
        <v>551</v>
      </c>
      <c r="AO17" s="1092"/>
      <c r="AP17" s="1092"/>
      <c r="AQ17" s="1093"/>
      <c r="AR17" s="1098" t="s">
        <v>551</v>
      </c>
      <c r="AS17" s="1092"/>
      <c r="AT17" s="1093"/>
      <c r="AU17" s="1098" t="s">
        <v>551</v>
      </c>
      <c r="AV17" s="1092"/>
      <c r="AW17" s="1093"/>
      <c r="AX17" s="1098" t="s">
        <v>551</v>
      </c>
      <c r="AY17" s="1092"/>
      <c r="AZ17" s="1093"/>
      <c r="BA17" s="1098" t="s">
        <v>551</v>
      </c>
      <c r="BB17" s="1092"/>
      <c r="BC17" s="1093"/>
      <c r="BD17" s="1098" t="s">
        <v>551</v>
      </c>
      <c r="BE17" s="1092"/>
      <c r="BF17" s="1093"/>
      <c r="BG17" s="1098" t="s">
        <v>551</v>
      </c>
      <c r="BH17" s="1092"/>
      <c r="BI17" s="1092"/>
      <c r="BJ17" s="1093"/>
      <c r="BK17" s="1098" t="s">
        <v>551</v>
      </c>
      <c r="BL17" s="1092"/>
      <c r="BM17" s="1092"/>
      <c r="BN17" s="1093"/>
      <c r="BO17" s="1098" t="s">
        <v>552</v>
      </c>
      <c r="BP17" s="1092"/>
      <c r="BQ17" s="1093"/>
      <c r="BR17" s="1098" t="s">
        <v>552</v>
      </c>
      <c r="BS17" s="1092"/>
      <c r="BT17" s="1093"/>
      <c r="BU17" s="1098" t="s">
        <v>552</v>
      </c>
      <c r="BV17" s="1092"/>
      <c r="BW17" s="1093"/>
      <c r="BX17" s="1098" t="s">
        <v>552</v>
      </c>
      <c r="BY17" s="1092"/>
      <c r="BZ17" s="1093"/>
      <c r="CA17" s="1098" t="s">
        <v>552</v>
      </c>
      <c r="CB17" s="1092"/>
      <c r="CC17" s="1092"/>
      <c r="CD17" s="1093"/>
    </row>
    <row r="18" spans="1:82" ht="15.75" thickBot="1" x14ac:dyDescent="0.3">
      <c r="A18" s="1070" t="s">
        <v>553</v>
      </c>
      <c r="B18" s="1069"/>
      <c r="C18" s="1069"/>
      <c r="D18" s="1069"/>
      <c r="E18" s="1069"/>
      <c r="G18" s="1097" t="s">
        <v>555</v>
      </c>
      <c r="H18" s="1082"/>
      <c r="I18" s="443" t="s">
        <v>556</v>
      </c>
      <c r="J18" s="1097" t="s">
        <v>557</v>
      </c>
      <c r="K18" s="1082"/>
      <c r="L18" s="1097" t="s">
        <v>558</v>
      </c>
      <c r="M18" s="1083"/>
      <c r="N18" s="1082"/>
      <c r="O18" s="1097" t="s">
        <v>559</v>
      </c>
      <c r="P18" s="1082"/>
      <c r="Q18" s="1097" t="s">
        <v>560</v>
      </c>
      <c r="R18" s="1082"/>
      <c r="S18" s="1097" t="s">
        <v>561</v>
      </c>
      <c r="T18" s="1083"/>
      <c r="U18" s="1082"/>
      <c r="V18" s="1097" t="s">
        <v>562</v>
      </c>
      <c r="W18" s="1083"/>
      <c r="X18" s="1083"/>
      <c r="Y18" s="1082"/>
      <c r="Z18" s="1097" t="s">
        <v>563</v>
      </c>
      <c r="AA18" s="1083"/>
      <c r="AB18" s="1082"/>
      <c r="AC18" s="1097" t="s">
        <v>564</v>
      </c>
      <c r="AD18" s="1083"/>
      <c r="AE18" s="1082"/>
      <c r="AF18" s="1097" t="s">
        <v>565</v>
      </c>
      <c r="AG18" s="1083"/>
      <c r="AH18" s="1083"/>
      <c r="AI18" s="1083"/>
      <c r="AJ18" s="1083"/>
      <c r="AK18" s="1083"/>
      <c r="AL18" s="1083"/>
      <c r="AM18" s="1082"/>
      <c r="AN18" s="1097" t="s">
        <v>554</v>
      </c>
      <c r="AO18" s="1083"/>
      <c r="AP18" s="1083"/>
      <c r="AQ18" s="1082"/>
      <c r="AR18" s="1097" t="s">
        <v>555</v>
      </c>
      <c r="AS18" s="1083"/>
      <c r="AT18" s="1082"/>
      <c r="AU18" s="1097" t="s">
        <v>556</v>
      </c>
      <c r="AV18" s="1083"/>
      <c r="AW18" s="1082"/>
      <c r="AX18" s="1097" t="s">
        <v>557</v>
      </c>
      <c r="AY18" s="1083"/>
      <c r="AZ18" s="1082"/>
      <c r="BA18" s="1097" t="s">
        <v>558</v>
      </c>
      <c r="BB18" s="1083"/>
      <c r="BC18" s="1082"/>
      <c r="BD18" s="1097" t="s">
        <v>559</v>
      </c>
      <c r="BE18" s="1083"/>
      <c r="BF18" s="1082"/>
      <c r="BG18" s="1097" t="s">
        <v>560</v>
      </c>
      <c r="BH18" s="1083"/>
      <c r="BI18" s="1083"/>
      <c r="BJ18" s="1082"/>
      <c r="BK18" s="1097" t="s">
        <v>561</v>
      </c>
      <c r="BL18" s="1083"/>
      <c r="BM18" s="1083"/>
      <c r="BN18" s="1082"/>
      <c r="BO18" s="1097" t="s">
        <v>562</v>
      </c>
      <c r="BP18" s="1083"/>
      <c r="BQ18" s="1082"/>
      <c r="BR18" s="1097" t="s">
        <v>563</v>
      </c>
      <c r="BS18" s="1083"/>
      <c r="BT18" s="1082"/>
      <c r="BU18" s="1097" t="s">
        <v>564</v>
      </c>
      <c r="BV18" s="1083"/>
      <c r="BW18" s="1082"/>
      <c r="BX18" s="1097" t="s">
        <v>565</v>
      </c>
      <c r="BY18" s="1083"/>
      <c r="BZ18" s="1082"/>
      <c r="CA18" s="1097" t="s">
        <v>554</v>
      </c>
      <c r="CB18" s="1083"/>
      <c r="CC18" s="1083"/>
      <c r="CD18" s="1082"/>
    </row>
    <row r="19" spans="1:82" ht="15.75" thickBot="1" x14ac:dyDescent="0.3">
      <c r="A19" s="1070" t="s">
        <v>570</v>
      </c>
      <c r="B19" s="1069"/>
      <c r="C19" s="1069"/>
      <c r="D19" s="1069"/>
      <c r="E19" s="1069"/>
      <c r="G19" s="1068">
        <v>960</v>
      </c>
      <c r="H19" s="1069"/>
      <c r="I19" s="441">
        <v>948</v>
      </c>
      <c r="J19" s="1068">
        <v>1083</v>
      </c>
      <c r="K19" s="1069"/>
      <c r="L19" s="1068">
        <v>1027</v>
      </c>
      <c r="M19" s="1069"/>
      <c r="N19" s="1069"/>
      <c r="O19" s="1068">
        <v>965</v>
      </c>
      <c r="P19" s="1069"/>
      <c r="Q19" s="1068">
        <v>893</v>
      </c>
      <c r="R19" s="1069"/>
      <c r="S19" s="1068">
        <v>917</v>
      </c>
      <c r="T19" s="1069"/>
      <c r="U19" s="1069"/>
      <c r="V19" s="1068">
        <v>973</v>
      </c>
      <c r="W19" s="1069"/>
      <c r="X19" s="1069"/>
      <c r="Y19" s="1069"/>
      <c r="Z19" s="1068">
        <v>879</v>
      </c>
      <c r="AA19" s="1069"/>
      <c r="AB19" s="1069"/>
      <c r="AC19" s="1068">
        <v>962</v>
      </c>
      <c r="AD19" s="1069"/>
      <c r="AE19" s="1069"/>
      <c r="AF19" s="1068">
        <v>986</v>
      </c>
      <c r="AG19" s="1069"/>
      <c r="AH19" s="1069"/>
      <c r="AI19" s="1069"/>
      <c r="AJ19" s="1069"/>
      <c r="AK19" s="1069"/>
      <c r="AL19" s="1069"/>
      <c r="AM19" s="1069"/>
      <c r="AN19" s="1068">
        <v>1018</v>
      </c>
      <c r="AO19" s="1069"/>
      <c r="AP19" s="1069"/>
      <c r="AQ19" s="1069"/>
      <c r="AR19" s="1068">
        <v>773</v>
      </c>
      <c r="AS19" s="1069"/>
      <c r="AT19" s="1069"/>
      <c r="AU19" s="1068">
        <v>666</v>
      </c>
      <c r="AV19" s="1069"/>
      <c r="AW19" s="1069"/>
      <c r="AX19" s="1068">
        <v>908</v>
      </c>
      <c r="AY19" s="1069"/>
      <c r="AZ19" s="1069"/>
      <c r="BA19" s="1068">
        <v>818</v>
      </c>
      <c r="BB19" s="1069"/>
      <c r="BC19" s="1069"/>
      <c r="BD19" s="1068">
        <v>815</v>
      </c>
      <c r="BE19" s="1069"/>
      <c r="BF19" s="1069"/>
      <c r="BG19" s="1068">
        <v>827</v>
      </c>
      <c r="BH19" s="1069"/>
      <c r="BI19" s="1069"/>
      <c r="BJ19" s="1069"/>
      <c r="BK19" s="1068">
        <v>744</v>
      </c>
      <c r="BL19" s="1069"/>
      <c r="BM19" s="1069"/>
      <c r="BN19" s="1069"/>
      <c r="BO19" s="1068">
        <v>869</v>
      </c>
      <c r="BP19" s="1069"/>
      <c r="BQ19" s="1069"/>
      <c r="BR19" s="1068">
        <v>774</v>
      </c>
      <c r="BS19" s="1069"/>
      <c r="BT19" s="1069"/>
      <c r="BU19" s="1068">
        <v>818</v>
      </c>
      <c r="BV19" s="1069"/>
      <c r="BW19" s="1069"/>
      <c r="BX19" s="1068">
        <v>822</v>
      </c>
      <c r="BY19" s="1069"/>
      <c r="BZ19" s="1069"/>
      <c r="CA19" s="1068">
        <v>777</v>
      </c>
      <c r="CB19" s="1069"/>
      <c r="CC19" s="1069"/>
      <c r="CD19" s="1069"/>
    </row>
    <row r="20" spans="1:82" ht="15.75" thickBot="1" x14ac:dyDescent="0.3">
      <c r="A20" s="1070" t="s">
        <v>571</v>
      </c>
      <c r="B20" s="1069"/>
      <c r="C20" s="1069"/>
      <c r="D20" s="1069"/>
      <c r="E20" s="1069"/>
      <c r="G20" s="1068">
        <v>1262</v>
      </c>
      <c r="H20" s="1069"/>
      <c r="I20" s="441">
        <v>1082</v>
      </c>
      <c r="J20" s="1068">
        <v>1244</v>
      </c>
      <c r="K20" s="1069"/>
      <c r="L20" s="1068">
        <v>1031</v>
      </c>
      <c r="M20" s="1069"/>
      <c r="N20" s="1069"/>
      <c r="O20" s="1068">
        <v>1072</v>
      </c>
      <c r="P20" s="1069"/>
      <c r="Q20" s="1068">
        <v>1409</v>
      </c>
      <c r="R20" s="1069"/>
      <c r="S20" s="1068">
        <v>1177</v>
      </c>
      <c r="T20" s="1069"/>
      <c r="U20" s="1069"/>
      <c r="V20" s="1068">
        <v>959</v>
      </c>
      <c r="W20" s="1069"/>
      <c r="X20" s="1069"/>
      <c r="Y20" s="1069"/>
      <c r="Z20" s="1068">
        <v>870</v>
      </c>
      <c r="AA20" s="1069"/>
      <c r="AB20" s="1069"/>
      <c r="AC20" s="1068">
        <v>1147</v>
      </c>
      <c r="AD20" s="1069"/>
      <c r="AE20" s="1069"/>
      <c r="AF20" s="1068">
        <v>941</v>
      </c>
      <c r="AG20" s="1069"/>
      <c r="AH20" s="1069"/>
      <c r="AI20" s="1069"/>
      <c r="AJ20" s="1069"/>
      <c r="AK20" s="1069"/>
      <c r="AL20" s="1069"/>
      <c r="AM20" s="1069"/>
      <c r="AN20" s="1068">
        <v>1169</v>
      </c>
      <c r="AO20" s="1069"/>
      <c r="AP20" s="1069"/>
      <c r="AQ20" s="1069"/>
      <c r="AR20" s="1068">
        <v>979</v>
      </c>
      <c r="AS20" s="1069"/>
      <c r="AT20" s="1069"/>
      <c r="AU20" s="1068">
        <v>982</v>
      </c>
      <c r="AV20" s="1069"/>
      <c r="AW20" s="1069"/>
      <c r="AX20" s="1068">
        <v>1204</v>
      </c>
      <c r="AY20" s="1069"/>
      <c r="AZ20" s="1069"/>
      <c r="BA20" s="1068">
        <v>957</v>
      </c>
      <c r="BB20" s="1069"/>
      <c r="BC20" s="1069"/>
      <c r="BD20" s="1068">
        <v>921</v>
      </c>
      <c r="BE20" s="1069"/>
      <c r="BF20" s="1069"/>
      <c r="BG20" s="1068">
        <v>1255</v>
      </c>
      <c r="BH20" s="1069"/>
      <c r="BI20" s="1069"/>
      <c r="BJ20" s="1069"/>
      <c r="BK20" s="1068">
        <v>945</v>
      </c>
      <c r="BL20" s="1069"/>
      <c r="BM20" s="1069"/>
      <c r="BN20" s="1069"/>
      <c r="BO20" s="1068">
        <v>871</v>
      </c>
      <c r="BP20" s="1069"/>
      <c r="BQ20" s="1069"/>
      <c r="BR20" s="1068">
        <v>829</v>
      </c>
      <c r="BS20" s="1069"/>
      <c r="BT20" s="1069"/>
      <c r="BU20" s="1068">
        <v>925</v>
      </c>
      <c r="BV20" s="1069"/>
      <c r="BW20" s="1069"/>
      <c r="BX20" s="1068">
        <v>861</v>
      </c>
      <c r="BY20" s="1069"/>
      <c r="BZ20" s="1069"/>
      <c r="CA20" s="1068">
        <v>818</v>
      </c>
      <c r="CB20" s="1069"/>
      <c r="CC20" s="1069"/>
      <c r="CD20" s="1069"/>
    </row>
    <row r="21" spans="1:82" ht="15.75" thickBot="1" x14ac:dyDescent="0.3">
      <c r="A21" s="1070" t="s">
        <v>572</v>
      </c>
      <c r="B21" s="1069"/>
      <c r="C21" s="1069"/>
      <c r="D21" s="1069"/>
      <c r="E21" s="1069"/>
      <c r="G21" s="1068">
        <v>18324</v>
      </c>
      <c r="H21" s="1069"/>
      <c r="I21" s="441">
        <v>18130</v>
      </c>
      <c r="J21" s="1068">
        <v>18017</v>
      </c>
      <c r="K21" s="1069"/>
      <c r="L21" s="1068">
        <v>18009</v>
      </c>
      <c r="M21" s="1069"/>
      <c r="N21" s="1069"/>
      <c r="O21" s="1068">
        <v>17910</v>
      </c>
      <c r="P21" s="1069"/>
      <c r="Q21" s="1068">
        <v>17392</v>
      </c>
      <c r="R21" s="1069"/>
      <c r="S21" s="1068">
        <v>17079</v>
      </c>
      <c r="T21" s="1069"/>
      <c r="U21" s="1069"/>
      <c r="V21" s="1068">
        <v>17121</v>
      </c>
      <c r="W21" s="1069"/>
      <c r="X21" s="1069"/>
      <c r="Y21" s="1069"/>
      <c r="Z21" s="1068">
        <v>17140</v>
      </c>
      <c r="AA21" s="1069"/>
      <c r="AB21" s="1069"/>
      <c r="AC21" s="1068">
        <v>16955</v>
      </c>
      <c r="AD21" s="1069"/>
      <c r="AE21" s="1069"/>
      <c r="AF21" s="1068">
        <v>16979</v>
      </c>
      <c r="AG21" s="1069"/>
      <c r="AH21" s="1069"/>
      <c r="AI21" s="1069"/>
      <c r="AJ21" s="1069"/>
      <c r="AK21" s="1069"/>
      <c r="AL21" s="1069"/>
      <c r="AM21" s="1069"/>
      <c r="AN21" s="1068">
        <v>16847</v>
      </c>
      <c r="AO21" s="1069"/>
      <c r="AP21" s="1069"/>
      <c r="AQ21" s="1069"/>
      <c r="AR21" s="1068">
        <v>16641</v>
      </c>
      <c r="AS21" s="1069"/>
      <c r="AT21" s="1069"/>
      <c r="AU21" s="1068">
        <v>16332</v>
      </c>
      <c r="AV21" s="1069"/>
      <c r="AW21" s="1069"/>
      <c r="AX21" s="1068">
        <v>16058</v>
      </c>
      <c r="AY21" s="1069"/>
      <c r="AZ21" s="1069"/>
      <c r="BA21" s="1068">
        <v>15857</v>
      </c>
      <c r="BB21" s="1069"/>
      <c r="BC21" s="1069"/>
      <c r="BD21" s="1068">
        <v>15782</v>
      </c>
      <c r="BE21" s="1069"/>
      <c r="BF21" s="1069"/>
      <c r="BG21" s="1068">
        <v>15353</v>
      </c>
      <c r="BH21" s="1069"/>
      <c r="BI21" s="1069"/>
      <c r="BJ21" s="1069"/>
      <c r="BK21" s="1068">
        <v>15117</v>
      </c>
      <c r="BL21" s="1069"/>
      <c r="BM21" s="1069"/>
      <c r="BN21" s="1069"/>
      <c r="BO21" s="1068">
        <v>15171</v>
      </c>
      <c r="BP21" s="1069"/>
      <c r="BQ21" s="1069"/>
      <c r="BR21" s="1068">
        <v>15106</v>
      </c>
      <c r="BS21" s="1069"/>
      <c r="BT21" s="1069"/>
      <c r="BU21" s="1068">
        <v>14955</v>
      </c>
      <c r="BV21" s="1069"/>
      <c r="BW21" s="1069"/>
      <c r="BX21" s="1068">
        <v>14953</v>
      </c>
      <c r="BY21" s="1069"/>
      <c r="BZ21" s="1069"/>
      <c r="CA21" s="1068">
        <v>14893</v>
      </c>
      <c r="CB21" s="1069"/>
      <c r="CC21" s="1069"/>
      <c r="CD21" s="1069"/>
    </row>
    <row r="22" spans="1:82" ht="15.75" thickBot="1" x14ac:dyDescent="0.3">
      <c r="A22" s="1070" t="s">
        <v>573</v>
      </c>
      <c r="B22" s="1069"/>
      <c r="C22" s="1069"/>
      <c r="D22" s="1069"/>
      <c r="E22" s="1069"/>
      <c r="G22" s="1068">
        <v>1478</v>
      </c>
      <c r="H22" s="1069"/>
      <c r="I22" s="441">
        <v>1464</v>
      </c>
      <c r="J22" s="1068">
        <v>1471</v>
      </c>
      <c r="K22" s="1069"/>
      <c r="L22" s="1068">
        <v>1451</v>
      </c>
      <c r="M22" s="1069"/>
      <c r="N22" s="1069"/>
      <c r="O22" s="1068">
        <v>1413</v>
      </c>
      <c r="P22" s="1069"/>
      <c r="Q22" s="1068">
        <v>1387</v>
      </c>
      <c r="R22" s="1069"/>
      <c r="S22" s="1068">
        <v>1389</v>
      </c>
      <c r="T22" s="1069"/>
      <c r="U22" s="1069"/>
      <c r="V22" s="1068">
        <v>1384</v>
      </c>
      <c r="W22" s="1069"/>
      <c r="X22" s="1069"/>
      <c r="Y22" s="1069"/>
      <c r="Z22" s="1068">
        <v>1365</v>
      </c>
      <c r="AA22" s="1069"/>
      <c r="AB22" s="1069"/>
      <c r="AC22" s="1068">
        <v>1366</v>
      </c>
      <c r="AD22" s="1069"/>
      <c r="AE22" s="1069"/>
      <c r="AF22" s="1068">
        <v>1359</v>
      </c>
      <c r="AG22" s="1069"/>
      <c r="AH22" s="1069"/>
      <c r="AI22" s="1069"/>
      <c r="AJ22" s="1069"/>
      <c r="AK22" s="1069"/>
      <c r="AL22" s="1069"/>
      <c r="AM22" s="1069"/>
      <c r="AN22" s="1068">
        <v>1369</v>
      </c>
      <c r="AO22" s="1069"/>
      <c r="AP22" s="1069"/>
      <c r="AQ22" s="1069"/>
      <c r="AR22" s="1068">
        <v>1369</v>
      </c>
      <c r="AS22" s="1069"/>
      <c r="AT22" s="1069"/>
      <c r="AU22" s="1068">
        <v>1337</v>
      </c>
      <c r="AV22" s="1069"/>
      <c r="AW22" s="1069"/>
      <c r="AX22" s="1068">
        <v>1260</v>
      </c>
      <c r="AY22" s="1069"/>
      <c r="AZ22" s="1069"/>
      <c r="BA22" s="1068">
        <v>1238</v>
      </c>
      <c r="BB22" s="1069"/>
      <c r="BC22" s="1069"/>
      <c r="BD22" s="1068">
        <v>1207</v>
      </c>
      <c r="BE22" s="1069"/>
      <c r="BF22" s="1069"/>
      <c r="BG22" s="1068">
        <v>1205</v>
      </c>
      <c r="BH22" s="1069"/>
      <c r="BI22" s="1069"/>
      <c r="BJ22" s="1069"/>
      <c r="BK22" s="1068">
        <v>1173</v>
      </c>
      <c r="BL22" s="1069"/>
      <c r="BM22" s="1069"/>
      <c r="BN22" s="1069"/>
      <c r="BO22" s="1068">
        <v>1193</v>
      </c>
      <c r="BP22" s="1069"/>
      <c r="BQ22" s="1069"/>
      <c r="BR22" s="1068">
        <v>1189</v>
      </c>
      <c r="BS22" s="1069"/>
      <c r="BT22" s="1069"/>
      <c r="BU22" s="1068">
        <v>1190</v>
      </c>
      <c r="BV22" s="1069"/>
      <c r="BW22" s="1069"/>
      <c r="BX22" s="1068">
        <v>1181</v>
      </c>
      <c r="BY22" s="1069"/>
      <c r="BZ22" s="1069"/>
      <c r="CA22" s="1068">
        <v>1175</v>
      </c>
      <c r="CB22" s="1069"/>
      <c r="CC22" s="1069"/>
      <c r="CD22" s="1069"/>
    </row>
    <row r="23" spans="1:82" ht="15.75" thickBot="1" x14ac:dyDescent="0.3">
      <c r="A23" s="1070" t="s">
        <v>574</v>
      </c>
      <c r="B23" s="1069"/>
      <c r="C23" s="1069"/>
      <c r="D23" s="1069"/>
      <c r="E23" s="1069"/>
      <c r="G23" s="1068">
        <v>6103</v>
      </c>
      <c r="H23" s="1069"/>
      <c r="I23" s="441">
        <v>6050</v>
      </c>
      <c r="J23" s="1068">
        <v>6029</v>
      </c>
      <c r="K23" s="1069"/>
      <c r="L23" s="1068">
        <v>6026</v>
      </c>
      <c r="M23" s="1069"/>
      <c r="N23" s="1069"/>
      <c r="O23" s="1068">
        <v>6034</v>
      </c>
      <c r="P23" s="1069"/>
      <c r="Q23" s="1068">
        <v>5746</v>
      </c>
      <c r="R23" s="1069"/>
      <c r="S23" s="1068">
        <v>5615</v>
      </c>
      <c r="T23" s="1069"/>
      <c r="U23" s="1069"/>
      <c r="V23" s="1068">
        <v>5631</v>
      </c>
      <c r="W23" s="1069"/>
      <c r="X23" s="1069"/>
      <c r="Y23" s="1069"/>
      <c r="Z23" s="1068">
        <v>5626</v>
      </c>
      <c r="AA23" s="1069"/>
      <c r="AB23" s="1069"/>
      <c r="AC23" s="1068">
        <v>5492</v>
      </c>
      <c r="AD23" s="1069"/>
      <c r="AE23" s="1069"/>
      <c r="AF23" s="1068">
        <v>5503</v>
      </c>
      <c r="AG23" s="1069"/>
      <c r="AH23" s="1069"/>
      <c r="AI23" s="1069"/>
      <c r="AJ23" s="1069"/>
      <c r="AK23" s="1069"/>
      <c r="AL23" s="1069"/>
      <c r="AM23" s="1069"/>
      <c r="AN23" s="1068">
        <v>5406</v>
      </c>
      <c r="AO23" s="1069"/>
      <c r="AP23" s="1069"/>
      <c r="AQ23" s="1069"/>
      <c r="AR23" s="1068">
        <v>5299</v>
      </c>
      <c r="AS23" s="1069"/>
      <c r="AT23" s="1069"/>
      <c r="AU23" s="1068">
        <v>5251</v>
      </c>
      <c r="AV23" s="1069"/>
      <c r="AW23" s="1069"/>
      <c r="AX23" s="1068">
        <v>5186</v>
      </c>
      <c r="AY23" s="1069"/>
      <c r="AZ23" s="1069"/>
      <c r="BA23" s="1068">
        <v>5143</v>
      </c>
      <c r="BB23" s="1069"/>
      <c r="BC23" s="1069"/>
      <c r="BD23" s="1068">
        <v>5081</v>
      </c>
      <c r="BE23" s="1069"/>
      <c r="BF23" s="1069"/>
      <c r="BG23" s="1068">
        <v>4882</v>
      </c>
      <c r="BH23" s="1069"/>
      <c r="BI23" s="1069"/>
      <c r="BJ23" s="1069"/>
      <c r="BK23" s="1068">
        <v>4819</v>
      </c>
      <c r="BL23" s="1069"/>
      <c r="BM23" s="1069"/>
      <c r="BN23" s="1069"/>
      <c r="BO23" s="1068">
        <v>4842</v>
      </c>
      <c r="BP23" s="1069"/>
      <c r="BQ23" s="1069"/>
      <c r="BR23" s="1068">
        <v>4766</v>
      </c>
      <c r="BS23" s="1069"/>
      <c r="BT23" s="1069"/>
      <c r="BU23" s="1068">
        <v>4711</v>
      </c>
      <c r="BV23" s="1069"/>
      <c r="BW23" s="1069"/>
      <c r="BX23" s="1068">
        <v>4649</v>
      </c>
      <c r="BY23" s="1069"/>
      <c r="BZ23" s="1069"/>
      <c r="CA23" s="1068">
        <v>4639</v>
      </c>
      <c r="CB23" s="1069"/>
      <c r="CC23" s="1069"/>
      <c r="CD23" s="1069"/>
    </row>
    <row r="24" spans="1:82" ht="15.75" thickBot="1" x14ac:dyDescent="0.3">
      <c r="A24" s="1070" t="s">
        <v>575</v>
      </c>
      <c r="B24" s="1069"/>
      <c r="C24" s="1069"/>
      <c r="D24" s="1069"/>
      <c r="E24" s="1069"/>
      <c r="G24" s="1068">
        <v>5914</v>
      </c>
      <c r="H24" s="1069"/>
      <c r="I24" s="441">
        <v>5813</v>
      </c>
      <c r="J24" s="1068">
        <v>5742</v>
      </c>
      <c r="K24" s="1069"/>
      <c r="L24" s="1068">
        <v>5750</v>
      </c>
      <c r="M24" s="1069"/>
      <c r="N24" s="1069"/>
      <c r="O24" s="1068">
        <v>5709</v>
      </c>
      <c r="P24" s="1069"/>
      <c r="Q24" s="1068">
        <v>5528</v>
      </c>
      <c r="R24" s="1069"/>
      <c r="S24" s="1068">
        <v>5428</v>
      </c>
      <c r="T24" s="1069"/>
      <c r="U24" s="1069"/>
      <c r="V24" s="1068">
        <v>5471</v>
      </c>
      <c r="W24" s="1069"/>
      <c r="X24" s="1069"/>
      <c r="Y24" s="1069"/>
      <c r="Z24" s="1068">
        <v>5512</v>
      </c>
      <c r="AA24" s="1069"/>
      <c r="AB24" s="1069"/>
      <c r="AC24" s="1068">
        <v>5484</v>
      </c>
      <c r="AD24" s="1069"/>
      <c r="AE24" s="1069"/>
      <c r="AF24" s="1068">
        <v>5484</v>
      </c>
      <c r="AG24" s="1069"/>
      <c r="AH24" s="1069"/>
      <c r="AI24" s="1069"/>
      <c r="AJ24" s="1069"/>
      <c r="AK24" s="1069"/>
      <c r="AL24" s="1069"/>
      <c r="AM24" s="1069"/>
      <c r="AN24" s="1068">
        <v>5439</v>
      </c>
      <c r="AO24" s="1069"/>
      <c r="AP24" s="1069"/>
      <c r="AQ24" s="1069"/>
      <c r="AR24" s="1068">
        <v>5400</v>
      </c>
      <c r="AS24" s="1069"/>
      <c r="AT24" s="1069"/>
      <c r="AU24" s="1068">
        <v>5226</v>
      </c>
      <c r="AV24" s="1069"/>
      <c r="AW24" s="1069"/>
      <c r="AX24" s="1068">
        <v>5118</v>
      </c>
      <c r="AY24" s="1069"/>
      <c r="AZ24" s="1069"/>
      <c r="BA24" s="1068">
        <v>5014</v>
      </c>
      <c r="BB24" s="1069"/>
      <c r="BC24" s="1069"/>
      <c r="BD24" s="1068">
        <v>4980</v>
      </c>
      <c r="BE24" s="1069"/>
      <c r="BF24" s="1069"/>
      <c r="BG24" s="1068">
        <v>4807</v>
      </c>
      <c r="BH24" s="1069"/>
      <c r="BI24" s="1069"/>
      <c r="BJ24" s="1069"/>
      <c r="BK24" s="1068">
        <v>4718</v>
      </c>
      <c r="BL24" s="1069"/>
      <c r="BM24" s="1069"/>
      <c r="BN24" s="1069"/>
      <c r="BO24" s="1068">
        <v>4750</v>
      </c>
      <c r="BP24" s="1069"/>
      <c r="BQ24" s="1069"/>
      <c r="BR24" s="1068">
        <v>4745</v>
      </c>
      <c r="BS24" s="1069"/>
      <c r="BT24" s="1069"/>
      <c r="BU24" s="1068">
        <v>4678</v>
      </c>
      <c r="BV24" s="1069"/>
      <c r="BW24" s="1069"/>
      <c r="BX24" s="1068">
        <v>4694</v>
      </c>
      <c r="BY24" s="1069"/>
      <c r="BZ24" s="1069"/>
      <c r="CA24" s="1068">
        <v>4655</v>
      </c>
      <c r="CB24" s="1069"/>
      <c r="CC24" s="1069"/>
      <c r="CD24" s="1069"/>
    </row>
    <row r="25" spans="1:82" ht="15.75" thickBot="1" x14ac:dyDescent="0.3">
      <c r="A25" s="1070" t="s">
        <v>576</v>
      </c>
      <c r="B25" s="1069"/>
      <c r="C25" s="1069"/>
      <c r="D25" s="1069"/>
      <c r="E25" s="1069"/>
      <c r="G25" s="1068">
        <v>3950</v>
      </c>
      <c r="H25" s="1069"/>
      <c r="I25" s="441">
        <v>3920</v>
      </c>
      <c r="J25" s="1068">
        <v>3915</v>
      </c>
      <c r="K25" s="1069"/>
      <c r="L25" s="1068">
        <v>3905</v>
      </c>
      <c r="M25" s="1069"/>
      <c r="N25" s="1069"/>
      <c r="O25" s="1068">
        <v>3884</v>
      </c>
      <c r="P25" s="1069"/>
      <c r="Q25" s="1068">
        <v>3853</v>
      </c>
      <c r="R25" s="1069"/>
      <c r="S25" s="1068">
        <v>3778</v>
      </c>
      <c r="T25" s="1069"/>
      <c r="U25" s="1069"/>
      <c r="V25" s="1068">
        <v>3759</v>
      </c>
      <c r="W25" s="1069"/>
      <c r="X25" s="1069"/>
      <c r="Y25" s="1069"/>
      <c r="Z25" s="1068">
        <v>3748</v>
      </c>
      <c r="AA25" s="1069"/>
      <c r="AB25" s="1069"/>
      <c r="AC25" s="1068">
        <v>3745</v>
      </c>
      <c r="AD25" s="1069"/>
      <c r="AE25" s="1069"/>
      <c r="AF25" s="1068">
        <v>3779</v>
      </c>
      <c r="AG25" s="1069"/>
      <c r="AH25" s="1069"/>
      <c r="AI25" s="1069"/>
      <c r="AJ25" s="1069"/>
      <c r="AK25" s="1069"/>
      <c r="AL25" s="1069"/>
      <c r="AM25" s="1069"/>
      <c r="AN25" s="1068">
        <v>3785</v>
      </c>
      <c r="AO25" s="1069"/>
      <c r="AP25" s="1069"/>
      <c r="AQ25" s="1069"/>
      <c r="AR25" s="1068">
        <v>3730</v>
      </c>
      <c r="AS25" s="1069"/>
      <c r="AT25" s="1069"/>
      <c r="AU25" s="1068">
        <v>3679</v>
      </c>
      <c r="AV25" s="1069"/>
      <c r="AW25" s="1069"/>
      <c r="AX25" s="1068">
        <v>3661</v>
      </c>
      <c r="AY25" s="1069"/>
      <c r="AZ25" s="1069"/>
      <c r="BA25" s="1068">
        <v>3623</v>
      </c>
      <c r="BB25" s="1069"/>
      <c r="BC25" s="1069"/>
      <c r="BD25" s="1068">
        <v>3670</v>
      </c>
      <c r="BE25" s="1069"/>
      <c r="BF25" s="1069"/>
      <c r="BG25" s="1068">
        <v>3605</v>
      </c>
      <c r="BH25" s="1069"/>
      <c r="BI25" s="1069"/>
      <c r="BJ25" s="1069"/>
      <c r="BK25" s="1068">
        <v>3552</v>
      </c>
      <c r="BL25" s="1069"/>
      <c r="BM25" s="1069"/>
      <c r="BN25" s="1069"/>
      <c r="BO25" s="1068">
        <v>3529</v>
      </c>
      <c r="BP25" s="1069"/>
      <c r="BQ25" s="1069"/>
      <c r="BR25" s="1068">
        <v>3539</v>
      </c>
      <c r="BS25" s="1069"/>
      <c r="BT25" s="1069"/>
      <c r="BU25" s="1068">
        <v>3530</v>
      </c>
      <c r="BV25" s="1069"/>
      <c r="BW25" s="1069"/>
      <c r="BX25" s="1068">
        <v>3568</v>
      </c>
      <c r="BY25" s="1069"/>
      <c r="BZ25" s="1069"/>
      <c r="CA25" s="1068">
        <v>3559</v>
      </c>
      <c r="CB25" s="1069"/>
      <c r="CC25" s="1069"/>
      <c r="CD25" s="1069"/>
    </row>
    <row r="26" spans="1:82" ht="15.75" thickBot="1" x14ac:dyDescent="0.3">
      <c r="A26" s="1070" t="s">
        <v>577</v>
      </c>
      <c r="B26" s="1069"/>
      <c r="C26" s="1069"/>
      <c r="D26" s="1069"/>
      <c r="E26" s="1069"/>
      <c r="G26" s="1068">
        <v>879</v>
      </c>
      <c r="H26" s="1069"/>
      <c r="I26" s="441">
        <v>883</v>
      </c>
      <c r="J26" s="1068">
        <v>860</v>
      </c>
      <c r="K26" s="1069"/>
      <c r="L26" s="1068">
        <v>877</v>
      </c>
      <c r="M26" s="1069"/>
      <c r="N26" s="1069"/>
      <c r="O26" s="1068">
        <v>870</v>
      </c>
      <c r="P26" s="1069"/>
      <c r="Q26" s="1068">
        <v>878</v>
      </c>
      <c r="R26" s="1069"/>
      <c r="S26" s="1068">
        <v>869</v>
      </c>
      <c r="T26" s="1069"/>
      <c r="U26" s="1069"/>
      <c r="V26" s="1068">
        <v>876</v>
      </c>
      <c r="W26" s="1069"/>
      <c r="X26" s="1069"/>
      <c r="Y26" s="1069"/>
      <c r="Z26" s="1068">
        <v>889</v>
      </c>
      <c r="AA26" s="1069"/>
      <c r="AB26" s="1069"/>
      <c r="AC26" s="1068">
        <v>868</v>
      </c>
      <c r="AD26" s="1069"/>
      <c r="AE26" s="1069"/>
      <c r="AF26" s="1068">
        <v>854</v>
      </c>
      <c r="AG26" s="1069"/>
      <c r="AH26" s="1069"/>
      <c r="AI26" s="1069"/>
      <c r="AJ26" s="1069"/>
      <c r="AK26" s="1069"/>
      <c r="AL26" s="1069"/>
      <c r="AM26" s="1069"/>
      <c r="AN26" s="1068">
        <v>848</v>
      </c>
      <c r="AO26" s="1069"/>
      <c r="AP26" s="1069"/>
      <c r="AQ26" s="1069"/>
      <c r="AR26" s="1068">
        <v>843</v>
      </c>
      <c r="AS26" s="1069"/>
      <c r="AT26" s="1069"/>
      <c r="AU26" s="1068">
        <v>839</v>
      </c>
      <c r="AV26" s="1069"/>
      <c r="AW26" s="1069"/>
      <c r="AX26" s="1068">
        <v>833</v>
      </c>
      <c r="AY26" s="1069"/>
      <c r="AZ26" s="1069"/>
      <c r="BA26" s="1068">
        <v>839</v>
      </c>
      <c r="BB26" s="1069"/>
      <c r="BC26" s="1069"/>
      <c r="BD26" s="1068">
        <v>844</v>
      </c>
      <c r="BE26" s="1069"/>
      <c r="BF26" s="1069"/>
      <c r="BG26" s="1068">
        <v>854</v>
      </c>
      <c r="BH26" s="1069"/>
      <c r="BI26" s="1069"/>
      <c r="BJ26" s="1069"/>
      <c r="BK26" s="1068">
        <v>855</v>
      </c>
      <c r="BL26" s="1069"/>
      <c r="BM26" s="1069"/>
      <c r="BN26" s="1069"/>
      <c r="BO26" s="1068">
        <v>857</v>
      </c>
      <c r="BP26" s="1069"/>
      <c r="BQ26" s="1069"/>
      <c r="BR26" s="1068">
        <v>867</v>
      </c>
      <c r="BS26" s="1069"/>
      <c r="BT26" s="1069"/>
      <c r="BU26" s="1068">
        <v>846</v>
      </c>
      <c r="BV26" s="1069"/>
      <c r="BW26" s="1069"/>
      <c r="BX26" s="1068">
        <v>861</v>
      </c>
      <c r="BY26" s="1069"/>
      <c r="BZ26" s="1069"/>
      <c r="CA26" s="1068">
        <v>865</v>
      </c>
      <c r="CB26" s="1069"/>
      <c r="CC26" s="1069"/>
      <c r="CD26" s="1069"/>
    </row>
    <row r="27" spans="1:82" ht="15.75" thickBot="1" x14ac:dyDescent="0.3">
      <c r="A27" s="1070" t="s">
        <v>578</v>
      </c>
      <c r="B27" s="1069"/>
      <c r="C27" s="1069"/>
      <c r="D27" s="1069"/>
      <c r="E27" s="1069"/>
      <c r="G27" s="1096">
        <v>8.0699999999999994E-2</v>
      </c>
      <c r="H27" s="1069"/>
      <c r="I27" s="445">
        <v>8.0799999999999997E-2</v>
      </c>
      <c r="J27" s="1096">
        <v>8.1600000000000006E-2</v>
      </c>
      <c r="K27" s="1069"/>
      <c r="L27" s="1096">
        <v>8.0600000000000005E-2</v>
      </c>
      <c r="M27" s="1069"/>
      <c r="N27" s="1069"/>
      <c r="O27" s="1096">
        <v>7.8899999999999998E-2</v>
      </c>
      <c r="P27" s="1069"/>
      <c r="Q27" s="1096">
        <v>7.9699999999999993E-2</v>
      </c>
      <c r="R27" s="1069"/>
      <c r="S27" s="1096">
        <v>8.1299999999999997E-2</v>
      </c>
      <c r="T27" s="1069"/>
      <c r="U27" s="1069"/>
      <c r="V27" s="1096">
        <v>8.0799999999999997E-2</v>
      </c>
      <c r="W27" s="1069"/>
      <c r="X27" s="1069"/>
      <c r="Y27" s="1069"/>
      <c r="Z27" s="1096">
        <v>7.9600000000000004E-2</v>
      </c>
      <c r="AA27" s="1069"/>
      <c r="AB27" s="1069"/>
      <c r="AC27" s="1096">
        <v>8.0600000000000005E-2</v>
      </c>
      <c r="AD27" s="1069"/>
      <c r="AE27" s="1069"/>
      <c r="AF27" s="1096">
        <v>0.08</v>
      </c>
      <c r="AG27" s="1069"/>
      <c r="AH27" s="1069"/>
      <c r="AI27" s="1069"/>
      <c r="AJ27" s="1069"/>
      <c r="AK27" s="1069"/>
      <c r="AL27" s="1069"/>
      <c r="AM27" s="1069"/>
      <c r="AN27" s="1096">
        <v>8.1299999999999997E-2</v>
      </c>
      <c r="AO27" s="1069"/>
      <c r="AP27" s="1069"/>
      <c r="AQ27" s="1069"/>
      <c r="AR27" s="1096">
        <v>8.2299999999999998E-2</v>
      </c>
      <c r="AS27" s="1069"/>
      <c r="AT27" s="1069"/>
      <c r="AU27" s="1096">
        <v>8.1900000000000001E-2</v>
      </c>
      <c r="AV27" s="1069"/>
      <c r="AW27" s="1069"/>
      <c r="AX27" s="1096">
        <v>7.85E-2</v>
      </c>
      <c r="AY27" s="1069"/>
      <c r="AZ27" s="1069"/>
      <c r="BA27" s="1096">
        <v>7.8100000000000003E-2</v>
      </c>
      <c r="BB27" s="1069"/>
      <c r="BC27" s="1069"/>
      <c r="BD27" s="1096">
        <v>7.6499999999999999E-2</v>
      </c>
      <c r="BE27" s="1069"/>
      <c r="BF27" s="1069"/>
      <c r="BG27" s="1096">
        <v>7.85E-2</v>
      </c>
      <c r="BH27" s="1069"/>
      <c r="BI27" s="1069"/>
      <c r="BJ27" s="1069"/>
      <c r="BK27" s="1096">
        <v>7.7600000000000002E-2</v>
      </c>
      <c r="BL27" s="1069"/>
      <c r="BM27" s="1069"/>
      <c r="BN27" s="1069"/>
      <c r="BO27" s="1096">
        <v>7.8600000000000003E-2</v>
      </c>
      <c r="BP27" s="1069"/>
      <c r="BQ27" s="1069"/>
      <c r="BR27" s="1096">
        <v>7.8700000000000006E-2</v>
      </c>
      <c r="BS27" s="1069"/>
      <c r="BT27" s="1069"/>
      <c r="BU27" s="1096">
        <v>7.9600000000000004E-2</v>
      </c>
      <c r="BV27" s="1069"/>
      <c r="BW27" s="1069"/>
      <c r="BX27" s="1096">
        <v>7.9000000000000001E-2</v>
      </c>
      <c r="BY27" s="1069"/>
      <c r="BZ27" s="1069"/>
      <c r="CA27" s="1096">
        <v>7.8899999999999998E-2</v>
      </c>
      <c r="CB27" s="1069"/>
      <c r="CC27" s="1069"/>
      <c r="CD27" s="1069"/>
    </row>
    <row r="28" spans="1:82" ht="15.75" thickBot="1" x14ac:dyDescent="0.3">
      <c r="A28" s="1070" t="s">
        <v>579</v>
      </c>
      <c r="B28" s="1069"/>
      <c r="C28" s="1069"/>
      <c r="D28" s="1069"/>
      <c r="E28" s="1069"/>
      <c r="G28" s="1096">
        <v>0.33310000000000001</v>
      </c>
      <c r="H28" s="1069"/>
      <c r="I28" s="445">
        <v>0.3337</v>
      </c>
      <c r="J28" s="1096">
        <v>0.33460000000000001</v>
      </c>
      <c r="K28" s="1069"/>
      <c r="L28" s="1096">
        <v>0.33460000000000001</v>
      </c>
      <c r="M28" s="1069"/>
      <c r="N28" s="1069"/>
      <c r="O28" s="1096">
        <v>0.33689999999999998</v>
      </c>
      <c r="P28" s="1069"/>
      <c r="Q28" s="1096">
        <v>0.33040000000000003</v>
      </c>
      <c r="R28" s="1069"/>
      <c r="S28" s="1096">
        <v>0.32879999999999998</v>
      </c>
      <c r="T28" s="1069"/>
      <c r="U28" s="1069"/>
      <c r="V28" s="1096">
        <v>0.32890000000000003</v>
      </c>
      <c r="W28" s="1069"/>
      <c r="X28" s="1069"/>
      <c r="Y28" s="1069"/>
      <c r="Z28" s="1096">
        <v>0.32819999999999999</v>
      </c>
      <c r="AA28" s="1069"/>
      <c r="AB28" s="1069"/>
      <c r="AC28" s="1096">
        <v>0.32390000000000002</v>
      </c>
      <c r="AD28" s="1069"/>
      <c r="AE28" s="1069"/>
      <c r="AF28" s="1096">
        <v>0.3241</v>
      </c>
      <c r="AG28" s="1069"/>
      <c r="AH28" s="1069"/>
      <c r="AI28" s="1069"/>
      <c r="AJ28" s="1069"/>
      <c r="AK28" s="1069"/>
      <c r="AL28" s="1069"/>
      <c r="AM28" s="1069"/>
      <c r="AN28" s="1096">
        <v>0.32090000000000002</v>
      </c>
      <c r="AO28" s="1069"/>
      <c r="AP28" s="1069"/>
      <c r="AQ28" s="1069"/>
      <c r="AR28" s="1096">
        <v>0.31840000000000002</v>
      </c>
      <c r="AS28" s="1069"/>
      <c r="AT28" s="1069"/>
      <c r="AU28" s="1096">
        <v>0.32150000000000001</v>
      </c>
      <c r="AV28" s="1069"/>
      <c r="AW28" s="1069"/>
      <c r="AX28" s="1096">
        <v>0.32300000000000001</v>
      </c>
      <c r="AY28" s="1069"/>
      <c r="AZ28" s="1069"/>
      <c r="BA28" s="1096">
        <v>0.32429999999999998</v>
      </c>
      <c r="BB28" s="1069"/>
      <c r="BC28" s="1069"/>
      <c r="BD28" s="1096">
        <v>0.32190000000000002</v>
      </c>
      <c r="BE28" s="1069"/>
      <c r="BF28" s="1069"/>
      <c r="BG28" s="1096">
        <v>0.318</v>
      </c>
      <c r="BH28" s="1069"/>
      <c r="BI28" s="1069"/>
      <c r="BJ28" s="1069"/>
      <c r="BK28" s="1096">
        <v>0.31879999999999997</v>
      </c>
      <c r="BL28" s="1069"/>
      <c r="BM28" s="1069"/>
      <c r="BN28" s="1069"/>
      <c r="BO28" s="1096">
        <v>0.31919999999999998</v>
      </c>
      <c r="BP28" s="1069"/>
      <c r="BQ28" s="1069"/>
      <c r="BR28" s="1096">
        <v>0.3155</v>
      </c>
      <c r="BS28" s="1069"/>
      <c r="BT28" s="1069"/>
      <c r="BU28" s="1096">
        <v>0.315</v>
      </c>
      <c r="BV28" s="1069"/>
      <c r="BW28" s="1069"/>
      <c r="BX28" s="1096">
        <v>0.31090000000000001</v>
      </c>
      <c r="BY28" s="1069"/>
      <c r="BZ28" s="1069"/>
      <c r="CA28" s="1096">
        <v>0.3115</v>
      </c>
      <c r="CB28" s="1069"/>
      <c r="CC28" s="1069"/>
      <c r="CD28" s="1069"/>
    </row>
    <row r="29" spans="1:82" ht="15.75" thickBot="1" x14ac:dyDescent="0.3">
      <c r="A29" s="1070" t="s">
        <v>580</v>
      </c>
      <c r="B29" s="1069"/>
      <c r="C29" s="1069"/>
      <c r="D29" s="1069"/>
      <c r="E29" s="1069"/>
      <c r="G29" s="1096">
        <v>0.32269999999999999</v>
      </c>
      <c r="H29" s="1069"/>
      <c r="I29" s="445">
        <v>0.3206</v>
      </c>
      <c r="J29" s="1096">
        <v>0.31869999999999998</v>
      </c>
      <c r="K29" s="1069"/>
      <c r="L29" s="1096">
        <v>0.31929999999999997</v>
      </c>
      <c r="M29" s="1069"/>
      <c r="N29" s="1069"/>
      <c r="O29" s="1096">
        <v>0.31879999999999997</v>
      </c>
      <c r="P29" s="1069"/>
      <c r="Q29" s="1096">
        <v>0.31780000000000003</v>
      </c>
      <c r="R29" s="1069"/>
      <c r="S29" s="1096">
        <v>0.31780000000000003</v>
      </c>
      <c r="T29" s="1069"/>
      <c r="U29" s="1069"/>
      <c r="V29" s="1096">
        <v>0.31950000000000001</v>
      </c>
      <c r="W29" s="1069"/>
      <c r="X29" s="1069"/>
      <c r="Y29" s="1069"/>
      <c r="Z29" s="1096">
        <v>0.3216</v>
      </c>
      <c r="AA29" s="1069"/>
      <c r="AB29" s="1069"/>
      <c r="AC29" s="1096">
        <v>0.32340000000000002</v>
      </c>
      <c r="AD29" s="1069"/>
      <c r="AE29" s="1069"/>
      <c r="AF29" s="1096">
        <v>0.32300000000000001</v>
      </c>
      <c r="AG29" s="1069"/>
      <c r="AH29" s="1069"/>
      <c r="AI29" s="1069"/>
      <c r="AJ29" s="1069"/>
      <c r="AK29" s="1069"/>
      <c r="AL29" s="1069"/>
      <c r="AM29" s="1069"/>
      <c r="AN29" s="1096">
        <v>0.32279999999999998</v>
      </c>
      <c r="AO29" s="1069"/>
      <c r="AP29" s="1069"/>
      <c r="AQ29" s="1069"/>
      <c r="AR29" s="1096">
        <v>0.32450000000000001</v>
      </c>
      <c r="AS29" s="1069"/>
      <c r="AT29" s="1069"/>
      <c r="AU29" s="1096">
        <v>0.32</v>
      </c>
      <c r="AV29" s="1069"/>
      <c r="AW29" s="1069"/>
      <c r="AX29" s="1096">
        <v>0.31869999999999998</v>
      </c>
      <c r="AY29" s="1069"/>
      <c r="AZ29" s="1069"/>
      <c r="BA29" s="1096">
        <v>0.31619999999999998</v>
      </c>
      <c r="BB29" s="1069"/>
      <c r="BC29" s="1069"/>
      <c r="BD29" s="1096">
        <v>0.3155</v>
      </c>
      <c r="BE29" s="1069"/>
      <c r="BF29" s="1069"/>
      <c r="BG29" s="1096">
        <v>0.31309999999999999</v>
      </c>
      <c r="BH29" s="1069"/>
      <c r="BI29" s="1069"/>
      <c r="BJ29" s="1069"/>
      <c r="BK29" s="1096">
        <v>0.31209999999999999</v>
      </c>
      <c r="BL29" s="1069"/>
      <c r="BM29" s="1069"/>
      <c r="BN29" s="1069"/>
      <c r="BO29" s="1096">
        <v>0.31309999999999999</v>
      </c>
      <c r="BP29" s="1069"/>
      <c r="BQ29" s="1069"/>
      <c r="BR29" s="1096">
        <v>0.31409999999999999</v>
      </c>
      <c r="BS29" s="1069"/>
      <c r="BT29" s="1069"/>
      <c r="BU29" s="1096">
        <v>0.31280000000000002</v>
      </c>
      <c r="BV29" s="1069"/>
      <c r="BW29" s="1069"/>
      <c r="BX29" s="1096">
        <v>0.31390000000000001</v>
      </c>
      <c r="BY29" s="1069"/>
      <c r="BZ29" s="1069"/>
      <c r="CA29" s="1096">
        <v>0.31259999999999999</v>
      </c>
      <c r="CB29" s="1069"/>
      <c r="CC29" s="1069"/>
      <c r="CD29" s="1069"/>
    </row>
    <row r="30" spans="1:82" ht="15.75" thickBot="1" x14ac:dyDescent="0.3">
      <c r="A30" s="1070" t="s">
        <v>581</v>
      </c>
      <c r="B30" s="1069"/>
      <c r="C30" s="1069"/>
      <c r="D30" s="1069"/>
      <c r="E30" s="1069"/>
      <c r="G30" s="1096">
        <v>0.21560000000000001</v>
      </c>
      <c r="H30" s="1069"/>
      <c r="I30" s="445">
        <v>0.2162</v>
      </c>
      <c r="J30" s="1096">
        <v>0.21729999999999999</v>
      </c>
      <c r="K30" s="1069"/>
      <c r="L30" s="1096">
        <v>0.21679999999999999</v>
      </c>
      <c r="M30" s="1069"/>
      <c r="N30" s="1069"/>
      <c r="O30" s="1096">
        <v>0.21690000000000001</v>
      </c>
      <c r="P30" s="1069"/>
      <c r="Q30" s="1096">
        <v>0.2215</v>
      </c>
      <c r="R30" s="1069"/>
      <c r="S30" s="1096">
        <v>0.22120000000000001</v>
      </c>
      <c r="T30" s="1069"/>
      <c r="U30" s="1069"/>
      <c r="V30" s="1096">
        <v>0.21959999999999999</v>
      </c>
      <c r="W30" s="1069"/>
      <c r="X30" s="1069"/>
      <c r="Y30" s="1069"/>
      <c r="Z30" s="1096">
        <v>0.21870000000000001</v>
      </c>
      <c r="AA30" s="1069"/>
      <c r="AB30" s="1069"/>
      <c r="AC30" s="1096">
        <v>0.22090000000000001</v>
      </c>
      <c r="AD30" s="1069"/>
      <c r="AE30" s="1069"/>
      <c r="AF30" s="1096">
        <v>0.22259999999999999</v>
      </c>
      <c r="AG30" s="1069"/>
      <c r="AH30" s="1069"/>
      <c r="AI30" s="1069"/>
      <c r="AJ30" s="1069"/>
      <c r="AK30" s="1069"/>
      <c r="AL30" s="1069"/>
      <c r="AM30" s="1069"/>
      <c r="AN30" s="1096">
        <v>0.22470000000000001</v>
      </c>
      <c r="AO30" s="1069"/>
      <c r="AP30" s="1069"/>
      <c r="AQ30" s="1069"/>
      <c r="AR30" s="1096">
        <v>0.22409999999999999</v>
      </c>
      <c r="AS30" s="1069"/>
      <c r="AT30" s="1069"/>
      <c r="AU30" s="1096">
        <v>0.2253</v>
      </c>
      <c r="AV30" s="1069"/>
      <c r="AW30" s="1069"/>
      <c r="AX30" s="1096">
        <v>0.22800000000000001</v>
      </c>
      <c r="AY30" s="1069"/>
      <c r="AZ30" s="1069"/>
      <c r="BA30" s="1096">
        <v>0.22850000000000001</v>
      </c>
      <c r="BB30" s="1069"/>
      <c r="BC30" s="1069"/>
      <c r="BD30" s="1096">
        <v>0.23250000000000001</v>
      </c>
      <c r="BE30" s="1069"/>
      <c r="BF30" s="1069"/>
      <c r="BG30" s="1096">
        <v>0.23480000000000001</v>
      </c>
      <c r="BH30" s="1069"/>
      <c r="BI30" s="1069"/>
      <c r="BJ30" s="1069"/>
      <c r="BK30" s="1096">
        <v>0.23499999999999999</v>
      </c>
      <c r="BL30" s="1069"/>
      <c r="BM30" s="1069"/>
      <c r="BN30" s="1069"/>
      <c r="BO30" s="1096">
        <v>0.2326</v>
      </c>
      <c r="BP30" s="1069"/>
      <c r="BQ30" s="1069"/>
      <c r="BR30" s="1096">
        <v>0.23430000000000001</v>
      </c>
      <c r="BS30" s="1069"/>
      <c r="BT30" s="1069"/>
      <c r="BU30" s="1096">
        <v>0.23599999999999999</v>
      </c>
      <c r="BV30" s="1069"/>
      <c r="BW30" s="1069"/>
      <c r="BX30" s="1096">
        <v>0.23860000000000001</v>
      </c>
      <c r="BY30" s="1069"/>
      <c r="BZ30" s="1069"/>
      <c r="CA30" s="1096">
        <v>0.23899999999999999</v>
      </c>
      <c r="CB30" s="1069"/>
      <c r="CC30" s="1069"/>
      <c r="CD30" s="1069"/>
    </row>
    <row r="31" spans="1:82" ht="15.75" thickBot="1" x14ac:dyDescent="0.3">
      <c r="A31" s="1070" t="s">
        <v>582</v>
      </c>
      <c r="B31" s="1069"/>
      <c r="C31" s="1069"/>
      <c r="D31" s="1069"/>
      <c r="E31" s="1069"/>
      <c r="G31" s="1096">
        <v>4.8000000000000001E-2</v>
      </c>
      <c r="H31" s="1069"/>
      <c r="I31" s="445">
        <v>4.87E-2</v>
      </c>
      <c r="J31" s="1096">
        <v>4.7699999999999999E-2</v>
      </c>
      <c r="K31" s="1069"/>
      <c r="L31" s="1096">
        <v>4.87E-2</v>
      </c>
      <c r="M31" s="1069"/>
      <c r="N31" s="1069"/>
      <c r="O31" s="1096">
        <v>4.8599999999999997E-2</v>
      </c>
      <c r="P31" s="1069"/>
      <c r="Q31" s="1096">
        <v>5.0500000000000003E-2</v>
      </c>
      <c r="R31" s="1069"/>
      <c r="S31" s="1096">
        <v>5.0900000000000001E-2</v>
      </c>
      <c r="T31" s="1069"/>
      <c r="U31" s="1069"/>
      <c r="V31" s="1096">
        <v>5.1200000000000002E-2</v>
      </c>
      <c r="W31" s="1069"/>
      <c r="X31" s="1069"/>
      <c r="Y31" s="1069"/>
      <c r="Z31" s="1096">
        <v>5.1900000000000002E-2</v>
      </c>
      <c r="AA31" s="1069"/>
      <c r="AB31" s="1069"/>
      <c r="AC31" s="1096">
        <v>5.1200000000000002E-2</v>
      </c>
      <c r="AD31" s="1069"/>
      <c r="AE31" s="1069"/>
      <c r="AF31" s="1096">
        <v>5.0299999999999997E-2</v>
      </c>
      <c r="AG31" s="1069"/>
      <c r="AH31" s="1069"/>
      <c r="AI31" s="1069"/>
      <c r="AJ31" s="1069"/>
      <c r="AK31" s="1069"/>
      <c r="AL31" s="1069"/>
      <c r="AM31" s="1069"/>
      <c r="AN31" s="1096">
        <v>5.0299999999999997E-2</v>
      </c>
      <c r="AO31" s="1069"/>
      <c r="AP31" s="1069"/>
      <c r="AQ31" s="1069"/>
      <c r="AR31" s="1096">
        <v>5.0700000000000002E-2</v>
      </c>
      <c r="AS31" s="1069"/>
      <c r="AT31" s="1069"/>
      <c r="AU31" s="1096">
        <v>5.1400000000000001E-2</v>
      </c>
      <c r="AV31" s="1069"/>
      <c r="AW31" s="1069"/>
      <c r="AX31" s="1096">
        <v>5.1900000000000002E-2</v>
      </c>
      <c r="AY31" s="1069"/>
      <c r="AZ31" s="1069"/>
      <c r="BA31" s="1096">
        <v>5.2900000000000003E-2</v>
      </c>
      <c r="BB31" s="1069"/>
      <c r="BC31" s="1069"/>
      <c r="BD31" s="1096">
        <v>5.3499999999999999E-2</v>
      </c>
      <c r="BE31" s="1069"/>
      <c r="BF31" s="1069"/>
      <c r="BG31" s="1096">
        <v>5.5599999999999997E-2</v>
      </c>
      <c r="BH31" s="1069"/>
      <c r="BI31" s="1069"/>
      <c r="BJ31" s="1069"/>
      <c r="BK31" s="1096">
        <v>5.6599999999999998E-2</v>
      </c>
      <c r="BL31" s="1069"/>
      <c r="BM31" s="1069"/>
      <c r="BN31" s="1069"/>
      <c r="BO31" s="1096">
        <v>5.6500000000000002E-2</v>
      </c>
      <c r="BP31" s="1069"/>
      <c r="BQ31" s="1069"/>
      <c r="BR31" s="1096">
        <v>5.74E-2</v>
      </c>
      <c r="BS31" s="1069"/>
      <c r="BT31" s="1069"/>
      <c r="BU31" s="1096">
        <v>5.6599999999999998E-2</v>
      </c>
      <c r="BV31" s="1069"/>
      <c r="BW31" s="1069"/>
      <c r="BX31" s="1096">
        <v>5.7599999999999998E-2</v>
      </c>
      <c r="BY31" s="1069"/>
      <c r="BZ31" s="1069"/>
      <c r="CA31" s="1096">
        <v>5.8099999999999999E-2</v>
      </c>
      <c r="CB31" s="1069"/>
      <c r="CC31" s="1069"/>
      <c r="CD31" s="1069"/>
    </row>
    <row r="32" spans="1:82" ht="0" hidden="1" customHeight="1" x14ac:dyDescent="0.25"/>
    <row r="33" spans="1:82" ht="12.2" customHeight="1" x14ac:dyDescent="0.25"/>
    <row r="34" spans="1:82" ht="18" customHeight="1" x14ac:dyDescent="0.25">
      <c r="A34" s="1084" t="s">
        <v>583</v>
      </c>
      <c r="B34" s="1067"/>
      <c r="C34" s="1067"/>
      <c r="D34" s="1067"/>
      <c r="E34" s="1067"/>
    </row>
    <row r="35" spans="1:82" ht="8.25" customHeight="1" thickBot="1" x14ac:dyDescent="0.3"/>
    <row r="36" spans="1:82" x14ac:dyDescent="0.25">
      <c r="A36" s="1099" t="s">
        <v>549</v>
      </c>
      <c r="B36" s="1100"/>
      <c r="C36" s="1100"/>
      <c r="D36" s="1100"/>
      <c r="E36" s="1101"/>
      <c r="G36" s="1098" t="s">
        <v>550</v>
      </c>
      <c r="H36" s="1093"/>
      <c r="I36" s="444" t="s">
        <v>550</v>
      </c>
      <c r="J36" s="1098" t="s">
        <v>550</v>
      </c>
      <c r="K36" s="1093"/>
      <c r="L36" s="1098" t="s">
        <v>550</v>
      </c>
      <c r="M36" s="1092"/>
      <c r="N36" s="1093"/>
      <c r="O36" s="1098" t="s">
        <v>550</v>
      </c>
      <c r="P36" s="1093"/>
      <c r="Q36" s="1098" t="s">
        <v>550</v>
      </c>
      <c r="R36" s="1093"/>
      <c r="S36" s="1098" t="s">
        <v>550</v>
      </c>
      <c r="T36" s="1092"/>
      <c r="U36" s="1093"/>
      <c r="V36" s="1098" t="s">
        <v>551</v>
      </c>
      <c r="W36" s="1092"/>
      <c r="X36" s="1092"/>
      <c r="Y36" s="1093"/>
      <c r="Z36" s="1098" t="s">
        <v>551</v>
      </c>
      <c r="AA36" s="1092"/>
      <c r="AB36" s="1093"/>
      <c r="AC36" s="1098" t="s">
        <v>551</v>
      </c>
      <c r="AD36" s="1092"/>
      <c r="AE36" s="1093"/>
      <c r="AF36" s="1098" t="s">
        <v>551</v>
      </c>
      <c r="AG36" s="1092"/>
      <c r="AH36" s="1092"/>
      <c r="AI36" s="1092"/>
      <c r="AJ36" s="1092"/>
      <c r="AK36" s="1092"/>
      <c r="AL36" s="1092"/>
      <c r="AM36" s="1093"/>
      <c r="AN36" s="1098" t="s">
        <v>551</v>
      </c>
      <c r="AO36" s="1092"/>
      <c r="AP36" s="1092"/>
      <c r="AQ36" s="1093"/>
      <c r="AR36" s="1098" t="s">
        <v>551</v>
      </c>
      <c r="AS36" s="1092"/>
      <c r="AT36" s="1093"/>
      <c r="AU36" s="1098" t="s">
        <v>551</v>
      </c>
      <c r="AV36" s="1092"/>
      <c r="AW36" s="1093"/>
      <c r="AX36" s="1098" t="s">
        <v>551</v>
      </c>
      <c r="AY36" s="1092"/>
      <c r="AZ36" s="1093"/>
      <c r="BA36" s="1098" t="s">
        <v>551</v>
      </c>
      <c r="BB36" s="1092"/>
      <c r="BC36" s="1093"/>
      <c r="BD36" s="1098" t="s">
        <v>551</v>
      </c>
      <c r="BE36" s="1092"/>
      <c r="BF36" s="1093"/>
      <c r="BG36" s="1098" t="s">
        <v>551</v>
      </c>
      <c r="BH36" s="1092"/>
      <c r="BI36" s="1092"/>
      <c r="BJ36" s="1093"/>
      <c r="BK36" s="1098" t="s">
        <v>551</v>
      </c>
      <c r="BL36" s="1092"/>
      <c r="BM36" s="1092"/>
      <c r="BN36" s="1093"/>
      <c r="BO36" s="1098" t="s">
        <v>552</v>
      </c>
      <c r="BP36" s="1092"/>
      <c r="BQ36" s="1093"/>
      <c r="BR36" s="1098" t="s">
        <v>552</v>
      </c>
      <c r="BS36" s="1092"/>
      <c r="BT36" s="1093"/>
      <c r="BU36" s="1098" t="s">
        <v>552</v>
      </c>
      <c r="BV36" s="1092"/>
      <c r="BW36" s="1093"/>
      <c r="BX36" s="1098" t="s">
        <v>552</v>
      </c>
      <c r="BY36" s="1092"/>
      <c r="BZ36" s="1093"/>
      <c r="CA36" s="1098" t="s">
        <v>552</v>
      </c>
      <c r="CB36" s="1092"/>
      <c r="CC36" s="1092"/>
      <c r="CD36" s="1093"/>
    </row>
    <row r="37" spans="1:82" ht="15.75" thickBot="1" x14ac:dyDescent="0.3">
      <c r="A37" s="1070" t="s">
        <v>553</v>
      </c>
      <c r="B37" s="1069"/>
      <c r="C37" s="1069"/>
      <c r="D37" s="1069"/>
      <c r="E37" s="1069"/>
      <c r="G37" s="1097" t="s">
        <v>555</v>
      </c>
      <c r="H37" s="1082"/>
      <c r="I37" s="443" t="s">
        <v>556</v>
      </c>
      <c r="J37" s="1097" t="s">
        <v>557</v>
      </c>
      <c r="K37" s="1082"/>
      <c r="L37" s="1097" t="s">
        <v>558</v>
      </c>
      <c r="M37" s="1083"/>
      <c r="N37" s="1082"/>
      <c r="O37" s="1097" t="s">
        <v>559</v>
      </c>
      <c r="P37" s="1082"/>
      <c r="Q37" s="1097" t="s">
        <v>560</v>
      </c>
      <c r="R37" s="1082"/>
      <c r="S37" s="1097" t="s">
        <v>561</v>
      </c>
      <c r="T37" s="1083"/>
      <c r="U37" s="1082"/>
      <c r="V37" s="1097" t="s">
        <v>562</v>
      </c>
      <c r="W37" s="1083"/>
      <c r="X37" s="1083"/>
      <c r="Y37" s="1082"/>
      <c r="Z37" s="1097" t="s">
        <v>563</v>
      </c>
      <c r="AA37" s="1083"/>
      <c r="AB37" s="1082"/>
      <c r="AC37" s="1097" t="s">
        <v>564</v>
      </c>
      <c r="AD37" s="1083"/>
      <c r="AE37" s="1082"/>
      <c r="AF37" s="1097" t="s">
        <v>565</v>
      </c>
      <c r="AG37" s="1083"/>
      <c r="AH37" s="1083"/>
      <c r="AI37" s="1083"/>
      <c r="AJ37" s="1083"/>
      <c r="AK37" s="1083"/>
      <c r="AL37" s="1083"/>
      <c r="AM37" s="1082"/>
      <c r="AN37" s="1097" t="s">
        <v>554</v>
      </c>
      <c r="AO37" s="1083"/>
      <c r="AP37" s="1083"/>
      <c r="AQ37" s="1082"/>
      <c r="AR37" s="1097" t="s">
        <v>555</v>
      </c>
      <c r="AS37" s="1083"/>
      <c r="AT37" s="1082"/>
      <c r="AU37" s="1097" t="s">
        <v>556</v>
      </c>
      <c r="AV37" s="1083"/>
      <c r="AW37" s="1082"/>
      <c r="AX37" s="1097" t="s">
        <v>557</v>
      </c>
      <c r="AY37" s="1083"/>
      <c r="AZ37" s="1082"/>
      <c r="BA37" s="1097" t="s">
        <v>558</v>
      </c>
      <c r="BB37" s="1083"/>
      <c r="BC37" s="1082"/>
      <c r="BD37" s="1097" t="s">
        <v>559</v>
      </c>
      <c r="BE37" s="1083"/>
      <c r="BF37" s="1082"/>
      <c r="BG37" s="1097" t="s">
        <v>560</v>
      </c>
      <c r="BH37" s="1083"/>
      <c r="BI37" s="1083"/>
      <c r="BJ37" s="1082"/>
      <c r="BK37" s="1097" t="s">
        <v>561</v>
      </c>
      <c r="BL37" s="1083"/>
      <c r="BM37" s="1083"/>
      <c r="BN37" s="1082"/>
      <c r="BO37" s="1097" t="s">
        <v>562</v>
      </c>
      <c r="BP37" s="1083"/>
      <c r="BQ37" s="1082"/>
      <c r="BR37" s="1097" t="s">
        <v>563</v>
      </c>
      <c r="BS37" s="1083"/>
      <c r="BT37" s="1082"/>
      <c r="BU37" s="1097" t="s">
        <v>564</v>
      </c>
      <c r="BV37" s="1083"/>
      <c r="BW37" s="1082"/>
      <c r="BX37" s="1097" t="s">
        <v>565</v>
      </c>
      <c r="BY37" s="1083"/>
      <c r="BZ37" s="1082"/>
      <c r="CA37" s="1097" t="s">
        <v>554</v>
      </c>
      <c r="CB37" s="1083"/>
      <c r="CC37" s="1083"/>
      <c r="CD37" s="1082"/>
    </row>
    <row r="38" spans="1:82" ht="15.75" thickBot="1" x14ac:dyDescent="0.3">
      <c r="A38" s="1070" t="s">
        <v>572</v>
      </c>
      <c r="B38" s="1069"/>
      <c r="C38" s="1069"/>
      <c r="D38" s="1069"/>
      <c r="E38" s="1069"/>
      <c r="G38" s="1068">
        <v>18324</v>
      </c>
      <c r="H38" s="1069"/>
      <c r="I38" s="441">
        <v>18130</v>
      </c>
      <c r="J38" s="1068">
        <v>18017</v>
      </c>
      <c r="K38" s="1069"/>
      <c r="L38" s="1068">
        <v>18009</v>
      </c>
      <c r="M38" s="1069"/>
      <c r="N38" s="1069"/>
      <c r="O38" s="1068">
        <v>17910</v>
      </c>
      <c r="P38" s="1069"/>
      <c r="Q38" s="1068">
        <v>17392</v>
      </c>
      <c r="R38" s="1069"/>
      <c r="S38" s="1068">
        <v>17079</v>
      </c>
      <c r="T38" s="1069"/>
      <c r="U38" s="1069"/>
      <c r="V38" s="1068">
        <v>17121</v>
      </c>
      <c r="W38" s="1069"/>
      <c r="X38" s="1069"/>
      <c r="Y38" s="1069"/>
      <c r="Z38" s="1068">
        <v>17140</v>
      </c>
      <c r="AA38" s="1069"/>
      <c r="AB38" s="1069"/>
      <c r="AC38" s="1068">
        <v>16955</v>
      </c>
      <c r="AD38" s="1069"/>
      <c r="AE38" s="1069"/>
      <c r="AF38" s="1068">
        <v>16979</v>
      </c>
      <c r="AG38" s="1069"/>
      <c r="AH38" s="1069"/>
      <c r="AI38" s="1069"/>
      <c r="AJ38" s="1069"/>
      <c r="AK38" s="1069"/>
      <c r="AL38" s="1069"/>
      <c r="AM38" s="1069"/>
      <c r="AN38" s="1068">
        <v>16847</v>
      </c>
      <c r="AO38" s="1069"/>
      <c r="AP38" s="1069"/>
      <c r="AQ38" s="1069"/>
      <c r="AR38" s="1068">
        <v>16641</v>
      </c>
      <c r="AS38" s="1069"/>
      <c r="AT38" s="1069"/>
      <c r="AU38" s="1068">
        <v>16332</v>
      </c>
      <c r="AV38" s="1069"/>
      <c r="AW38" s="1069"/>
      <c r="AX38" s="1068">
        <v>16058</v>
      </c>
      <c r="AY38" s="1069"/>
      <c r="AZ38" s="1069"/>
      <c r="BA38" s="1068">
        <v>15857</v>
      </c>
      <c r="BB38" s="1069"/>
      <c r="BC38" s="1069"/>
      <c r="BD38" s="1068">
        <v>15782</v>
      </c>
      <c r="BE38" s="1069"/>
      <c r="BF38" s="1069"/>
      <c r="BG38" s="1068">
        <v>15353</v>
      </c>
      <c r="BH38" s="1069"/>
      <c r="BI38" s="1069"/>
      <c r="BJ38" s="1069"/>
      <c r="BK38" s="1068">
        <v>15117</v>
      </c>
      <c r="BL38" s="1069"/>
      <c r="BM38" s="1069"/>
      <c r="BN38" s="1069"/>
      <c r="BO38" s="1068">
        <v>15171</v>
      </c>
      <c r="BP38" s="1069"/>
      <c r="BQ38" s="1069"/>
      <c r="BR38" s="1068">
        <v>15106</v>
      </c>
      <c r="BS38" s="1069"/>
      <c r="BT38" s="1069"/>
      <c r="BU38" s="1068">
        <v>14955</v>
      </c>
      <c r="BV38" s="1069"/>
      <c r="BW38" s="1069"/>
      <c r="BX38" s="1068">
        <v>14953</v>
      </c>
      <c r="BY38" s="1069"/>
      <c r="BZ38" s="1069"/>
      <c r="CA38" s="1068">
        <v>14893</v>
      </c>
      <c r="CB38" s="1069"/>
      <c r="CC38" s="1069"/>
      <c r="CD38" s="1069"/>
    </row>
    <row r="39" spans="1:82" ht="15.75" thickBot="1" x14ac:dyDescent="0.3">
      <c r="A39" s="1070" t="s">
        <v>584</v>
      </c>
      <c r="B39" s="1069"/>
      <c r="C39" s="1069"/>
      <c r="D39" s="1069"/>
      <c r="E39" s="1069"/>
      <c r="G39" s="1068">
        <v>2859</v>
      </c>
      <c r="H39" s="1069"/>
      <c r="I39" s="441">
        <v>2826</v>
      </c>
      <c r="J39" s="1068">
        <v>2760</v>
      </c>
      <c r="K39" s="1069"/>
      <c r="L39" s="1068">
        <v>2757</v>
      </c>
      <c r="M39" s="1069"/>
      <c r="N39" s="1069"/>
      <c r="O39" s="1068">
        <v>2738</v>
      </c>
      <c r="P39" s="1069"/>
      <c r="Q39" s="1068">
        <v>2702</v>
      </c>
      <c r="R39" s="1069"/>
      <c r="S39" s="1068">
        <v>2666</v>
      </c>
      <c r="T39" s="1069"/>
      <c r="U39" s="1069"/>
      <c r="V39" s="1068">
        <v>2687</v>
      </c>
      <c r="W39" s="1069"/>
      <c r="X39" s="1069"/>
      <c r="Y39" s="1069"/>
      <c r="Z39" s="1068">
        <v>2695</v>
      </c>
      <c r="AA39" s="1069"/>
      <c r="AB39" s="1069"/>
      <c r="AC39" s="1068">
        <v>2637</v>
      </c>
      <c r="AD39" s="1069"/>
      <c r="AE39" s="1069"/>
      <c r="AF39" s="1068">
        <v>2633</v>
      </c>
      <c r="AG39" s="1069"/>
      <c r="AH39" s="1069"/>
      <c r="AI39" s="1069"/>
      <c r="AJ39" s="1069"/>
      <c r="AK39" s="1069"/>
      <c r="AL39" s="1069"/>
      <c r="AM39" s="1069"/>
      <c r="AN39" s="1068">
        <v>2644</v>
      </c>
      <c r="AO39" s="1069"/>
      <c r="AP39" s="1069"/>
      <c r="AQ39" s="1069"/>
      <c r="AR39" s="1068">
        <v>2589</v>
      </c>
      <c r="AS39" s="1069"/>
      <c r="AT39" s="1069"/>
      <c r="AU39" s="1068">
        <v>2525</v>
      </c>
      <c r="AV39" s="1069"/>
      <c r="AW39" s="1069"/>
      <c r="AX39" s="1068">
        <v>2477</v>
      </c>
      <c r="AY39" s="1069"/>
      <c r="AZ39" s="1069"/>
      <c r="BA39" s="1068">
        <v>2447</v>
      </c>
      <c r="BB39" s="1069"/>
      <c r="BC39" s="1069"/>
      <c r="BD39" s="1068">
        <v>2483</v>
      </c>
      <c r="BE39" s="1069"/>
      <c r="BF39" s="1069"/>
      <c r="BG39" s="1068">
        <v>2444</v>
      </c>
      <c r="BH39" s="1069"/>
      <c r="BI39" s="1069"/>
      <c r="BJ39" s="1069"/>
      <c r="BK39" s="1068">
        <v>2434</v>
      </c>
      <c r="BL39" s="1069"/>
      <c r="BM39" s="1069"/>
      <c r="BN39" s="1069"/>
      <c r="BO39" s="1068">
        <v>2434</v>
      </c>
      <c r="BP39" s="1069"/>
      <c r="BQ39" s="1069"/>
      <c r="BR39" s="1068">
        <v>2395</v>
      </c>
      <c r="BS39" s="1069"/>
      <c r="BT39" s="1069"/>
      <c r="BU39" s="1068">
        <v>2386</v>
      </c>
      <c r="BV39" s="1069"/>
      <c r="BW39" s="1069"/>
      <c r="BX39" s="1068">
        <v>2412</v>
      </c>
      <c r="BY39" s="1069"/>
      <c r="BZ39" s="1069"/>
      <c r="CA39" s="1068">
        <v>2393</v>
      </c>
      <c r="CB39" s="1069"/>
      <c r="CC39" s="1069"/>
      <c r="CD39" s="1069"/>
    </row>
    <row r="40" spans="1:82" ht="15.75" thickBot="1" x14ac:dyDescent="0.3">
      <c r="A40" s="1070" t="s">
        <v>585</v>
      </c>
      <c r="B40" s="1069"/>
      <c r="C40" s="1069"/>
      <c r="D40" s="1069"/>
      <c r="E40" s="1069"/>
      <c r="G40" s="1068">
        <v>1484</v>
      </c>
      <c r="H40" s="1069"/>
      <c r="I40" s="441">
        <v>1444</v>
      </c>
      <c r="J40" s="1068">
        <v>1429</v>
      </c>
      <c r="K40" s="1069"/>
      <c r="L40" s="1068">
        <v>1446</v>
      </c>
      <c r="M40" s="1069"/>
      <c r="N40" s="1069"/>
      <c r="O40" s="1068">
        <v>1440</v>
      </c>
      <c r="P40" s="1069"/>
      <c r="Q40" s="1068">
        <v>1398</v>
      </c>
      <c r="R40" s="1069"/>
      <c r="S40" s="1068">
        <v>1348</v>
      </c>
      <c r="T40" s="1069"/>
      <c r="U40" s="1069"/>
      <c r="V40" s="1068">
        <v>1363</v>
      </c>
      <c r="W40" s="1069"/>
      <c r="X40" s="1069"/>
      <c r="Y40" s="1069"/>
      <c r="Z40" s="1068">
        <v>1353</v>
      </c>
      <c r="AA40" s="1069"/>
      <c r="AB40" s="1069"/>
      <c r="AC40" s="1068">
        <v>1338</v>
      </c>
      <c r="AD40" s="1069"/>
      <c r="AE40" s="1069"/>
      <c r="AF40" s="1068">
        <v>1332</v>
      </c>
      <c r="AG40" s="1069"/>
      <c r="AH40" s="1069"/>
      <c r="AI40" s="1069"/>
      <c r="AJ40" s="1069"/>
      <c r="AK40" s="1069"/>
      <c r="AL40" s="1069"/>
      <c r="AM40" s="1069"/>
      <c r="AN40" s="1068">
        <v>1308</v>
      </c>
      <c r="AO40" s="1069"/>
      <c r="AP40" s="1069"/>
      <c r="AQ40" s="1069"/>
      <c r="AR40" s="1068">
        <v>1297</v>
      </c>
      <c r="AS40" s="1069"/>
      <c r="AT40" s="1069"/>
      <c r="AU40" s="1068">
        <v>1271</v>
      </c>
      <c r="AV40" s="1069"/>
      <c r="AW40" s="1069"/>
      <c r="AX40" s="1068">
        <v>1247</v>
      </c>
      <c r="AY40" s="1069"/>
      <c r="AZ40" s="1069"/>
      <c r="BA40" s="1068">
        <v>1235</v>
      </c>
      <c r="BB40" s="1069"/>
      <c r="BC40" s="1069"/>
      <c r="BD40" s="1068">
        <v>1216</v>
      </c>
      <c r="BE40" s="1069"/>
      <c r="BF40" s="1069"/>
      <c r="BG40" s="1068">
        <v>1186</v>
      </c>
      <c r="BH40" s="1069"/>
      <c r="BI40" s="1069"/>
      <c r="BJ40" s="1069"/>
      <c r="BK40" s="1068">
        <v>1177</v>
      </c>
      <c r="BL40" s="1069"/>
      <c r="BM40" s="1069"/>
      <c r="BN40" s="1069"/>
      <c r="BO40" s="1068">
        <v>1158</v>
      </c>
      <c r="BP40" s="1069"/>
      <c r="BQ40" s="1069"/>
      <c r="BR40" s="1068">
        <v>1164</v>
      </c>
      <c r="BS40" s="1069"/>
      <c r="BT40" s="1069"/>
      <c r="BU40" s="1068">
        <v>1149</v>
      </c>
      <c r="BV40" s="1069"/>
      <c r="BW40" s="1069"/>
      <c r="BX40" s="1068">
        <v>1177</v>
      </c>
      <c r="BY40" s="1069"/>
      <c r="BZ40" s="1069"/>
      <c r="CA40" s="1068">
        <v>1176</v>
      </c>
      <c r="CB40" s="1069"/>
      <c r="CC40" s="1069"/>
      <c r="CD40" s="1069"/>
    </row>
    <row r="41" spans="1:82" ht="15.75" thickBot="1" x14ac:dyDescent="0.3">
      <c r="A41" s="1070" t="s">
        <v>586</v>
      </c>
      <c r="B41" s="1069"/>
      <c r="C41" s="1069"/>
      <c r="D41" s="1069"/>
      <c r="E41" s="1069"/>
      <c r="G41" s="1068">
        <v>179</v>
      </c>
      <c r="H41" s="1069"/>
      <c r="I41" s="441">
        <v>184</v>
      </c>
      <c r="J41" s="1068">
        <v>183</v>
      </c>
      <c r="K41" s="1069"/>
      <c r="L41" s="1068">
        <v>175</v>
      </c>
      <c r="M41" s="1069"/>
      <c r="N41" s="1069"/>
      <c r="O41" s="1068">
        <v>183</v>
      </c>
      <c r="P41" s="1069"/>
      <c r="Q41" s="1068">
        <v>171</v>
      </c>
      <c r="R41" s="1069"/>
      <c r="S41" s="1068">
        <v>165</v>
      </c>
      <c r="T41" s="1069"/>
      <c r="U41" s="1069"/>
      <c r="V41" s="1068">
        <v>173</v>
      </c>
      <c r="W41" s="1069"/>
      <c r="X41" s="1069"/>
      <c r="Y41" s="1069"/>
      <c r="Z41" s="1068">
        <v>182</v>
      </c>
      <c r="AA41" s="1069"/>
      <c r="AB41" s="1069"/>
      <c r="AC41" s="1068">
        <v>190</v>
      </c>
      <c r="AD41" s="1069"/>
      <c r="AE41" s="1069"/>
      <c r="AF41" s="1068">
        <v>189</v>
      </c>
      <c r="AG41" s="1069"/>
      <c r="AH41" s="1069"/>
      <c r="AI41" s="1069"/>
      <c r="AJ41" s="1069"/>
      <c r="AK41" s="1069"/>
      <c r="AL41" s="1069"/>
      <c r="AM41" s="1069"/>
      <c r="AN41" s="1068">
        <v>194</v>
      </c>
      <c r="AO41" s="1069"/>
      <c r="AP41" s="1069"/>
      <c r="AQ41" s="1069"/>
      <c r="AR41" s="1068">
        <v>201</v>
      </c>
      <c r="AS41" s="1069"/>
      <c r="AT41" s="1069"/>
      <c r="AU41" s="1068">
        <v>199</v>
      </c>
      <c r="AV41" s="1069"/>
      <c r="AW41" s="1069"/>
      <c r="AX41" s="1068">
        <v>191</v>
      </c>
      <c r="AY41" s="1069"/>
      <c r="AZ41" s="1069"/>
      <c r="BA41" s="1068">
        <v>191</v>
      </c>
      <c r="BB41" s="1069"/>
      <c r="BC41" s="1069"/>
      <c r="BD41" s="1068">
        <v>193</v>
      </c>
      <c r="BE41" s="1069"/>
      <c r="BF41" s="1069"/>
      <c r="BG41" s="1068">
        <v>189</v>
      </c>
      <c r="BH41" s="1069"/>
      <c r="BI41" s="1069"/>
      <c r="BJ41" s="1069"/>
      <c r="BK41" s="1068">
        <v>177</v>
      </c>
      <c r="BL41" s="1069"/>
      <c r="BM41" s="1069"/>
      <c r="BN41" s="1069"/>
      <c r="BO41" s="1068">
        <v>169</v>
      </c>
      <c r="BP41" s="1069"/>
      <c r="BQ41" s="1069"/>
      <c r="BR41" s="1068">
        <v>173</v>
      </c>
      <c r="BS41" s="1069"/>
      <c r="BT41" s="1069"/>
      <c r="BU41" s="1068">
        <v>167</v>
      </c>
      <c r="BV41" s="1069"/>
      <c r="BW41" s="1069"/>
      <c r="BX41" s="1068">
        <v>164</v>
      </c>
      <c r="BY41" s="1069"/>
      <c r="BZ41" s="1069"/>
      <c r="CA41" s="1068">
        <v>154</v>
      </c>
      <c r="CB41" s="1069"/>
      <c r="CC41" s="1069"/>
      <c r="CD41" s="1069"/>
    </row>
    <row r="42" spans="1:82" ht="15.75" thickBot="1" x14ac:dyDescent="0.3">
      <c r="A42" s="1070" t="s">
        <v>587</v>
      </c>
      <c r="B42" s="1069"/>
      <c r="C42" s="1069"/>
      <c r="D42" s="1069"/>
      <c r="E42" s="1069"/>
      <c r="G42" s="1068">
        <v>6505</v>
      </c>
      <c r="H42" s="1069"/>
      <c r="I42" s="441">
        <v>6465</v>
      </c>
      <c r="J42" s="1068">
        <v>6437</v>
      </c>
      <c r="K42" s="1069"/>
      <c r="L42" s="1068">
        <v>6421</v>
      </c>
      <c r="M42" s="1069"/>
      <c r="N42" s="1069"/>
      <c r="O42" s="1068">
        <v>6376</v>
      </c>
      <c r="P42" s="1069"/>
      <c r="Q42" s="1068">
        <v>6187</v>
      </c>
      <c r="R42" s="1069"/>
      <c r="S42" s="1068">
        <v>6071</v>
      </c>
      <c r="T42" s="1069"/>
      <c r="U42" s="1069"/>
      <c r="V42" s="1068">
        <v>6044</v>
      </c>
      <c r="W42" s="1069"/>
      <c r="X42" s="1069"/>
      <c r="Y42" s="1069"/>
      <c r="Z42" s="1068">
        <v>6005</v>
      </c>
      <c r="AA42" s="1069"/>
      <c r="AB42" s="1069"/>
      <c r="AC42" s="1068">
        <v>5962</v>
      </c>
      <c r="AD42" s="1069"/>
      <c r="AE42" s="1069"/>
      <c r="AF42" s="1068">
        <v>5965</v>
      </c>
      <c r="AG42" s="1069"/>
      <c r="AH42" s="1069"/>
      <c r="AI42" s="1069"/>
      <c r="AJ42" s="1069"/>
      <c r="AK42" s="1069"/>
      <c r="AL42" s="1069"/>
      <c r="AM42" s="1069"/>
      <c r="AN42" s="1068">
        <v>5902</v>
      </c>
      <c r="AO42" s="1069"/>
      <c r="AP42" s="1069"/>
      <c r="AQ42" s="1069"/>
      <c r="AR42" s="1068">
        <v>5820</v>
      </c>
      <c r="AS42" s="1069"/>
      <c r="AT42" s="1069"/>
      <c r="AU42" s="1068">
        <v>5727</v>
      </c>
      <c r="AV42" s="1069"/>
      <c r="AW42" s="1069"/>
      <c r="AX42" s="1068">
        <v>5609</v>
      </c>
      <c r="AY42" s="1069"/>
      <c r="AZ42" s="1069"/>
      <c r="BA42" s="1068">
        <v>5518</v>
      </c>
      <c r="BB42" s="1069"/>
      <c r="BC42" s="1069"/>
      <c r="BD42" s="1068">
        <v>5503</v>
      </c>
      <c r="BE42" s="1069"/>
      <c r="BF42" s="1069"/>
      <c r="BG42" s="1068">
        <v>5354</v>
      </c>
      <c r="BH42" s="1069"/>
      <c r="BI42" s="1069"/>
      <c r="BJ42" s="1069"/>
      <c r="BK42" s="1068">
        <v>5254</v>
      </c>
      <c r="BL42" s="1069"/>
      <c r="BM42" s="1069"/>
      <c r="BN42" s="1069"/>
      <c r="BO42" s="1068">
        <v>5271</v>
      </c>
      <c r="BP42" s="1069"/>
      <c r="BQ42" s="1069"/>
      <c r="BR42" s="1068">
        <v>5279</v>
      </c>
      <c r="BS42" s="1069"/>
      <c r="BT42" s="1069"/>
      <c r="BU42" s="1068">
        <v>5223</v>
      </c>
      <c r="BV42" s="1069"/>
      <c r="BW42" s="1069"/>
      <c r="BX42" s="1068">
        <v>5155</v>
      </c>
      <c r="BY42" s="1069"/>
      <c r="BZ42" s="1069"/>
      <c r="CA42" s="1068">
        <v>5125</v>
      </c>
      <c r="CB42" s="1069"/>
      <c r="CC42" s="1069"/>
      <c r="CD42" s="1069"/>
    </row>
    <row r="43" spans="1:82" ht="15.75" thickBot="1" x14ac:dyDescent="0.3">
      <c r="A43" s="1070" t="s">
        <v>588</v>
      </c>
      <c r="B43" s="1069"/>
      <c r="C43" s="1069"/>
      <c r="D43" s="1069"/>
      <c r="E43" s="1069"/>
      <c r="G43" s="1068">
        <v>805</v>
      </c>
      <c r="H43" s="1069"/>
      <c r="I43" s="441">
        <v>815</v>
      </c>
      <c r="J43" s="1068">
        <v>822</v>
      </c>
      <c r="K43" s="1069"/>
      <c r="L43" s="1068">
        <v>869</v>
      </c>
      <c r="M43" s="1069"/>
      <c r="N43" s="1069"/>
      <c r="O43" s="1068">
        <v>890</v>
      </c>
      <c r="P43" s="1069"/>
      <c r="Q43" s="1068">
        <v>885</v>
      </c>
      <c r="R43" s="1069"/>
      <c r="S43" s="1068">
        <v>889</v>
      </c>
      <c r="T43" s="1069"/>
      <c r="U43" s="1069"/>
      <c r="V43" s="1068">
        <v>895</v>
      </c>
      <c r="W43" s="1069"/>
      <c r="X43" s="1069"/>
      <c r="Y43" s="1069"/>
      <c r="Z43" s="1068">
        <v>910</v>
      </c>
      <c r="AA43" s="1069"/>
      <c r="AB43" s="1069"/>
      <c r="AC43" s="1068">
        <v>908</v>
      </c>
      <c r="AD43" s="1069"/>
      <c r="AE43" s="1069"/>
      <c r="AF43" s="1068">
        <v>913</v>
      </c>
      <c r="AG43" s="1069"/>
      <c r="AH43" s="1069"/>
      <c r="AI43" s="1069"/>
      <c r="AJ43" s="1069"/>
      <c r="AK43" s="1069"/>
      <c r="AL43" s="1069"/>
      <c r="AM43" s="1069"/>
      <c r="AN43" s="1068">
        <v>895</v>
      </c>
      <c r="AO43" s="1069"/>
      <c r="AP43" s="1069"/>
      <c r="AQ43" s="1069"/>
      <c r="AR43" s="1068">
        <v>916</v>
      </c>
      <c r="AS43" s="1069"/>
      <c r="AT43" s="1069"/>
      <c r="AU43" s="1068">
        <v>910</v>
      </c>
      <c r="AV43" s="1069"/>
      <c r="AW43" s="1069"/>
      <c r="AX43" s="1068">
        <v>903</v>
      </c>
      <c r="AY43" s="1069"/>
      <c r="AZ43" s="1069"/>
      <c r="BA43" s="1068">
        <v>926</v>
      </c>
      <c r="BB43" s="1069"/>
      <c r="BC43" s="1069"/>
      <c r="BD43" s="1068">
        <v>915</v>
      </c>
      <c r="BE43" s="1069"/>
      <c r="BF43" s="1069"/>
      <c r="BG43" s="1068">
        <v>899</v>
      </c>
      <c r="BH43" s="1069"/>
      <c r="BI43" s="1069"/>
      <c r="BJ43" s="1069"/>
      <c r="BK43" s="1068">
        <v>890</v>
      </c>
      <c r="BL43" s="1069"/>
      <c r="BM43" s="1069"/>
      <c r="BN43" s="1069"/>
      <c r="BO43" s="1068">
        <v>913</v>
      </c>
      <c r="BP43" s="1069"/>
      <c r="BQ43" s="1069"/>
      <c r="BR43" s="1068">
        <v>916</v>
      </c>
      <c r="BS43" s="1069"/>
      <c r="BT43" s="1069"/>
      <c r="BU43" s="1068">
        <v>908</v>
      </c>
      <c r="BV43" s="1069"/>
      <c r="BW43" s="1069"/>
      <c r="BX43" s="1068">
        <v>926</v>
      </c>
      <c r="BY43" s="1069"/>
      <c r="BZ43" s="1069"/>
      <c r="CA43" s="1068">
        <v>935</v>
      </c>
      <c r="CB43" s="1069"/>
      <c r="CC43" s="1069"/>
      <c r="CD43" s="1069"/>
    </row>
    <row r="44" spans="1:82" ht="15.75" thickBot="1" x14ac:dyDescent="0.3">
      <c r="A44" s="1070" t="s">
        <v>589</v>
      </c>
      <c r="B44" s="1069"/>
      <c r="C44" s="1069"/>
      <c r="D44" s="1069"/>
      <c r="E44" s="1069"/>
      <c r="G44" s="1068">
        <v>6492</v>
      </c>
      <c r="H44" s="1069"/>
      <c r="I44" s="441">
        <v>6396</v>
      </c>
      <c r="J44" s="1068">
        <v>6386</v>
      </c>
      <c r="K44" s="1069"/>
      <c r="L44" s="1068">
        <v>6341</v>
      </c>
      <c r="M44" s="1069"/>
      <c r="N44" s="1069"/>
      <c r="O44" s="1068">
        <v>6283</v>
      </c>
      <c r="P44" s="1069"/>
      <c r="Q44" s="1068">
        <v>6049</v>
      </c>
      <c r="R44" s="1069"/>
      <c r="S44" s="1068">
        <v>5940</v>
      </c>
      <c r="T44" s="1069"/>
      <c r="U44" s="1069"/>
      <c r="V44" s="1068">
        <v>5959</v>
      </c>
      <c r="W44" s="1069"/>
      <c r="X44" s="1069"/>
      <c r="Y44" s="1069"/>
      <c r="Z44" s="1068">
        <v>5995</v>
      </c>
      <c r="AA44" s="1069"/>
      <c r="AB44" s="1069"/>
      <c r="AC44" s="1068">
        <v>5920</v>
      </c>
      <c r="AD44" s="1069"/>
      <c r="AE44" s="1069"/>
      <c r="AF44" s="1068">
        <v>5947</v>
      </c>
      <c r="AG44" s="1069"/>
      <c r="AH44" s="1069"/>
      <c r="AI44" s="1069"/>
      <c r="AJ44" s="1069"/>
      <c r="AK44" s="1069"/>
      <c r="AL44" s="1069"/>
      <c r="AM44" s="1069"/>
      <c r="AN44" s="1068">
        <v>5904</v>
      </c>
      <c r="AO44" s="1069"/>
      <c r="AP44" s="1069"/>
      <c r="AQ44" s="1069"/>
      <c r="AR44" s="1068">
        <v>5818</v>
      </c>
      <c r="AS44" s="1069"/>
      <c r="AT44" s="1069"/>
      <c r="AU44" s="1068">
        <v>5700</v>
      </c>
      <c r="AV44" s="1069"/>
      <c r="AW44" s="1069"/>
      <c r="AX44" s="1068">
        <v>5631</v>
      </c>
      <c r="AY44" s="1069"/>
      <c r="AZ44" s="1069"/>
      <c r="BA44" s="1068">
        <v>5540</v>
      </c>
      <c r="BB44" s="1069"/>
      <c r="BC44" s="1069"/>
      <c r="BD44" s="1068">
        <v>5472</v>
      </c>
      <c r="BE44" s="1069"/>
      <c r="BF44" s="1069"/>
      <c r="BG44" s="1068">
        <v>5281</v>
      </c>
      <c r="BH44" s="1069"/>
      <c r="BI44" s="1069"/>
      <c r="BJ44" s="1069"/>
      <c r="BK44" s="1068">
        <v>5185</v>
      </c>
      <c r="BL44" s="1069"/>
      <c r="BM44" s="1069"/>
      <c r="BN44" s="1069"/>
      <c r="BO44" s="1068">
        <v>5226</v>
      </c>
      <c r="BP44" s="1069"/>
      <c r="BQ44" s="1069"/>
      <c r="BR44" s="1068">
        <v>5179</v>
      </c>
      <c r="BS44" s="1069"/>
      <c r="BT44" s="1069"/>
      <c r="BU44" s="1068">
        <v>5122</v>
      </c>
      <c r="BV44" s="1069"/>
      <c r="BW44" s="1069"/>
      <c r="BX44" s="1068">
        <v>5119</v>
      </c>
      <c r="BY44" s="1069"/>
      <c r="BZ44" s="1069"/>
      <c r="CA44" s="1068">
        <v>5110</v>
      </c>
      <c r="CB44" s="1069"/>
      <c r="CC44" s="1069"/>
      <c r="CD44" s="1069"/>
    </row>
    <row r="45" spans="1:82" ht="15.75" thickBot="1" x14ac:dyDescent="0.3">
      <c r="A45" s="1070" t="s">
        <v>590</v>
      </c>
      <c r="B45" s="1069"/>
      <c r="C45" s="1069"/>
      <c r="D45" s="1069"/>
      <c r="E45" s="1069"/>
      <c r="G45" s="1096">
        <v>0.156</v>
      </c>
      <c r="H45" s="1069"/>
      <c r="I45" s="445">
        <v>0.15590000000000001</v>
      </c>
      <c r="J45" s="1096">
        <v>0.1532</v>
      </c>
      <c r="K45" s="1069"/>
      <c r="L45" s="1096">
        <v>0.15310000000000001</v>
      </c>
      <c r="M45" s="1069"/>
      <c r="N45" s="1069"/>
      <c r="O45" s="1096">
        <v>0.15290000000000001</v>
      </c>
      <c r="P45" s="1069"/>
      <c r="Q45" s="1096">
        <v>0.15540000000000001</v>
      </c>
      <c r="R45" s="1069"/>
      <c r="S45" s="1096">
        <v>0.15609999999999999</v>
      </c>
      <c r="T45" s="1069"/>
      <c r="U45" s="1069"/>
      <c r="V45" s="1096">
        <v>0.15690000000000001</v>
      </c>
      <c r="W45" s="1069"/>
      <c r="X45" s="1069"/>
      <c r="Y45" s="1069"/>
      <c r="Z45" s="1096">
        <v>0.15720000000000001</v>
      </c>
      <c r="AA45" s="1069"/>
      <c r="AB45" s="1069"/>
      <c r="AC45" s="1096">
        <v>0.1555</v>
      </c>
      <c r="AD45" s="1069"/>
      <c r="AE45" s="1069"/>
      <c r="AF45" s="1096">
        <v>0.15509999999999999</v>
      </c>
      <c r="AG45" s="1069"/>
      <c r="AH45" s="1069"/>
      <c r="AI45" s="1069"/>
      <c r="AJ45" s="1069"/>
      <c r="AK45" s="1069"/>
      <c r="AL45" s="1069"/>
      <c r="AM45" s="1069"/>
      <c r="AN45" s="1096">
        <v>0.15690000000000001</v>
      </c>
      <c r="AO45" s="1069"/>
      <c r="AP45" s="1069"/>
      <c r="AQ45" s="1069"/>
      <c r="AR45" s="1096">
        <v>0.15559999999999999</v>
      </c>
      <c r="AS45" s="1069"/>
      <c r="AT45" s="1069"/>
      <c r="AU45" s="1096">
        <v>0.15459999999999999</v>
      </c>
      <c r="AV45" s="1069"/>
      <c r="AW45" s="1069"/>
      <c r="AX45" s="1096">
        <v>0.15429999999999999</v>
      </c>
      <c r="AY45" s="1069"/>
      <c r="AZ45" s="1069"/>
      <c r="BA45" s="1096">
        <v>0.15429999999999999</v>
      </c>
      <c r="BB45" s="1069"/>
      <c r="BC45" s="1069"/>
      <c r="BD45" s="1096">
        <v>0.1573</v>
      </c>
      <c r="BE45" s="1069"/>
      <c r="BF45" s="1069"/>
      <c r="BG45" s="1096">
        <v>0.15920000000000001</v>
      </c>
      <c r="BH45" s="1069"/>
      <c r="BI45" s="1069"/>
      <c r="BJ45" s="1069"/>
      <c r="BK45" s="1096">
        <v>0.161</v>
      </c>
      <c r="BL45" s="1069"/>
      <c r="BM45" s="1069"/>
      <c r="BN45" s="1069"/>
      <c r="BO45" s="1096">
        <v>0.16039999999999999</v>
      </c>
      <c r="BP45" s="1069"/>
      <c r="BQ45" s="1069"/>
      <c r="BR45" s="1096">
        <v>0.1585</v>
      </c>
      <c r="BS45" s="1069"/>
      <c r="BT45" s="1069"/>
      <c r="BU45" s="1096">
        <v>0.1595</v>
      </c>
      <c r="BV45" s="1069"/>
      <c r="BW45" s="1069"/>
      <c r="BX45" s="1096">
        <v>0.1613</v>
      </c>
      <c r="BY45" s="1069"/>
      <c r="BZ45" s="1069"/>
      <c r="CA45" s="1096">
        <v>0.16070000000000001</v>
      </c>
      <c r="CB45" s="1069"/>
      <c r="CC45" s="1069"/>
      <c r="CD45" s="1069"/>
    </row>
    <row r="46" spans="1:82" ht="15.75" thickBot="1" x14ac:dyDescent="0.3">
      <c r="A46" s="1070" t="s">
        <v>591</v>
      </c>
      <c r="B46" s="1069"/>
      <c r="C46" s="1069"/>
      <c r="D46" s="1069"/>
      <c r="E46" s="1069"/>
      <c r="G46" s="1096">
        <v>8.1000000000000003E-2</v>
      </c>
      <c r="H46" s="1069"/>
      <c r="I46" s="445">
        <v>7.9600000000000004E-2</v>
      </c>
      <c r="J46" s="1096">
        <v>7.9299999999999995E-2</v>
      </c>
      <c r="K46" s="1069"/>
      <c r="L46" s="1096">
        <v>8.0299999999999996E-2</v>
      </c>
      <c r="M46" s="1069"/>
      <c r="N46" s="1069"/>
      <c r="O46" s="1096">
        <v>8.0399999999999999E-2</v>
      </c>
      <c r="P46" s="1069"/>
      <c r="Q46" s="1096">
        <v>8.0399999999999999E-2</v>
      </c>
      <c r="R46" s="1069"/>
      <c r="S46" s="1096">
        <v>7.8899999999999998E-2</v>
      </c>
      <c r="T46" s="1069"/>
      <c r="U46" s="1069"/>
      <c r="V46" s="1096">
        <v>7.9600000000000004E-2</v>
      </c>
      <c r="W46" s="1069"/>
      <c r="X46" s="1069"/>
      <c r="Y46" s="1069"/>
      <c r="Z46" s="1096">
        <v>7.8899999999999998E-2</v>
      </c>
      <c r="AA46" s="1069"/>
      <c r="AB46" s="1069"/>
      <c r="AC46" s="1096">
        <v>7.8899999999999998E-2</v>
      </c>
      <c r="AD46" s="1069"/>
      <c r="AE46" s="1069"/>
      <c r="AF46" s="1096">
        <v>7.8399999999999997E-2</v>
      </c>
      <c r="AG46" s="1069"/>
      <c r="AH46" s="1069"/>
      <c r="AI46" s="1069"/>
      <c r="AJ46" s="1069"/>
      <c r="AK46" s="1069"/>
      <c r="AL46" s="1069"/>
      <c r="AM46" s="1069"/>
      <c r="AN46" s="1096">
        <v>7.7600000000000002E-2</v>
      </c>
      <c r="AO46" s="1069"/>
      <c r="AP46" s="1069"/>
      <c r="AQ46" s="1069"/>
      <c r="AR46" s="1096">
        <v>7.7899999999999997E-2</v>
      </c>
      <c r="AS46" s="1069"/>
      <c r="AT46" s="1069"/>
      <c r="AU46" s="1096">
        <v>7.7799999999999994E-2</v>
      </c>
      <c r="AV46" s="1069"/>
      <c r="AW46" s="1069"/>
      <c r="AX46" s="1096">
        <v>7.7700000000000005E-2</v>
      </c>
      <c r="AY46" s="1069"/>
      <c r="AZ46" s="1069"/>
      <c r="BA46" s="1096">
        <v>7.7899999999999997E-2</v>
      </c>
      <c r="BB46" s="1069"/>
      <c r="BC46" s="1069"/>
      <c r="BD46" s="1096">
        <v>7.6999999999999999E-2</v>
      </c>
      <c r="BE46" s="1069"/>
      <c r="BF46" s="1069"/>
      <c r="BG46" s="1096">
        <v>7.7200000000000005E-2</v>
      </c>
      <c r="BH46" s="1069"/>
      <c r="BI46" s="1069"/>
      <c r="BJ46" s="1069"/>
      <c r="BK46" s="1096">
        <v>7.7899999999999997E-2</v>
      </c>
      <c r="BL46" s="1069"/>
      <c r="BM46" s="1069"/>
      <c r="BN46" s="1069"/>
      <c r="BO46" s="1096">
        <v>7.6300000000000007E-2</v>
      </c>
      <c r="BP46" s="1069"/>
      <c r="BQ46" s="1069"/>
      <c r="BR46" s="1096">
        <v>7.7100000000000002E-2</v>
      </c>
      <c r="BS46" s="1069"/>
      <c r="BT46" s="1069"/>
      <c r="BU46" s="1096">
        <v>7.6799999999999993E-2</v>
      </c>
      <c r="BV46" s="1069"/>
      <c r="BW46" s="1069"/>
      <c r="BX46" s="1096">
        <v>7.8700000000000006E-2</v>
      </c>
      <c r="BY46" s="1069"/>
      <c r="BZ46" s="1069"/>
      <c r="CA46" s="1096">
        <v>7.9000000000000001E-2</v>
      </c>
      <c r="CB46" s="1069"/>
      <c r="CC46" s="1069"/>
      <c r="CD46" s="1069"/>
    </row>
    <row r="47" spans="1:82" ht="15.75" thickBot="1" x14ac:dyDescent="0.3">
      <c r="A47" s="1070" t="s">
        <v>592</v>
      </c>
      <c r="B47" s="1069"/>
      <c r="C47" s="1069"/>
      <c r="D47" s="1069"/>
      <c r="E47" s="1069"/>
      <c r="G47" s="1096">
        <v>9.7999999999999997E-3</v>
      </c>
      <c r="H47" s="1069"/>
      <c r="I47" s="445">
        <v>1.01E-2</v>
      </c>
      <c r="J47" s="1096">
        <v>1.0200000000000001E-2</v>
      </c>
      <c r="K47" s="1069"/>
      <c r="L47" s="1096">
        <v>9.7000000000000003E-3</v>
      </c>
      <c r="M47" s="1069"/>
      <c r="N47" s="1069"/>
      <c r="O47" s="1096">
        <v>1.0200000000000001E-2</v>
      </c>
      <c r="P47" s="1069"/>
      <c r="Q47" s="1096">
        <v>9.7999999999999997E-3</v>
      </c>
      <c r="R47" s="1069"/>
      <c r="S47" s="1096">
        <v>9.7000000000000003E-3</v>
      </c>
      <c r="T47" s="1069"/>
      <c r="U47" s="1069"/>
      <c r="V47" s="1096">
        <v>1.01E-2</v>
      </c>
      <c r="W47" s="1069"/>
      <c r="X47" s="1069"/>
      <c r="Y47" s="1069"/>
      <c r="Z47" s="1096">
        <v>1.06E-2</v>
      </c>
      <c r="AA47" s="1069"/>
      <c r="AB47" s="1069"/>
      <c r="AC47" s="1096">
        <v>1.12E-2</v>
      </c>
      <c r="AD47" s="1069"/>
      <c r="AE47" s="1069"/>
      <c r="AF47" s="1096">
        <v>1.11E-2</v>
      </c>
      <c r="AG47" s="1069"/>
      <c r="AH47" s="1069"/>
      <c r="AI47" s="1069"/>
      <c r="AJ47" s="1069"/>
      <c r="AK47" s="1069"/>
      <c r="AL47" s="1069"/>
      <c r="AM47" s="1069"/>
      <c r="AN47" s="1096">
        <v>1.15E-2</v>
      </c>
      <c r="AO47" s="1069"/>
      <c r="AP47" s="1069"/>
      <c r="AQ47" s="1069"/>
      <c r="AR47" s="1096">
        <v>1.21E-2</v>
      </c>
      <c r="AS47" s="1069"/>
      <c r="AT47" s="1069"/>
      <c r="AU47" s="1096">
        <v>1.2200000000000001E-2</v>
      </c>
      <c r="AV47" s="1069"/>
      <c r="AW47" s="1069"/>
      <c r="AX47" s="1096">
        <v>1.1900000000000001E-2</v>
      </c>
      <c r="AY47" s="1069"/>
      <c r="AZ47" s="1069"/>
      <c r="BA47" s="1096">
        <v>1.2E-2</v>
      </c>
      <c r="BB47" s="1069"/>
      <c r="BC47" s="1069"/>
      <c r="BD47" s="1096">
        <v>1.2200000000000001E-2</v>
      </c>
      <c r="BE47" s="1069"/>
      <c r="BF47" s="1069"/>
      <c r="BG47" s="1096">
        <v>1.23E-2</v>
      </c>
      <c r="BH47" s="1069"/>
      <c r="BI47" s="1069"/>
      <c r="BJ47" s="1069"/>
      <c r="BK47" s="1096">
        <v>1.17E-2</v>
      </c>
      <c r="BL47" s="1069"/>
      <c r="BM47" s="1069"/>
      <c r="BN47" s="1069"/>
      <c r="BO47" s="1096">
        <v>1.11E-2</v>
      </c>
      <c r="BP47" s="1069"/>
      <c r="BQ47" s="1069"/>
      <c r="BR47" s="1096">
        <v>1.15E-2</v>
      </c>
      <c r="BS47" s="1069"/>
      <c r="BT47" s="1069"/>
      <c r="BU47" s="1096">
        <v>1.12E-2</v>
      </c>
      <c r="BV47" s="1069"/>
      <c r="BW47" s="1069"/>
      <c r="BX47" s="1096">
        <v>1.0999999999999999E-2</v>
      </c>
      <c r="BY47" s="1069"/>
      <c r="BZ47" s="1069"/>
      <c r="CA47" s="1096">
        <v>1.03E-2</v>
      </c>
      <c r="CB47" s="1069"/>
      <c r="CC47" s="1069"/>
      <c r="CD47" s="1069"/>
    </row>
    <row r="48" spans="1:82" ht="15.75" thickBot="1" x14ac:dyDescent="0.3">
      <c r="A48" s="1070" t="s">
        <v>593</v>
      </c>
      <c r="B48" s="1069"/>
      <c r="C48" s="1069"/>
      <c r="D48" s="1069"/>
      <c r="E48" s="1069"/>
      <c r="G48" s="1096">
        <v>0.35499999999999998</v>
      </c>
      <c r="H48" s="1069"/>
      <c r="I48" s="445">
        <v>0.35659999999999997</v>
      </c>
      <c r="J48" s="1096">
        <v>0.35730000000000001</v>
      </c>
      <c r="K48" s="1069"/>
      <c r="L48" s="1096">
        <v>0.35649999999999998</v>
      </c>
      <c r="M48" s="1069"/>
      <c r="N48" s="1069"/>
      <c r="O48" s="1096">
        <v>0.35599999999999998</v>
      </c>
      <c r="P48" s="1069"/>
      <c r="Q48" s="1096">
        <v>0.35570000000000002</v>
      </c>
      <c r="R48" s="1069"/>
      <c r="S48" s="1096">
        <v>0.35549999999999998</v>
      </c>
      <c r="T48" s="1069"/>
      <c r="U48" s="1069"/>
      <c r="V48" s="1096">
        <v>0.35299999999999998</v>
      </c>
      <c r="W48" s="1069"/>
      <c r="X48" s="1069"/>
      <c r="Y48" s="1069"/>
      <c r="Z48" s="1096">
        <v>0.35039999999999999</v>
      </c>
      <c r="AA48" s="1069"/>
      <c r="AB48" s="1069"/>
      <c r="AC48" s="1096">
        <v>0.35160000000000002</v>
      </c>
      <c r="AD48" s="1069"/>
      <c r="AE48" s="1069"/>
      <c r="AF48" s="1096">
        <v>0.3513</v>
      </c>
      <c r="AG48" s="1069"/>
      <c r="AH48" s="1069"/>
      <c r="AI48" s="1069"/>
      <c r="AJ48" s="1069"/>
      <c r="AK48" s="1069"/>
      <c r="AL48" s="1069"/>
      <c r="AM48" s="1069"/>
      <c r="AN48" s="1096">
        <v>0.3503</v>
      </c>
      <c r="AO48" s="1069"/>
      <c r="AP48" s="1069"/>
      <c r="AQ48" s="1069"/>
      <c r="AR48" s="1096">
        <v>0.34970000000000001</v>
      </c>
      <c r="AS48" s="1069"/>
      <c r="AT48" s="1069"/>
      <c r="AU48" s="1096">
        <v>0.35070000000000001</v>
      </c>
      <c r="AV48" s="1069"/>
      <c r="AW48" s="1069"/>
      <c r="AX48" s="1096">
        <v>0.3493</v>
      </c>
      <c r="AY48" s="1069"/>
      <c r="AZ48" s="1069"/>
      <c r="BA48" s="1096">
        <v>0.34799999999999998</v>
      </c>
      <c r="BB48" s="1069"/>
      <c r="BC48" s="1069"/>
      <c r="BD48" s="1096">
        <v>0.34870000000000001</v>
      </c>
      <c r="BE48" s="1069"/>
      <c r="BF48" s="1069"/>
      <c r="BG48" s="1096">
        <v>0.34870000000000001</v>
      </c>
      <c r="BH48" s="1069"/>
      <c r="BI48" s="1069"/>
      <c r="BJ48" s="1069"/>
      <c r="BK48" s="1096">
        <v>0.34760000000000002</v>
      </c>
      <c r="BL48" s="1069"/>
      <c r="BM48" s="1069"/>
      <c r="BN48" s="1069"/>
      <c r="BO48" s="1096">
        <v>0.34739999999999999</v>
      </c>
      <c r="BP48" s="1069"/>
      <c r="BQ48" s="1069"/>
      <c r="BR48" s="1096">
        <v>0.34949999999999998</v>
      </c>
      <c r="BS48" s="1069"/>
      <c r="BT48" s="1069"/>
      <c r="BU48" s="1096">
        <v>0.34920000000000001</v>
      </c>
      <c r="BV48" s="1069"/>
      <c r="BW48" s="1069"/>
      <c r="BX48" s="1096">
        <v>0.34470000000000001</v>
      </c>
      <c r="BY48" s="1069"/>
      <c r="BZ48" s="1069"/>
      <c r="CA48" s="1096">
        <v>0.34410000000000002</v>
      </c>
      <c r="CB48" s="1069"/>
      <c r="CC48" s="1069"/>
      <c r="CD48" s="1069"/>
    </row>
    <row r="49" spans="1:82" ht="15.75" thickBot="1" x14ac:dyDescent="0.3">
      <c r="A49" s="1070" t="s">
        <v>588</v>
      </c>
      <c r="B49" s="1069"/>
      <c r="C49" s="1069"/>
      <c r="D49" s="1069"/>
      <c r="E49" s="1069"/>
      <c r="G49" s="1096">
        <v>4.3900000000000002E-2</v>
      </c>
      <c r="H49" s="1069"/>
      <c r="I49" s="445">
        <v>4.4999999999999998E-2</v>
      </c>
      <c r="J49" s="1096">
        <v>4.5600000000000002E-2</v>
      </c>
      <c r="K49" s="1069"/>
      <c r="L49" s="1096">
        <v>4.8300000000000003E-2</v>
      </c>
      <c r="M49" s="1069"/>
      <c r="N49" s="1069"/>
      <c r="O49" s="1096">
        <v>4.9700000000000001E-2</v>
      </c>
      <c r="P49" s="1069"/>
      <c r="Q49" s="1096">
        <v>5.0900000000000001E-2</v>
      </c>
      <c r="R49" s="1069"/>
      <c r="S49" s="1096">
        <v>5.21E-2</v>
      </c>
      <c r="T49" s="1069"/>
      <c r="U49" s="1069"/>
      <c r="V49" s="1096">
        <v>5.2299999999999999E-2</v>
      </c>
      <c r="W49" s="1069"/>
      <c r="X49" s="1069"/>
      <c r="Y49" s="1069"/>
      <c r="Z49" s="1096">
        <v>5.3100000000000001E-2</v>
      </c>
      <c r="AA49" s="1069"/>
      <c r="AB49" s="1069"/>
      <c r="AC49" s="1096">
        <v>5.3600000000000002E-2</v>
      </c>
      <c r="AD49" s="1069"/>
      <c r="AE49" s="1069"/>
      <c r="AF49" s="1096">
        <v>5.3800000000000001E-2</v>
      </c>
      <c r="AG49" s="1069"/>
      <c r="AH49" s="1069"/>
      <c r="AI49" s="1069"/>
      <c r="AJ49" s="1069"/>
      <c r="AK49" s="1069"/>
      <c r="AL49" s="1069"/>
      <c r="AM49" s="1069"/>
      <c r="AN49" s="1096">
        <v>5.3100000000000001E-2</v>
      </c>
      <c r="AO49" s="1069"/>
      <c r="AP49" s="1069"/>
      <c r="AQ49" s="1069"/>
      <c r="AR49" s="1096">
        <v>5.5E-2</v>
      </c>
      <c r="AS49" s="1069"/>
      <c r="AT49" s="1069"/>
      <c r="AU49" s="1096">
        <v>5.57E-2</v>
      </c>
      <c r="AV49" s="1069"/>
      <c r="AW49" s="1069"/>
      <c r="AX49" s="1096">
        <v>5.62E-2</v>
      </c>
      <c r="AY49" s="1069"/>
      <c r="AZ49" s="1069"/>
      <c r="BA49" s="1096">
        <v>5.8400000000000001E-2</v>
      </c>
      <c r="BB49" s="1069"/>
      <c r="BC49" s="1069"/>
      <c r="BD49" s="1096">
        <v>5.8000000000000003E-2</v>
      </c>
      <c r="BE49" s="1069"/>
      <c r="BF49" s="1069"/>
      <c r="BG49" s="1096">
        <v>5.8599999999999999E-2</v>
      </c>
      <c r="BH49" s="1069"/>
      <c r="BI49" s="1069"/>
      <c r="BJ49" s="1069"/>
      <c r="BK49" s="1096">
        <v>5.8900000000000001E-2</v>
      </c>
      <c r="BL49" s="1069"/>
      <c r="BM49" s="1069"/>
      <c r="BN49" s="1069"/>
      <c r="BO49" s="1096">
        <v>6.0199999999999997E-2</v>
      </c>
      <c r="BP49" s="1069"/>
      <c r="BQ49" s="1069"/>
      <c r="BR49" s="1096">
        <v>6.0600000000000001E-2</v>
      </c>
      <c r="BS49" s="1069"/>
      <c r="BT49" s="1069"/>
      <c r="BU49" s="1096">
        <v>6.0699999999999997E-2</v>
      </c>
      <c r="BV49" s="1069"/>
      <c r="BW49" s="1069"/>
      <c r="BX49" s="1096">
        <v>6.1899999999999997E-2</v>
      </c>
      <c r="BY49" s="1069"/>
      <c r="BZ49" s="1069"/>
      <c r="CA49" s="1096">
        <v>6.2799999999999995E-2</v>
      </c>
      <c r="CB49" s="1069"/>
      <c r="CC49" s="1069"/>
      <c r="CD49" s="1069"/>
    </row>
    <row r="50" spans="1:82" ht="15.75" thickBot="1" x14ac:dyDescent="0.3">
      <c r="A50" s="1070" t="s">
        <v>594</v>
      </c>
      <c r="B50" s="1069"/>
      <c r="C50" s="1069"/>
      <c r="D50" s="1069"/>
      <c r="E50" s="1069"/>
      <c r="G50" s="1096">
        <v>0.3543</v>
      </c>
      <c r="H50" s="1069"/>
      <c r="I50" s="445">
        <v>0.3528</v>
      </c>
      <c r="J50" s="1096">
        <v>0.35439999999999999</v>
      </c>
      <c r="K50" s="1069"/>
      <c r="L50" s="1096">
        <v>0.35210000000000002</v>
      </c>
      <c r="M50" s="1069"/>
      <c r="N50" s="1069"/>
      <c r="O50" s="1096">
        <v>0.3508</v>
      </c>
      <c r="P50" s="1069"/>
      <c r="Q50" s="1096">
        <v>0.3478</v>
      </c>
      <c r="R50" s="1069"/>
      <c r="S50" s="1096">
        <v>0.3478</v>
      </c>
      <c r="T50" s="1069"/>
      <c r="U50" s="1069"/>
      <c r="V50" s="1096">
        <v>0.34810000000000002</v>
      </c>
      <c r="W50" s="1069"/>
      <c r="X50" s="1069"/>
      <c r="Y50" s="1069"/>
      <c r="Z50" s="1096">
        <v>0.3498</v>
      </c>
      <c r="AA50" s="1069"/>
      <c r="AB50" s="1069"/>
      <c r="AC50" s="1096">
        <v>0.34920000000000001</v>
      </c>
      <c r="AD50" s="1069"/>
      <c r="AE50" s="1069"/>
      <c r="AF50" s="1096">
        <v>0.3503</v>
      </c>
      <c r="AG50" s="1069"/>
      <c r="AH50" s="1069"/>
      <c r="AI50" s="1069"/>
      <c r="AJ50" s="1069"/>
      <c r="AK50" s="1069"/>
      <c r="AL50" s="1069"/>
      <c r="AM50" s="1069"/>
      <c r="AN50" s="1096">
        <v>0.35039999999999999</v>
      </c>
      <c r="AO50" s="1069"/>
      <c r="AP50" s="1069"/>
      <c r="AQ50" s="1069"/>
      <c r="AR50" s="1096">
        <v>0.34960000000000002</v>
      </c>
      <c r="AS50" s="1069"/>
      <c r="AT50" s="1069"/>
      <c r="AU50" s="1096">
        <v>0.34899999999999998</v>
      </c>
      <c r="AV50" s="1069"/>
      <c r="AW50" s="1069"/>
      <c r="AX50" s="1096">
        <v>0.35070000000000001</v>
      </c>
      <c r="AY50" s="1069"/>
      <c r="AZ50" s="1069"/>
      <c r="BA50" s="1096">
        <v>0.34939999999999999</v>
      </c>
      <c r="BB50" s="1069"/>
      <c r="BC50" s="1069"/>
      <c r="BD50" s="1096">
        <v>0.34670000000000001</v>
      </c>
      <c r="BE50" s="1069"/>
      <c r="BF50" s="1069"/>
      <c r="BG50" s="1096">
        <v>0.34399999999999997</v>
      </c>
      <c r="BH50" s="1069"/>
      <c r="BI50" s="1069"/>
      <c r="BJ50" s="1069"/>
      <c r="BK50" s="1096">
        <v>0.34300000000000003</v>
      </c>
      <c r="BL50" s="1069"/>
      <c r="BM50" s="1069"/>
      <c r="BN50" s="1069"/>
      <c r="BO50" s="1096">
        <v>0.34449999999999997</v>
      </c>
      <c r="BP50" s="1069"/>
      <c r="BQ50" s="1069"/>
      <c r="BR50" s="1096">
        <v>0.34279999999999999</v>
      </c>
      <c r="BS50" s="1069"/>
      <c r="BT50" s="1069"/>
      <c r="BU50" s="1096">
        <v>0.34250000000000003</v>
      </c>
      <c r="BV50" s="1069"/>
      <c r="BW50" s="1069"/>
      <c r="BX50" s="1096">
        <v>0.34229999999999999</v>
      </c>
      <c r="BY50" s="1069"/>
      <c r="BZ50" s="1069"/>
      <c r="CA50" s="1096">
        <v>0.34310000000000002</v>
      </c>
      <c r="CB50" s="1069"/>
      <c r="CC50" s="1069"/>
      <c r="CD50" s="1069"/>
    </row>
    <row r="51" spans="1:82" ht="31.5" customHeight="1" x14ac:dyDescent="0.25"/>
    <row r="52" spans="1:82" ht="18" customHeight="1" x14ac:dyDescent="0.25">
      <c r="A52" s="1084" t="s">
        <v>595</v>
      </c>
      <c r="B52" s="1067"/>
      <c r="C52" s="1067"/>
      <c r="D52" s="1067"/>
      <c r="E52" s="1067"/>
      <c r="F52" s="1067"/>
      <c r="G52" s="1067"/>
      <c r="H52" s="1067"/>
      <c r="I52" s="1067"/>
      <c r="J52" s="1067"/>
    </row>
    <row r="53" spans="1:82" ht="8.25" customHeight="1" thickBot="1" x14ac:dyDescent="0.3"/>
    <row r="54" spans="1:82" x14ac:dyDescent="0.25">
      <c r="A54" s="1085" t="s">
        <v>549</v>
      </c>
      <c r="B54" s="1067"/>
      <c r="C54" s="1067"/>
      <c r="D54" s="1067"/>
      <c r="E54" s="1067"/>
      <c r="G54" s="1091" t="s">
        <v>550</v>
      </c>
      <c r="H54" s="1093"/>
      <c r="I54" s="439" t="s">
        <v>550</v>
      </c>
      <c r="J54" s="1091" t="s">
        <v>550</v>
      </c>
      <c r="K54" s="1093"/>
      <c r="L54" s="1091" t="s">
        <v>550</v>
      </c>
      <c r="M54" s="1092"/>
      <c r="N54" s="1093"/>
      <c r="O54" s="1091" t="s">
        <v>550</v>
      </c>
      <c r="P54" s="1093"/>
      <c r="Q54" s="1091" t="s">
        <v>550</v>
      </c>
      <c r="R54" s="1093"/>
      <c r="S54" s="1091" t="s">
        <v>550</v>
      </c>
      <c r="T54" s="1092"/>
      <c r="U54" s="1093"/>
      <c r="V54" s="1091" t="s">
        <v>551</v>
      </c>
      <c r="W54" s="1092"/>
      <c r="X54" s="1092"/>
      <c r="Y54" s="1093"/>
      <c r="Z54" s="1091" t="s">
        <v>551</v>
      </c>
      <c r="AA54" s="1092"/>
      <c r="AB54" s="1093"/>
      <c r="AC54" s="1091" t="s">
        <v>551</v>
      </c>
      <c r="AD54" s="1092"/>
      <c r="AE54" s="1093"/>
      <c r="AF54" s="1091" t="s">
        <v>551</v>
      </c>
      <c r="AG54" s="1092"/>
      <c r="AH54" s="1092"/>
      <c r="AI54" s="1092"/>
      <c r="AJ54" s="1092"/>
      <c r="AK54" s="1092"/>
      <c r="AL54" s="1092"/>
      <c r="AM54" s="1093"/>
      <c r="AN54" s="1091" t="s">
        <v>551</v>
      </c>
      <c r="AO54" s="1092"/>
      <c r="AP54" s="1092"/>
      <c r="AQ54" s="1093"/>
      <c r="AR54" s="1091" t="s">
        <v>551</v>
      </c>
      <c r="AS54" s="1092"/>
      <c r="AT54" s="1093"/>
      <c r="AU54" s="1091" t="s">
        <v>551</v>
      </c>
      <c r="AV54" s="1092"/>
      <c r="AW54" s="1093"/>
      <c r="AX54" s="1091" t="s">
        <v>551</v>
      </c>
      <c r="AY54" s="1092"/>
      <c r="AZ54" s="1093"/>
      <c r="BA54" s="1091" t="s">
        <v>551</v>
      </c>
      <c r="BB54" s="1092"/>
      <c r="BC54" s="1093"/>
      <c r="BD54" s="1091" t="s">
        <v>551</v>
      </c>
      <c r="BE54" s="1092"/>
      <c r="BF54" s="1093"/>
      <c r="BG54" s="1091" t="s">
        <v>551</v>
      </c>
      <c r="BH54" s="1092"/>
      <c r="BI54" s="1092"/>
      <c r="BJ54" s="1093"/>
      <c r="BK54" s="1091" t="s">
        <v>551</v>
      </c>
      <c r="BL54" s="1092"/>
      <c r="BM54" s="1092"/>
      <c r="BN54" s="1093"/>
      <c r="BO54" s="1091" t="s">
        <v>552</v>
      </c>
      <c r="BP54" s="1092"/>
      <c r="BQ54" s="1093"/>
      <c r="BR54" s="1091" t="s">
        <v>552</v>
      </c>
      <c r="BS54" s="1092"/>
      <c r="BT54" s="1093"/>
      <c r="BU54" s="1091" t="s">
        <v>552</v>
      </c>
      <c r="BV54" s="1092"/>
      <c r="BW54" s="1093"/>
      <c r="BX54" s="1091" t="s">
        <v>552</v>
      </c>
      <c r="BY54" s="1092"/>
      <c r="BZ54" s="1093"/>
      <c r="CA54" s="1091" t="s">
        <v>552</v>
      </c>
      <c r="CB54" s="1092"/>
      <c r="CC54" s="1092"/>
      <c r="CD54" s="1093"/>
    </row>
    <row r="55" spans="1:82" ht="15.75" thickBot="1" x14ac:dyDescent="0.3">
      <c r="A55" s="1070" t="s">
        <v>553</v>
      </c>
      <c r="B55" s="1069"/>
      <c r="C55" s="1069"/>
      <c r="D55" s="1069"/>
      <c r="E55" s="1069"/>
      <c r="G55" s="1081" t="s">
        <v>555</v>
      </c>
      <c r="H55" s="1082"/>
      <c r="I55" s="440" t="s">
        <v>556</v>
      </c>
      <c r="J55" s="1081" t="s">
        <v>557</v>
      </c>
      <c r="K55" s="1082"/>
      <c r="L55" s="1081" t="s">
        <v>558</v>
      </c>
      <c r="M55" s="1083"/>
      <c r="N55" s="1082"/>
      <c r="O55" s="1081" t="s">
        <v>559</v>
      </c>
      <c r="P55" s="1082"/>
      <c r="Q55" s="1081" t="s">
        <v>560</v>
      </c>
      <c r="R55" s="1082"/>
      <c r="S55" s="1081" t="s">
        <v>561</v>
      </c>
      <c r="T55" s="1083"/>
      <c r="U55" s="1082"/>
      <c r="V55" s="1081" t="s">
        <v>562</v>
      </c>
      <c r="W55" s="1083"/>
      <c r="X55" s="1083"/>
      <c r="Y55" s="1082"/>
      <c r="Z55" s="1081" t="s">
        <v>563</v>
      </c>
      <c r="AA55" s="1083"/>
      <c r="AB55" s="1082"/>
      <c r="AC55" s="1081" t="s">
        <v>564</v>
      </c>
      <c r="AD55" s="1083"/>
      <c r="AE55" s="1082"/>
      <c r="AF55" s="1081" t="s">
        <v>565</v>
      </c>
      <c r="AG55" s="1083"/>
      <c r="AH55" s="1083"/>
      <c r="AI55" s="1083"/>
      <c r="AJ55" s="1083"/>
      <c r="AK55" s="1083"/>
      <c r="AL55" s="1083"/>
      <c r="AM55" s="1082"/>
      <c r="AN55" s="1081" t="s">
        <v>554</v>
      </c>
      <c r="AO55" s="1083"/>
      <c r="AP55" s="1083"/>
      <c r="AQ55" s="1082"/>
      <c r="AR55" s="1081" t="s">
        <v>555</v>
      </c>
      <c r="AS55" s="1083"/>
      <c r="AT55" s="1082"/>
      <c r="AU55" s="1081" t="s">
        <v>556</v>
      </c>
      <c r="AV55" s="1083"/>
      <c r="AW55" s="1082"/>
      <c r="AX55" s="1081" t="s">
        <v>557</v>
      </c>
      <c r="AY55" s="1083"/>
      <c r="AZ55" s="1082"/>
      <c r="BA55" s="1081" t="s">
        <v>558</v>
      </c>
      <c r="BB55" s="1083"/>
      <c r="BC55" s="1082"/>
      <c r="BD55" s="1081" t="s">
        <v>559</v>
      </c>
      <c r="BE55" s="1083"/>
      <c r="BF55" s="1082"/>
      <c r="BG55" s="1081" t="s">
        <v>560</v>
      </c>
      <c r="BH55" s="1083"/>
      <c r="BI55" s="1083"/>
      <c r="BJ55" s="1082"/>
      <c r="BK55" s="1081" t="s">
        <v>561</v>
      </c>
      <c r="BL55" s="1083"/>
      <c r="BM55" s="1083"/>
      <c r="BN55" s="1082"/>
      <c r="BO55" s="1081" t="s">
        <v>562</v>
      </c>
      <c r="BP55" s="1083"/>
      <c r="BQ55" s="1082"/>
      <c r="BR55" s="1081" t="s">
        <v>563</v>
      </c>
      <c r="BS55" s="1083"/>
      <c r="BT55" s="1082"/>
      <c r="BU55" s="1081" t="s">
        <v>564</v>
      </c>
      <c r="BV55" s="1083"/>
      <c r="BW55" s="1082"/>
      <c r="BX55" s="1081" t="s">
        <v>565</v>
      </c>
      <c r="BY55" s="1083"/>
      <c r="BZ55" s="1082"/>
      <c r="CA55" s="1081" t="s">
        <v>554</v>
      </c>
      <c r="CB55" s="1083"/>
      <c r="CC55" s="1083"/>
      <c r="CD55" s="1082"/>
    </row>
    <row r="56" spans="1:82" ht="15.75" thickBot="1" x14ac:dyDescent="0.3">
      <c r="A56" s="1070" t="s">
        <v>596</v>
      </c>
      <c r="B56" s="1069"/>
      <c r="C56" s="1069"/>
      <c r="D56" s="1069"/>
      <c r="E56" s="1069"/>
      <c r="G56" s="1089">
        <v>6.7260946416051999</v>
      </c>
      <c r="H56" s="1069"/>
      <c r="I56" s="446">
        <v>6.6679230122724</v>
      </c>
      <c r="J56" s="1089">
        <v>7.5913976279306201</v>
      </c>
      <c r="K56" s="1069"/>
      <c r="L56" s="1089">
        <v>7.2641822129336102</v>
      </c>
      <c r="M56" s="1069"/>
      <c r="N56" s="1069"/>
      <c r="O56" s="1089">
        <v>6.7260946416051999</v>
      </c>
      <c r="P56" s="1069"/>
      <c r="Q56" s="1089">
        <v>6.1880070702767798</v>
      </c>
      <c r="R56" s="1069"/>
      <c r="S56" s="1089">
        <v>6.2461786996095796</v>
      </c>
      <c r="T56" s="1069"/>
      <c r="U56" s="1069"/>
      <c r="V56" s="1089">
        <v>6.6137463234524096</v>
      </c>
      <c r="W56" s="1069"/>
      <c r="X56" s="1069"/>
      <c r="Y56" s="1069"/>
      <c r="Z56" s="1089">
        <v>6.0464434357729901</v>
      </c>
      <c r="AA56" s="1069"/>
      <c r="AB56" s="1069"/>
      <c r="AC56" s="1089">
        <v>6.4629442900186396</v>
      </c>
      <c r="AD56" s="1069"/>
      <c r="AE56" s="1069"/>
      <c r="AF56" s="1089">
        <v>6.7932725537307004</v>
      </c>
      <c r="AG56" s="1069"/>
      <c r="AH56" s="1069"/>
      <c r="AI56" s="1069"/>
      <c r="AJ56" s="1069"/>
      <c r="AK56" s="1069"/>
      <c r="AL56" s="1069"/>
      <c r="AM56" s="1069"/>
      <c r="AN56" s="1089">
        <v>7.0517903253314502</v>
      </c>
      <c r="AO56" s="1069"/>
      <c r="AP56" s="1069"/>
      <c r="AQ56" s="1069"/>
      <c r="AR56" s="1089">
        <v>5.2349848749151002</v>
      </c>
      <c r="AS56" s="1069"/>
      <c r="AT56" s="1069"/>
      <c r="AU56" s="1089">
        <v>4.5527851998575803</v>
      </c>
      <c r="AV56" s="1069"/>
      <c r="AW56" s="1069"/>
      <c r="AX56" s="1089">
        <v>6.0823486818286501</v>
      </c>
      <c r="AY56" s="1069"/>
      <c r="AZ56" s="1069"/>
      <c r="BA56" s="1089">
        <v>5.63712363073848</v>
      </c>
      <c r="BB56" s="1069"/>
      <c r="BC56" s="1069"/>
      <c r="BD56" s="1089">
        <v>5.6730288767941399</v>
      </c>
      <c r="BE56" s="1069"/>
      <c r="BF56" s="1069"/>
      <c r="BG56" s="1089">
        <v>5.7376583196943303</v>
      </c>
      <c r="BH56" s="1069"/>
      <c r="BI56" s="1069"/>
      <c r="BJ56" s="1069"/>
      <c r="BK56" s="1089">
        <v>5.0913638906924596</v>
      </c>
      <c r="BL56" s="1069"/>
      <c r="BM56" s="1069"/>
      <c r="BN56" s="1069"/>
      <c r="BO56" s="1089">
        <v>5.9473686399910601</v>
      </c>
      <c r="BP56" s="1069"/>
      <c r="BQ56" s="1069"/>
      <c r="BR56" s="1089">
        <v>5.3269596811430704</v>
      </c>
      <c r="BS56" s="1069"/>
      <c r="BT56" s="1069"/>
      <c r="BU56" s="1089">
        <v>5.6050740420059704</v>
      </c>
      <c r="BV56" s="1069"/>
      <c r="BW56" s="1069"/>
      <c r="BX56" s="1089">
        <v>5.6692542791281699</v>
      </c>
      <c r="BY56" s="1069"/>
      <c r="BZ56" s="1069"/>
      <c r="CA56" s="1089">
        <v>5.5551560797998096</v>
      </c>
      <c r="CB56" s="1069"/>
      <c r="CC56" s="1069"/>
      <c r="CD56" s="1069"/>
    </row>
    <row r="57" spans="1:82" ht="15.75" thickBot="1" x14ac:dyDescent="0.3">
      <c r="A57" s="1070" t="s">
        <v>597</v>
      </c>
      <c r="B57" s="1069"/>
      <c r="C57" s="1069"/>
      <c r="D57" s="1069"/>
      <c r="E57" s="1069"/>
      <c r="G57" s="1095">
        <v>20.953441813556498</v>
      </c>
      <c r="H57" s="1069"/>
      <c r="I57" s="447">
        <v>21.675974289886</v>
      </c>
      <c r="J57" s="1095">
        <v>26.191802266945601</v>
      </c>
      <c r="K57" s="1069"/>
      <c r="L57" s="1095">
        <v>28.720665934098999</v>
      </c>
      <c r="M57" s="1069"/>
      <c r="N57" s="1069"/>
      <c r="O57" s="1095">
        <v>23.301672361627499</v>
      </c>
      <c r="P57" s="1069"/>
      <c r="Q57" s="1095">
        <v>21.856607408968401</v>
      </c>
      <c r="R57" s="1069"/>
      <c r="S57" s="1095">
        <v>22.217873647133199</v>
      </c>
      <c r="T57" s="1069"/>
      <c r="U57" s="1069"/>
      <c r="V57" s="1095">
        <v>25.264281584058601</v>
      </c>
      <c r="W57" s="1069"/>
      <c r="X57" s="1069"/>
      <c r="Y57" s="1069"/>
      <c r="Z57" s="1095">
        <v>19.926757305736398</v>
      </c>
      <c r="AA57" s="1069"/>
      <c r="AB57" s="1069"/>
      <c r="AC57" s="1095">
        <v>25.264281584058601</v>
      </c>
      <c r="AD57" s="1069"/>
      <c r="AE57" s="1069"/>
      <c r="AF57" s="1095">
        <v>23.485106824617802</v>
      </c>
      <c r="AG57" s="1069"/>
      <c r="AH57" s="1069"/>
      <c r="AI57" s="1069"/>
      <c r="AJ57" s="1069"/>
      <c r="AK57" s="1069"/>
      <c r="AL57" s="1069"/>
      <c r="AM57" s="1069"/>
      <c r="AN57" s="1095">
        <v>35.583495188814901</v>
      </c>
      <c r="AO57" s="1069"/>
      <c r="AP57" s="1069"/>
      <c r="AQ57" s="1069"/>
      <c r="AR57" s="1095">
        <v>18.325500022239702</v>
      </c>
      <c r="AS57" s="1069"/>
      <c r="AT57" s="1069"/>
      <c r="AU57" s="1095">
        <v>16.9021602146871</v>
      </c>
      <c r="AV57" s="1069"/>
      <c r="AW57" s="1069"/>
      <c r="AX57" s="1095">
        <v>21.883849541121201</v>
      </c>
      <c r="AY57" s="1069"/>
      <c r="AZ57" s="1069"/>
      <c r="BA57" s="1095">
        <v>16.9021602146871</v>
      </c>
      <c r="BB57" s="1069"/>
      <c r="BC57" s="1069"/>
      <c r="BD57" s="1095">
        <v>26.331786439723</v>
      </c>
      <c r="BE57" s="1069"/>
      <c r="BF57" s="1069"/>
      <c r="BG57" s="1095">
        <v>20.282592257624501</v>
      </c>
      <c r="BH57" s="1069"/>
      <c r="BI57" s="1069"/>
      <c r="BJ57" s="1069"/>
      <c r="BK57" s="1095">
        <v>22.0617670170653</v>
      </c>
      <c r="BL57" s="1069"/>
      <c r="BM57" s="1069"/>
      <c r="BN57" s="1069"/>
      <c r="BO57" s="1095">
        <v>21.0071053444547</v>
      </c>
      <c r="BP57" s="1069"/>
      <c r="BQ57" s="1069"/>
      <c r="BR57" s="1095">
        <v>14.475484355002401</v>
      </c>
      <c r="BS57" s="1069"/>
      <c r="BT57" s="1069"/>
      <c r="BU57" s="1095">
        <v>22.948938611589199</v>
      </c>
      <c r="BV57" s="1069"/>
      <c r="BW57" s="1069"/>
      <c r="BX57" s="1095">
        <v>24.008120393662601</v>
      </c>
      <c r="BY57" s="1069"/>
      <c r="BZ57" s="1069"/>
      <c r="CA57" s="1095">
        <v>18.7122114832958</v>
      </c>
      <c r="CB57" s="1069"/>
      <c r="CC57" s="1069"/>
      <c r="CD57" s="1069"/>
    </row>
    <row r="58" spans="1:82" ht="15.75" thickBot="1" x14ac:dyDescent="0.3">
      <c r="A58" s="1070" t="s">
        <v>271</v>
      </c>
      <c r="B58" s="1069"/>
      <c r="C58" s="1069"/>
      <c r="D58" s="1069"/>
      <c r="E58" s="1069"/>
      <c r="G58" s="1095">
        <v>10.077774126410301</v>
      </c>
      <c r="H58" s="1069"/>
      <c r="I58" s="447">
        <v>8.32511775659985</v>
      </c>
      <c r="J58" s="1095">
        <v>9.3475006389893007</v>
      </c>
      <c r="K58" s="1069"/>
      <c r="L58" s="1095">
        <v>13.290977471062901</v>
      </c>
      <c r="M58" s="1069"/>
      <c r="N58" s="1069"/>
      <c r="O58" s="1095">
        <v>10.2238288238945</v>
      </c>
      <c r="P58" s="1069"/>
      <c r="Q58" s="1095">
        <v>11.246211706284001</v>
      </c>
      <c r="R58" s="1069"/>
      <c r="S58" s="1095">
        <v>10.077774126410301</v>
      </c>
      <c r="T58" s="1069"/>
      <c r="U58" s="1069"/>
      <c r="V58" s="1095">
        <v>11.7466494253568</v>
      </c>
      <c r="W58" s="1069"/>
      <c r="X58" s="1069"/>
      <c r="Y58" s="1069"/>
      <c r="Z58" s="1095">
        <v>9.8613847027686798</v>
      </c>
      <c r="AA58" s="1069"/>
      <c r="AB58" s="1069"/>
      <c r="AC58" s="1095">
        <v>8.9912625231126206</v>
      </c>
      <c r="AD58" s="1069"/>
      <c r="AE58" s="1069"/>
      <c r="AF58" s="1095">
        <v>8.2661607067325704</v>
      </c>
      <c r="AG58" s="1069"/>
      <c r="AH58" s="1069"/>
      <c r="AI58" s="1069"/>
      <c r="AJ58" s="1069"/>
      <c r="AK58" s="1069"/>
      <c r="AL58" s="1069"/>
      <c r="AM58" s="1069"/>
      <c r="AN58" s="1095">
        <v>7.9761199801805498</v>
      </c>
      <c r="AO58" s="1069"/>
      <c r="AP58" s="1069"/>
      <c r="AQ58" s="1069"/>
      <c r="AR58" s="1095">
        <v>7.9761199801805498</v>
      </c>
      <c r="AS58" s="1069"/>
      <c r="AT58" s="1069"/>
      <c r="AU58" s="1095">
        <v>8.1211403434565597</v>
      </c>
      <c r="AV58" s="1069"/>
      <c r="AW58" s="1069"/>
      <c r="AX58" s="1095">
        <v>9.7163643394926709</v>
      </c>
      <c r="AY58" s="1069"/>
      <c r="AZ58" s="1069"/>
      <c r="BA58" s="1095">
        <v>7.8310996169045399</v>
      </c>
      <c r="BB58" s="1069"/>
      <c r="BC58" s="1069"/>
      <c r="BD58" s="1095">
        <v>6.81595707397247</v>
      </c>
      <c r="BE58" s="1069"/>
      <c r="BF58" s="1069"/>
      <c r="BG58" s="1095">
        <v>9.5713439762166601</v>
      </c>
      <c r="BH58" s="1069"/>
      <c r="BI58" s="1069"/>
      <c r="BJ58" s="1069"/>
      <c r="BK58" s="1095">
        <v>6.5259163474204502</v>
      </c>
      <c r="BL58" s="1069"/>
      <c r="BM58" s="1069"/>
      <c r="BN58" s="1069"/>
      <c r="BO58" s="1095">
        <v>7.8365925334687798</v>
      </c>
      <c r="BP58" s="1069"/>
      <c r="BQ58" s="1069"/>
      <c r="BR58" s="1095">
        <v>10.739034212531299</v>
      </c>
      <c r="BS58" s="1069"/>
      <c r="BT58" s="1069"/>
      <c r="BU58" s="1095">
        <v>9.1426912890469101</v>
      </c>
      <c r="BV58" s="1069"/>
      <c r="BW58" s="1069"/>
      <c r="BX58" s="1095">
        <v>12.6256213039219</v>
      </c>
      <c r="BY58" s="1069"/>
      <c r="BZ58" s="1069"/>
      <c r="CA58" s="1095">
        <v>8.5622029532344097</v>
      </c>
      <c r="CB58" s="1069"/>
      <c r="CC58" s="1069"/>
      <c r="CD58" s="1069"/>
    </row>
    <row r="59" spans="1:82" ht="15.75" thickBot="1" x14ac:dyDescent="0.3">
      <c r="A59" s="1070" t="s">
        <v>598</v>
      </c>
      <c r="B59" s="1069"/>
      <c r="C59" s="1069"/>
      <c r="D59" s="1069"/>
      <c r="E59" s="1069"/>
      <c r="G59" s="1095">
        <v>1.7116309397668901</v>
      </c>
      <c r="H59" s="1069"/>
      <c r="I59" s="447">
        <v>4.1568179965767396</v>
      </c>
      <c r="J59" s="1095">
        <v>3.4232618795337801</v>
      </c>
      <c r="K59" s="1069"/>
      <c r="L59" s="1095">
        <v>2.2006683511288601</v>
      </c>
      <c r="M59" s="1069"/>
      <c r="N59" s="1069"/>
      <c r="O59" s="1095">
        <v>3.66778058521477</v>
      </c>
      <c r="P59" s="1069"/>
      <c r="Q59" s="1095">
        <v>1.2225935284049201</v>
      </c>
      <c r="R59" s="1069"/>
      <c r="S59" s="1095">
        <v>1.9561496454478799</v>
      </c>
      <c r="T59" s="1069"/>
      <c r="U59" s="1069"/>
      <c r="V59" s="1095">
        <v>3.0766196627551499</v>
      </c>
      <c r="W59" s="1069"/>
      <c r="X59" s="1069"/>
      <c r="Y59" s="1069"/>
      <c r="Z59" s="1095">
        <v>4.2599349176609804</v>
      </c>
      <c r="AA59" s="1069"/>
      <c r="AB59" s="1069"/>
      <c r="AC59" s="1095">
        <v>4.0232718666798197</v>
      </c>
      <c r="AD59" s="1069"/>
      <c r="AE59" s="1069"/>
      <c r="AF59" s="1095">
        <v>2.8399566117739901</v>
      </c>
      <c r="AG59" s="1069"/>
      <c r="AH59" s="1069"/>
      <c r="AI59" s="1069"/>
      <c r="AJ59" s="1069"/>
      <c r="AK59" s="1069"/>
      <c r="AL59" s="1069"/>
      <c r="AM59" s="1069"/>
      <c r="AN59" s="1095">
        <v>3.0766196627551499</v>
      </c>
      <c r="AO59" s="1069"/>
      <c r="AP59" s="1069"/>
      <c r="AQ59" s="1069"/>
      <c r="AR59" s="1095">
        <v>4.0232718666798197</v>
      </c>
      <c r="AS59" s="1069"/>
      <c r="AT59" s="1069"/>
      <c r="AU59" s="1095">
        <v>1.1833152549058299</v>
      </c>
      <c r="AV59" s="1069"/>
      <c r="AW59" s="1069"/>
      <c r="AX59" s="1095">
        <v>2.60329356079282</v>
      </c>
      <c r="AY59" s="1069"/>
      <c r="AZ59" s="1069"/>
      <c r="BA59" s="1095">
        <v>2.8399566117739901</v>
      </c>
      <c r="BB59" s="1069"/>
      <c r="BC59" s="1069"/>
      <c r="BD59" s="1095">
        <v>2.3666305098116598</v>
      </c>
      <c r="BE59" s="1069"/>
      <c r="BF59" s="1069"/>
      <c r="BG59" s="1095">
        <v>1.89330440784932</v>
      </c>
      <c r="BH59" s="1069"/>
      <c r="BI59" s="1069"/>
      <c r="BJ59" s="1069"/>
      <c r="BK59" s="1095">
        <v>1.6566413568681599</v>
      </c>
      <c r="BL59" s="1069"/>
      <c r="BM59" s="1069"/>
      <c r="BN59" s="1069"/>
      <c r="BO59" s="1095">
        <v>0.91941693642614997</v>
      </c>
      <c r="BP59" s="1069"/>
      <c r="BQ59" s="1069"/>
      <c r="BR59" s="1095">
        <v>2.9881050433849898</v>
      </c>
      <c r="BS59" s="1069"/>
      <c r="BT59" s="1069"/>
      <c r="BU59" s="1095">
        <v>1.60897963874576</v>
      </c>
      <c r="BV59" s="1069"/>
      <c r="BW59" s="1069"/>
      <c r="BX59" s="1095">
        <v>1.3791254046392201</v>
      </c>
      <c r="BY59" s="1069"/>
      <c r="BZ59" s="1069"/>
      <c r="CA59" s="1095">
        <v>0.45970846821307498</v>
      </c>
      <c r="CB59" s="1069"/>
      <c r="CC59" s="1069"/>
      <c r="CD59" s="1069"/>
    </row>
    <row r="60" spans="1:82" ht="15.75" thickBot="1" x14ac:dyDescent="0.3">
      <c r="A60" s="1070" t="s">
        <v>267</v>
      </c>
      <c r="B60" s="1069"/>
      <c r="C60" s="1069"/>
      <c r="D60" s="1069"/>
      <c r="E60" s="1069"/>
      <c r="G60" s="1095">
        <v>5.0214730469445197</v>
      </c>
      <c r="H60" s="1069"/>
      <c r="I60" s="447">
        <v>5.4127566609921498</v>
      </c>
      <c r="J60" s="1095">
        <v>6.0159855659822403</v>
      </c>
      <c r="K60" s="1069"/>
      <c r="L60" s="1095">
        <v>5.3964531770735</v>
      </c>
      <c r="M60" s="1069"/>
      <c r="N60" s="1069"/>
      <c r="O60" s="1095">
        <v>5.6083984680159604</v>
      </c>
      <c r="P60" s="1069"/>
      <c r="Q60" s="1095">
        <v>4.8421347238393597</v>
      </c>
      <c r="R60" s="1069"/>
      <c r="S60" s="1095">
        <v>4.7280103364087998</v>
      </c>
      <c r="T60" s="1069"/>
      <c r="U60" s="1069"/>
      <c r="V60" s="1095">
        <v>4.6983991233931102</v>
      </c>
      <c r="W60" s="1069"/>
      <c r="X60" s="1069"/>
      <c r="Y60" s="1069"/>
      <c r="Z60" s="1095">
        <v>4.1531923991768496</v>
      </c>
      <c r="AA60" s="1069"/>
      <c r="AB60" s="1069"/>
      <c r="AC60" s="1095">
        <v>5.3077478151642303</v>
      </c>
      <c r="AD60" s="1069"/>
      <c r="AE60" s="1069"/>
      <c r="AF60" s="1095">
        <v>5.2917123232755197</v>
      </c>
      <c r="AG60" s="1069"/>
      <c r="AH60" s="1069"/>
      <c r="AI60" s="1069"/>
      <c r="AJ60" s="1069"/>
      <c r="AK60" s="1069"/>
      <c r="AL60" s="1069"/>
      <c r="AM60" s="1069"/>
      <c r="AN60" s="1095">
        <v>5.70863511238207</v>
      </c>
      <c r="AO60" s="1069"/>
      <c r="AP60" s="1069"/>
      <c r="AQ60" s="1069"/>
      <c r="AR60" s="1095">
        <v>3.6560921506267201</v>
      </c>
      <c r="AS60" s="1069"/>
      <c r="AT60" s="1069"/>
      <c r="AU60" s="1095">
        <v>3.4155597722960098</v>
      </c>
      <c r="AV60" s="1069"/>
      <c r="AW60" s="1069"/>
      <c r="AX60" s="1095">
        <v>4.4739022369511199</v>
      </c>
      <c r="AY60" s="1069"/>
      <c r="AZ60" s="1069"/>
      <c r="BA60" s="1095">
        <v>4.6663281396156799</v>
      </c>
      <c r="BB60" s="1069"/>
      <c r="BC60" s="1069"/>
      <c r="BD60" s="1095">
        <v>4.4418312531736897</v>
      </c>
      <c r="BE60" s="1069"/>
      <c r="BF60" s="1069"/>
      <c r="BG60" s="1095">
        <v>5.1313574043883801</v>
      </c>
      <c r="BH60" s="1069"/>
      <c r="BI60" s="1069"/>
      <c r="BJ60" s="1069"/>
      <c r="BK60" s="1095">
        <v>3.9607664965122802</v>
      </c>
      <c r="BL60" s="1069"/>
      <c r="BM60" s="1069"/>
      <c r="BN60" s="1069"/>
      <c r="BO60" s="1095">
        <v>4.3327774081896901</v>
      </c>
      <c r="BP60" s="1069"/>
      <c r="BQ60" s="1069"/>
      <c r="BR60" s="1095">
        <v>4.06297075639766</v>
      </c>
      <c r="BS60" s="1069"/>
      <c r="BT60" s="1069"/>
      <c r="BU60" s="1095">
        <v>3.7931641046056299</v>
      </c>
      <c r="BV60" s="1069"/>
      <c r="BW60" s="1069"/>
      <c r="BX60" s="1095">
        <v>4.0788417359148399</v>
      </c>
      <c r="BY60" s="1069"/>
      <c r="BZ60" s="1069"/>
      <c r="CA60" s="1095">
        <v>4.09471271543201</v>
      </c>
      <c r="CB60" s="1069"/>
      <c r="CC60" s="1069"/>
      <c r="CD60" s="1069"/>
    </row>
    <row r="61" spans="1:82" ht="15.75" thickBot="1" x14ac:dyDescent="0.3">
      <c r="A61" s="1070" t="s">
        <v>599</v>
      </c>
      <c r="B61" s="1069"/>
      <c r="C61" s="1069"/>
      <c r="D61" s="1069"/>
      <c r="E61" s="1069"/>
      <c r="G61" s="1095">
        <v>6.5773226923656098</v>
      </c>
      <c r="H61" s="1069"/>
      <c r="I61" s="447">
        <v>5.8364704110826704</v>
      </c>
      <c r="J61" s="1095">
        <v>6.9929227525975</v>
      </c>
      <c r="K61" s="1069"/>
      <c r="L61" s="1095">
        <v>5.67384430055714</v>
      </c>
      <c r="M61" s="1069"/>
      <c r="N61" s="1069"/>
      <c r="O61" s="1095">
        <v>5.45700948652311</v>
      </c>
      <c r="P61" s="1069"/>
      <c r="Q61" s="1095">
        <v>5.2221051046529103</v>
      </c>
      <c r="R61" s="1069"/>
      <c r="S61" s="1095">
        <v>5.3666616473422701</v>
      </c>
      <c r="T61" s="1069"/>
      <c r="U61" s="1069"/>
      <c r="V61" s="1095">
        <v>5.8044751787025897</v>
      </c>
      <c r="W61" s="1069"/>
      <c r="X61" s="1069"/>
      <c r="Y61" s="1069"/>
      <c r="Z61" s="1095">
        <v>5.8403052723982896</v>
      </c>
      <c r="AA61" s="1069"/>
      <c r="AB61" s="1069"/>
      <c r="AC61" s="1095">
        <v>5.21327863272362</v>
      </c>
      <c r="AD61" s="1069"/>
      <c r="AE61" s="1069"/>
      <c r="AF61" s="1095">
        <v>6.3598416309858701</v>
      </c>
      <c r="AG61" s="1069"/>
      <c r="AH61" s="1069"/>
      <c r="AI61" s="1069"/>
      <c r="AJ61" s="1069"/>
      <c r="AK61" s="1069"/>
      <c r="AL61" s="1069"/>
      <c r="AM61" s="1069"/>
      <c r="AN61" s="1095">
        <v>5.67906985076766</v>
      </c>
      <c r="AO61" s="1069"/>
      <c r="AP61" s="1069"/>
      <c r="AQ61" s="1069"/>
      <c r="AR61" s="1095">
        <v>4.6579121804403503</v>
      </c>
      <c r="AS61" s="1069"/>
      <c r="AT61" s="1069"/>
      <c r="AU61" s="1095">
        <v>3.6188394632651999</v>
      </c>
      <c r="AV61" s="1069"/>
      <c r="AW61" s="1069"/>
      <c r="AX61" s="1095">
        <v>5.5178344291370296</v>
      </c>
      <c r="AY61" s="1069"/>
      <c r="AZ61" s="1069"/>
      <c r="BA61" s="1095">
        <v>4.6758272272881998</v>
      </c>
      <c r="BB61" s="1069"/>
      <c r="BC61" s="1069"/>
      <c r="BD61" s="1095">
        <v>4.7116573209838899</v>
      </c>
      <c r="BE61" s="1069"/>
      <c r="BF61" s="1069"/>
      <c r="BG61" s="1095">
        <v>3.8696501191350601</v>
      </c>
      <c r="BH61" s="1069"/>
      <c r="BI61" s="1069"/>
      <c r="BJ61" s="1069"/>
      <c r="BK61" s="1095">
        <v>4.2637811497877101</v>
      </c>
      <c r="BL61" s="1069"/>
      <c r="BM61" s="1069"/>
      <c r="BN61" s="1069"/>
      <c r="BO61" s="1095">
        <v>5.4969733926260798</v>
      </c>
      <c r="BP61" s="1069"/>
      <c r="BQ61" s="1069"/>
      <c r="BR61" s="1095">
        <v>4.7295387956036103</v>
      </c>
      <c r="BS61" s="1069"/>
      <c r="BT61" s="1069"/>
      <c r="BU61" s="1095">
        <v>5.0329431711706301</v>
      </c>
      <c r="BV61" s="1069"/>
      <c r="BW61" s="1069"/>
      <c r="BX61" s="1095">
        <v>4.3190505227776397</v>
      </c>
      <c r="BY61" s="1069"/>
      <c r="BZ61" s="1069"/>
      <c r="CA61" s="1095">
        <v>5.19356901705906</v>
      </c>
      <c r="CB61" s="1069"/>
      <c r="CC61" s="1069"/>
      <c r="CD61" s="1069"/>
    </row>
    <row r="62" spans="1:82" ht="28.5" customHeight="1" x14ac:dyDescent="0.25"/>
    <row r="63" spans="1:82" ht="10.7" customHeight="1" x14ac:dyDescent="0.25">
      <c r="A63" s="1087" t="s">
        <v>600</v>
      </c>
      <c r="B63" s="1067"/>
      <c r="C63" s="1067"/>
      <c r="D63" s="1067"/>
      <c r="E63" s="1067"/>
      <c r="F63" s="1067"/>
      <c r="G63" s="1067"/>
      <c r="H63" s="1067"/>
      <c r="I63" s="1067"/>
      <c r="J63" s="1067"/>
      <c r="K63" s="1067"/>
      <c r="L63" s="1067"/>
      <c r="M63" s="1067"/>
      <c r="N63" s="1067"/>
      <c r="O63" s="1067"/>
      <c r="P63" s="1067"/>
      <c r="Q63" s="1067"/>
      <c r="R63" s="1067"/>
      <c r="S63" s="1067"/>
      <c r="T63" s="1067"/>
      <c r="U63" s="1067"/>
      <c r="V63" s="1067"/>
      <c r="W63" s="1067"/>
      <c r="X63" s="1067"/>
      <c r="Y63" s="1067"/>
      <c r="Z63" s="1067"/>
      <c r="AA63" s="1067"/>
      <c r="AB63" s="1067"/>
      <c r="AC63" s="1067"/>
      <c r="AD63" s="1067"/>
      <c r="AE63" s="1067"/>
      <c r="AF63" s="1067"/>
      <c r="AG63" s="1067"/>
      <c r="AH63" s="1067"/>
      <c r="AI63" s="1067"/>
      <c r="AJ63" s="1067"/>
      <c r="AK63" s="1067"/>
      <c r="AL63" s="1067"/>
      <c r="AM63" s="1067"/>
      <c r="AN63" s="1067"/>
      <c r="AO63" s="1067"/>
      <c r="AP63" s="1067"/>
      <c r="AQ63" s="1067"/>
      <c r="AR63" s="1067"/>
      <c r="AS63" s="1067"/>
      <c r="AT63" s="1067"/>
      <c r="AU63" s="1067"/>
      <c r="AV63" s="1067"/>
      <c r="AW63" s="1067"/>
      <c r="AX63" s="1067"/>
      <c r="AY63" s="1067"/>
      <c r="AZ63" s="1067"/>
      <c r="BA63" s="1067"/>
      <c r="BB63" s="1067"/>
      <c r="BC63" s="1067"/>
      <c r="BD63" s="1067"/>
      <c r="BE63" s="1067"/>
      <c r="BF63" s="1067"/>
      <c r="BG63" s="1067"/>
      <c r="BH63" s="1067"/>
      <c r="BI63" s="1067"/>
      <c r="BJ63" s="1067"/>
      <c r="BK63" s="1067"/>
      <c r="BL63" s="1067"/>
      <c r="BM63" s="1067"/>
      <c r="BN63" s="1067"/>
      <c r="BO63" s="1067"/>
      <c r="BP63" s="1067"/>
      <c r="BQ63" s="1067"/>
      <c r="BR63" s="1067"/>
      <c r="BS63" s="1067"/>
      <c r="BT63" s="1067"/>
      <c r="BU63" s="1067"/>
      <c r="BV63" s="1067"/>
      <c r="BW63" s="1067"/>
      <c r="BX63" s="1067"/>
      <c r="BY63" s="1067"/>
      <c r="BZ63" s="1067"/>
      <c r="CA63" s="1067"/>
      <c r="CB63" s="1067"/>
      <c r="CC63" s="1067"/>
    </row>
    <row r="64" spans="1:82" ht="13.35" customHeight="1" x14ac:dyDescent="0.25"/>
    <row r="65" spans="1:82" ht="26.25" customHeight="1" x14ac:dyDescent="0.25">
      <c r="A65" s="1094" t="s">
        <v>601</v>
      </c>
      <c r="B65" s="1067"/>
      <c r="C65" s="1067"/>
      <c r="D65" s="1067"/>
      <c r="E65" s="1067"/>
      <c r="F65" s="1067"/>
      <c r="G65" s="1067"/>
      <c r="H65" s="1067"/>
      <c r="I65" s="1067"/>
      <c r="J65" s="1067"/>
      <c r="K65" s="1067"/>
      <c r="L65" s="1067"/>
      <c r="M65" s="1067"/>
    </row>
    <row r="66" spans="1:82" ht="13.35" customHeight="1" x14ac:dyDescent="0.25"/>
    <row r="67" spans="1:82" ht="18" customHeight="1" x14ac:dyDescent="0.25">
      <c r="A67" s="1090" t="s">
        <v>602</v>
      </c>
      <c r="B67" s="1067"/>
      <c r="C67" s="1067"/>
      <c r="D67" s="1067"/>
      <c r="E67" s="1067"/>
      <c r="F67" s="1067"/>
      <c r="G67" s="1067"/>
      <c r="H67" s="1067"/>
      <c r="I67" s="1067"/>
      <c r="J67" s="1067"/>
      <c r="K67" s="1067"/>
      <c r="L67" s="1067"/>
      <c r="M67" s="1067"/>
      <c r="N67" s="1067"/>
      <c r="O67" s="1067"/>
      <c r="P67" s="1067"/>
      <c r="Q67" s="1067"/>
      <c r="R67" s="1067"/>
      <c r="S67" s="1067"/>
      <c r="T67" s="1067"/>
      <c r="U67" s="1067"/>
      <c r="V67" s="1067"/>
      <c r="W67" s="1067"/>
      <c r="X67" s="1067"/>
      <c r="Y67" s="1067"/>
      <c r="Z67" s="1067"/>
      <c r="AA67" s="1067"/>
      <c r="AB67" s="1067"/>
      <c r="AC67" s="1067"/>
      <c r="AD67" s="1067"/>
      <c r="AE67" s="1067"/>
      <c r="AF67" s="1067"/>
      <c r="AG67" s="1067"/>
      <c r="AH67" s="1067"/>
      <c r="AI67" s="1067"/>
    </row>
    <row r="68" spans="1:82" ht="18" customHeight="1" x14ac:dyDescent="0.25">
      <c r="A68" s="1088" t="s">
        <v>603</v>
      </c>
      <c r="B68" s="1067"/>
      <c r="C68" s="1067"/>
      <c r="D68" s="1067"/>
      <c r="E68" s="1067"/>
      <c r="F68" s="1067"/>
      <c r="G68" s="1067"/>
      <c r="H68" s="1067"/>
      <c r="I68" s="1067"/>
      <c r="J68" s="1067"/>
      <c r="K68" s="1067"/>
      <c r="L68" s="1067"/>
      <c r="M68" s="1067"/>
      <c r="N68" s="1067"/>
      <c r="O68" s="1067"/>
      <c r="P68" s="1067"/>
      <c r="Q68" s="1067"/>
      <c r="R68" s="1067"/>
      <c r="S68" s="1067"/>
      <c r="T68" s="1067"/>
      <c r="U68" s="1067"/>
      <c r="V68" s="1067"/>
      <c r="W68" s="1067"/>
      <c r="X68" s="1067"/>
      <c r="Y68" s="1067"/>
      <c r="Z68" s="1067"/>
      <c r="AA68" s="1067"/>
      <c r="AB68" s="1067"/>
      <c r="AC68" s="1067"/>
      <c r="AD68" s="1067"/>
      <c r="AE68" s="1067"/>
      <c r="AF68" s="1067"/>
      <c r="AG68" s="1067"/>
      <c r="AH68" s="1067"/>
      <c r="AI68" s="1067"/>
    </row>
    <row r="69" spans="1:82" ht="0.95" customHeight="1" x14ac:dyDescent="0.25"/>
    <row r="70" spans="1:82" ht="18" customHeight="1" x14ac:dyDescent="0.25">
      <c r="A70" s="1084" t="s">
        <v>604</v>
      </c>
      <c r="B70" s="1067"/>
      <c r="C70" s="1067"/>
      <c r="D70" s="1067"/>
      <c r="E70" s="1067"/>
      <c r="F70" s="1067"/>
      <c r="G70" s="1067"/>
      <c r="H70" s="1067"/>
      <c r="I70" s="1067"/>
      <c r="J70" s="1067"/>
      <c r="K70" s="1067"/>
      <c r="L70" s="1067"/>
      <c r="M70" s="1067"/>
      <c r="N70" s="1067"/>
      <c r="O70" s="1067"/>
      <c r="P70" s="1067"/>
      <c r="Q70" s="1067"/>
      <c r="R70" s="1067"/>
      <c r="S70" s="1067"/>
      <c r="T70" s="1067"/>
      <c r="U70" s="1067"/>
      <c r="V70" s="1067"/>
      <c r="W70" s="1067"/>
      <c r="X70" s="1067"/>
      <c r="Y70" s="1067"/>
      <c r="Z70" s="1067"/>
      <c r="AA70" s="1067"/>
      <c r="AB70" s="1067"/>
      <c r="AC70" s="1067"/>
      <c r="AD70" s="1067"/>
      <c r="AE70" s="1067"/>
      <c r="AF70" s="1067"/>
      <c r="AG70" s="1067"/>
      <c r="AH70" s="1067"/>
      <c r="AI70" s="1067"/>
    </row>
    <row r="71" spans="1:82" ht="5.0999999999999996" customHeight="1" thickBot="1" x14ac:dyDescent="0.3"/>
    <row r="72" spans="1:82" x14ac:dyDescent="0.25">
      <c r="A72" s="1085" t="s">
        <v>549</v>
      </c>
      <c r="B72" s="1067"/>
      <c r="C72" s="1067"/>
      <c r="D72" s="1067"/>
      <c r="E72" s="1067"/>
      <c r="G72" s="1074" t="s">
        <v>605</v>
      </c>
      <c r="H72" s="1076"/>
      <c r="I72" s="448" t="s">
        <v>605</v>
      </c>
      <c r="J72" s="1074" t="s">
        <v>605</v>
      </c>
      <c r="K72" s="1076"/>
      <c r="L72" s="1074" t="s">
        <v>605</v>
      </c>
      <c r="M72" s="1075"/>
      <c r="N72" s="1076"/>
      <c r="O72" s="1074" t="s">
        <v>605</v>
      </c>
      <c r="P72" s="1076"/>
      <c r="Q72" s="1074" t="s">
        <v>605</v>
      </c>
      <c r="R72" s="1076"/>
      <c r="S72" s="1074" t="s">
        <v>605</v>
      </c>
      <c r="T72" s="1075"/>
      <c r="U72" s="1076"/>
      <c r="V72" s="1074" t="s">
        <v>550</v>
      </c>
      <c r="W72" s="1075"/>
      <c r="X72" s="1075"/>
      <c r="Y72" s="1076"/>
      <c r="Z72" s="1074" t="s">
        <v>550</v>
      </c>
      <c r="AA72" s="1075"/>
      <c r="AB72" s="1076"/>
      <c r="AC72" s="1074" t="s">
        <v>550</v>
      </c>
      <c r="AD72" s="1075"/>
      <c r="AE72" s="1076"/>
      <c r="AF72" s="1074" t="s">
        <v>550</v>
      </c>
      <c r="AG72" s="1075"/>
      <c r="AH72" s="1075"/>
      <c r="AI72" s="1075"/>
      <c r="AJ72" s="1075"/>
      <c r="AK72" s="1075"/>
      <c r="AL72" s="1075"/>
      <c r="AM72" s="1076"/>
      <c r="AN72" s="1074" t="s">
        <v>550</v>
      </c>
      <c r="AO72" s="1075"/>
      <c r="AP72" s="1075"/>
      <c r="AQ72" s="1076"/>
      <c r="AR72" s="1074" t="s">
        <v>550</v>
      </c>
      <c r="AS72" s="1075"/>
      <c r="AT72" s="1076"/>
      <c r="AU72" s="1074" t="s">
        <v>550</v>
      </c>
      <c r="AV72" s="1075"/>
      <c r="AW72" s="1076"/>
      <c r="AX72" s="1074" t="s">
        <v>550</v>
      </c>
      <c r="AY72" s="1075"/>
      <c r="AZ72" s="1076"/>
      <c r="BA72" s="1074" t="s">
        <v>550</v>
      </c>
      <c r="BB72" s="1075"/>
      <c r="BC72" s="1076"/>
      <c r="BD72" s="1074" t="s">
        <v>550</v>
      </c>
      <c r="BE72" s="1075"/>
      <c r="BF72" s="1076"/>
      <c r="BG72" s="1074" t="s">
        <v>550</v>
      </c>
      <c r="BH72" s="1075"/>
      <c r="BI72" s="1075"/>
      <c r="BJ72" s="1076"/>
      <c r="BK72" s="1074" t="s">
        <v>550</v>
      </c>
      <c r="BL72" s="1075"/>
      <c r="BM72" s="1075"/>
      <c r="BN72" s="1076"/>
      <c r="BO72" s="1074" t="s">
        <v>551</v>
      </c>
      <c r="BP72" s="1075"/>
      <c r="BQ72" s="1076"/>
      <c r="BR72" s="1074" t="s">
        <v>551</v>
      </c>
      <c r="BS72" s="1075"/>
      <c r="BT72" s="1076"/>
      <c r="BU72" s="1074" t="s">
        <v>551</v>
      </c>
      <c r="BV72" s="1075"/>
      <c r="BW72" s="1076"/>
      <c r="BX72" s="1074" t="s">
        <v>551</v>
      </c>
      <c r="BY72" s="1075"/>
      <c r="BZ72" s="1076"/>
      <c r="CA72" s="1074" t="s">
        <v>551</v>
      </c>
      <c r="CB72" s="1075"/>
      <c r="CC72" s="1075"/>
      <c r="CD72" s="1076"/>
    </row>
    <row r="73" spans="1:82" ht="15.75" thickBot="1" x14ac:dyDescent="0.3">
      <c r="A73" s="1070" t="s">
        <v>553</v>
      </c>
      <c r="B73" s="1069"/>
      <c r="C73" s="1069"/>
      <c r="D73" s="1069"/>
      <c r="E73" s="1069"/>
      <c r="G73" s="1072" t="s">
        <v>555</v>
      </c>
      <c r="H73" s="1073"/>
      <c r="I73" s="449" t="s">
        <v>556</v>
      </c>
      <c r="J73" s="1072" t="s">
        <v>557</v>
      </c>
      <c r="K73" s="1073"/>
      <c r="L73" s="1072" t="s">
        <v>558</v>
      </c>
      <c r="M73" s="1069"/>
      <c r="N73" s="1073"/>
      <c r="O73" s="1072" t="s">
        <v>559</v>
      </c>
      <c r="P73" s="1073"/>
      <c r="Q73" s="1072" t="s">
        <v>560</v>
      </c>
      <c r="R73" s="1073"/>
      <c r="S73" s="1072" t="s">
        <v>561</v>
      </c>
      <c r="T73" s="1069"/>
      <c r="U73" s="1073"/>
      <c r="V73" s="1072" t="s">
        <v>562</v>
      </c>
      <c r="W73" s="1069"/>
      <c r="X73" s="1069"/>
      <c r="Y73" s="1073"/>
      <c r="Z73" s="1072" t="s">
        <v>563</v>
      </c>
      <c r="AA73" s="1069"/>
      <c r="AB73" s="1073"/>
      <c r="AC73" s="1072" t="s">
        <v>564</v>
      </c>
      <c r="AD73" s="1069"/>
      <c r="AE73" s="1073"/>
      <c r="AF73" s="1072" t="s">
        <v>565</v>
      </c>
      <c r="AG73" s="1069"/>
      <c r="AH73" s="1069"/>
      <c r="AI73" s="1069"/>
      <c r="AJ73" s="1069"/>
      <c r="AK73" s="1069"/>
      <c r="AL73" s="1069"/>
      <c r="AM73" s="1073"/>
      <c r="AN73" s="1072" t="s">
        <v>554</v>
      </c>
      <c r="AO73" s="1069"/>
      <c r="AP73" s="1069"/>
      <c r="AQ73" s="1073"/>
      <c r="AR73" s="1072" t="s">
        <v>555</v>
      </c>
      <c r="AS73" s="1069"/>
      <c r="AT73" s="1073"/>
      <c r="AU73" s="1072" t="s">
        <v>556</v>
      </c>
      <c r="AV73" s="1069"/>
      <c r="AW73" s="1073"/>
      <c r="AX73" s="1072" t="s">
        <v>557</v>
      </c>
      <c r="AY73" s="1069"/>
      <c r="AZ73" s="1073"/>
      <c r="BA73" s="1072" t="s">
        <v>558</v>
      </c>
      <c r="BB73" s="1069"/>
      <c r="BC73" s="1073"/>
      <c r="BD73" s="1072" t="s">
        <v>559</v>
      </c>
      <c r="BE73" s="1069"/>
      <c r="BF73" s="1073"/>
      <c r="BG73" s="1072" t="s">
        <v>560</v>
      </c>
      <c r="BH73" s="1069"/>
      <c r="BI73" s="1069"/>
      <c r="BJ73" s="1073"/>
      <c r="BK73" s="1072" t="s">
        <v>561</v>
      </c>
      <c r="BL73" s="1069"/>
      <c r="BM73" s="1069"/>
      <c r="BN73" s="1073"/>
      <c r="BO73" s="1072" t="s">
        <v>562</v>
      </c>
      <c r="BP73" s="1069"/>
      <c r="BQ73" s="1073"/>
      <c r="BR73" s="1072" t="s">
        <v>563</v>
      </c>
      <c r="BS73" s="1069"/>
      <c r="BT73" s="1073"/>
      <c r="BU73" s="1072" t="s">
        <v>564</v>
      </c>
      <c r="BV73" s="1069"/>
      <c r="BW73" s="1073"/>
      <c r="BX73" s="1072" t="s">
        <v>565</v>
      </c>
      <c r="BY73" s="1069"/>
      <c r="BZ73" s="1073"/>
      <c r="CA73" s="1072" t="s">
        <v>554</v>
      </c>
      <c r="CB73" s="1069"/>
      <c r="CC73" s="1069"/>
      <c r="CD73" s="1073"/>
    </row>
    <row r="74" spans="1:82" ht="15.75" thickBot="1" x14ac:dyDescent="0.3">
      <c r="A74" s="1070" t="s">
        <v>606</v>
      </c>
      <c r="B74" s="1069"/>
      <c r="C74" s="1069"/>
      <c r="D74" s="1069"/>
      <c r="E74" s="1069"/>
      <c r="G74" s="1071">
        <v>0.220016542597188</v>
      </c>
      <c r="H74" s="1069"/>
      <c r="I74" s="442">
        <v>0.219964233457974</v>
      </c>
      <c r="J74" s="1071">
        <v>0.23782276995305199</v>
      </c>
      <c r="K74" s="1069"/>
      <c r="L74" s="1071">
        <v>0.23136669156086601</v>
      </c>
      <c r="M74" s="1069"/>
      <c r="N74" s="1069"/>
      <c r="O74" s="1071">
        <v>0.225692307692308</v>
      </c>
      <c r="P74" s="1069"/>
      <c r="Q74" s="1071">
        <v>0.23366614118059201</v>
      </c>
      <c r="R74" s="1069"/>
      <c r="S74" s="1071">
        <v>0.24038115785688599</v>
      </c>
      <c r="T74" s="1069"/>
      <c r="U74" s="1069"/>
      <c r="V74" s="1071">
        <v>0.226173314111805</v>
      </c>
      <c r="W74" s="1069"/>
      <c r="X74" s="1069"/>
      <c r="Y74" s="1069"/>
      <c r="Z74" s="1071">
        <v>0.229978444702371</v>
      </c>
      <c r="AA74" s="1069"/>
      <c r="AB74" s="1069"/>
      <c r="AC74" s="1071">
        <v>0.23336563307493499</v>
      </c>
      <c r="AD74" s="1069"/>
      <c r="AE74" s="1069"/>
      <c r="AF74" s="1071">
        <v>0.23557324353283299</v>
      </c>
      <c r="AG74" s="1069"/>
      <c r="AH74" s="1069"/>
      <c r="AI74" s="1069"/>
      <c r="AJ74" s="1069"/>
      <c r="AK74" s="1069"/>
      <c r="AL74" s="1069"/>
      <c r="AM74" s="1069"/>
      <c r="AN74" s="1071">
        <v>0.24693977476742299</v>
      </c>
      <c r="AO74" s="1069"/>
      <c r="AP74" s="1069"/>
      <c r="AQ74" s="1069"/>
      <c r="AR74" s="1071">
        <v>0.22300852839775001</v>
      </c>
      <c r="AS74" s="1069"/>
      <c r="AT74" s="1069"/>
      <c r="AU74" s="1071">
        <v>0.22509090909090901</v>
      </c>
      <c r="AV74" s="1069"/>
      <c r="AW74" s="1069"/>
      <c r="AX74" s="1071">
        <v>0.250804351156734</v>
      </c>
      <c r="AY74" s="1069"/>
      <c r="AZ74" s="1069"/>
      <c r="BA74" s="1071">
        <v>0.23442569759896201</v>
      </c>
      <c r="BB74" s="1069"/>
      <c r="BC74" s="1069"/>
      <c r="BD74" s="1071">
        <v>0.22641165755919901</v>
      </c>
      <c r="BE74" s="1069"/>
      <c r="BF74" s="1069"/>
      <c r="BG74" s="1071">
        <v>0.22574497574497601</v>
      </c>
      <c r="BH74" s="1069"/>
      <c r="BI74" s="1069"/>
      <c r="BJ74" s="1069"/>
      <c r="BK74" s="1071">
        <v>0.24374999999999999</v>
      </c>
      <c r="BL74" s="1069"/>
      <c r="BM74" s="1069"/>
      <c r="BN74" s="1069"/>
      <c r="BO74" s="1071">
        <v>0.22484673638658501</v>
      </c>
      <c r="BP74" s="1069"/>
      <c r="BQ74" s="1069"/>
      <c r="BR74" s="1071">
        <v>0.22962701078310099</v>
      </c>
      <c r="BS74" s="1069"/>
      <c r="BT74" s="1069"/>
      <c r="BU74" s="1071">
        <v>0.22393247269116201</v>
      </c>
      <c r="BV74" s="1069"/>
      <c r="BW74" s="1069"/>
      <c r="BX74" s="1071">
        <v>0.22739059967585101</v>
      </c>
      <c r="BY74" s="1069"/>
      <c r="BZ74" s="1069"/>
      <c r="CA74" s="1071">
        <v>0.224717232202262</v>
      </c>
      <c r="CB74" s="1069"/>
      <c r="CC74" s="1069"/>
      <c r="CD74" s="1069"/>
    </row>
    <row r="75" spans="1:82" ht="15.75" thickBot="1" x14ac:dyDescent="0.3">
      <c r="A75" s="1070" t="s">
        <v>607</v>
      </c>
      <c r="B75" s="1069"/>
      <c r="C75" s="1069"/>
      <c r="D75" s="1069"/>
      <c r="E75" s="1069"/>
      <c r="G75" s="1068">
        <v>6045</v>
      </c>
      <c r="H75" s="1069"/>
      <c r="I75" s="441">
        <v>6151</v>
      </c>
      <c r="J75" s="1068">
        <v>6816</v>
      </c>
      <c r="K75" s="1069"/>
      <c r="L75" s="1068">
        <v>6695</v>
      </c>
      <c r="M75" s="1069"/>
      <c r="N75" s="1069"/>
      <c r="O75" s="1068">
        <v>6500</v>
      </c>
      <c r="P75" s="1069"/>
      <c r="Q75" s="1068">
        <v>5709</v>
      </c>
      <c r="R75" s="1069"/>
      <c r="S75" s="1068">
        <v>5562</v>
      </c>
      <c r="T75" s="1069"/>
      <c r="U75" s="1069"/>
      <c r="V75" s="1068">
        <v>6243</v>
      </c>
      <c r="W75" s="1069"/>
      <c r="X75" s="1069"/>
      <c r="Y75" s="1069"/>
      <c r="Z75" s="1068">
        <v>6031</v>
      </c>
      <c r="AA75" s="1069"/>
      <c r="AB75" s="1069"/>
      <c r="AC75" s="1068">
        <v>6192</v>
      </c>
      <c r="AD75" s="1069"/>
      <c r="AE75" s="1069"/>
      <c r="AF75" s="1068">
        <v>6533</v>
      </c>
      <c r="AG75" s="1069"/>
      <c r="AH75" s="1069"/>
      <c r="AI75" s="1069"/>
      <c r="AJ75" s="1069"/>
      <c r="AK75" s="1069"/>
      <c r="AL75" s="1069"/>
      <c r="AM75" s="1069"/>
      <c r="AN75" s="1068">
        <v>6127</v>
      </c>
      <c r="AO75" s="1069"/>
      <c r="AP75" s="1069"/>
      <c r="AQ75" s="1069"/>
      <c r="AR75" s="1068">
        <v>5511</v>
      </c>
      <c r="AS75" s="1069"/>
      <c r="AT75" s="1069"/>
      <c r="AU75" s="1068">
        <v>5500</v>
      </c>
      <c r="AV75" s="1069"/>
      <c r="AW75" s="1069"/>
      <c r="AX75" s="1068">
        <v>6527</v>
      </c>
      <c r="AY75" s="1069"/>
      <c r="AZ75" s="1069"/>
      <c r="BA75" s="1068">
        <v>6164</v>
      </c>
      <c r="BB75" s="1069"/>
      <c r="BC75" s="1069"/>
      <c r="BD75" s="1068">
        <v>5490</v>
      </c>
      <c r="BE75" s="1069"/>
      <c r="BF75" s="1069"/>
      <c r="BG75" s="1068">
        <v>5772</v>
      </c>
      <c r="BH75" s="1069"/>
      <c r="BI75" s="1069"/>
      <c r="BJ75" s="1069"/>
      <c r="BK75" s="1068">
        <v>5440</v>
      </c>
      <c r="BL75" s="1069"/>
      <c r="BM75" s="1069"/>
      <c r="BN75" s="1069"/>
      <c r="BO75" s="1068">
        <v>5546</v>
      </c>
      <c r="BP75" s="1069"/>
      <c r="BQ75" s="1069"/>
      <c r="BR75" s="1068">
        <v>5657</v>
      </c>
      <c r="BS75" s="1069"/>
      <c r="BT75" s="1069"/>
      <c r="BU75" s="1068">
        <v>6042</v>
      </c>
      <c r="BV75" s="1069"/>
      <c r="BW75" s="1069"/>
      <c r="BX75" s="1068">
        <v>6170</v>
      </c>
      <c r="BY75" s="1069"/>
      <c r="BZ75" s="1069"/>
      <c r="CA75" s="1068">
        <v>6012</v>
      </c>
      <c r="CB75" s="1069"/>
      <c r="CC75" s="1069"/>
      <c r="CD75" s="1069"/>
    </row>
    <row r="76" spans="1:82" ht="15.75" thickBot="1" x14ac:dyDescent="0.3">
      <c r="A76" s="1070" t="s">
        <v>608</v>
      </c>
      <c r="B76" s="1069"/>
      <c r="C76" s="1069"/>
      <c r="D76" s="1069"/>
      <c r="E76" s="1069"/>
      <c r="G76" s="1068">
        <v>1330</v>
      </c>
      <c r="H76" s="1069"/>
      <c r="I76" s="441">
        <v>1353</v>
      </c>
      <c r="J76" s="1068">
        <v>1621</v>
      </c>
      <c r="K76" s="1069"/>
      <c r="L76" s="1068">
        <v>1549</v>
      </c>
      <c r="M76" s="1069"/>
      <c r="N76" s="1069"/>
      <c r="O76" s="1068">
        <v>1467</v>
      </c>
      <c r="P76" s="1069"/>
      <c r="Q76" s="1068">
        <v>1334</v>
      </c>
      <c r="R76" s="1069"/>
      <c r="S76" s="1068">
        <v>1337</v>
      </c>
      <c r="T76" s="1069"/>
      <c r="U76" s="1069"/>
      <c r="V76" s="1068">
        <v>1412</v>
      </c>
      <c r="W76" s="1069"/>
      <c r="X76" s="1069"/>
      <c r="Y76" s="1069"/>
      <c r="Z76" s="1068">
        <v>1387</v>
      </c>
      <c r="AA76" s="1069"/>
      <c r="AB76" s="1069"/>
      <c r="AC76" s="1068">
        <v>1445</v>
      </c>
      <c r="AD76" s="1069"/>
      <c r="AE76" s="1069"/>
      <c r="AF76" s="1068">
        <v>1539</v>
      </c>
      <c r="AG76" s="1069"/>
      <c r="AH76" s="1069"/>
      <c r="AI76" s="1069"/>
      <c r="AJ76" s="1069"/>
      <c r="AK76" s="1069"/>
      <c r="AL76" s="1069"/>
      <c r="AM76" s="1069"/>
      <c r="AN76" s="1068">
        <v>1513</v>
      </c>
      <c r="AO76" s="1069"/>
      <c r="AP76" s="1069"/>
      <c r="AQ76" s="1069"/>
      <c r="AR76" s="1068">
        <v>1229</v>
      </c>
      <c r="AS76" s="1069"/>
      <c r="AT76" s="1069"/>
      <c r="AU76" s="1068">
        <v>1238</v>
      </c>
      <c r="AV76" s="1069"/>
      <c r="AW76" s="1069"/>
      <c r="AX76" s="1068">
        <v>1637</v>
      </c>
      <c r="AY76" s="1069"/>
      <c r="AZ76" s="1069"/>
      <c r="BA76" s="1068">
        <v>1445</v>
      </c>
      <c r="BB76" s="1069"/>
      <c r="BC76" s="1069"/>
      <c r="BD76" s="1068">
        <v>1243</v>
      </c>
      <c r="BE76" s="1069"/>
      <c r="BF76" s="1069"/>
      <c r="BG76" s="1068">
        <v>1303</v>
      </c>
      <c r="BH76" s="1069"/>
      <c r="BI76" s="1069"/>
      <c r="BJ76" s="1069"/>
      <c r="BK76" s="1068">
        <v>1326</v>
      </c>
      <c r="BL76" s="1069"/>
      <c r="BM76" s="1069"/>
      <c r="BN76" s="1069"/>
      <c r="BO76" s="1068">
        <v>1247</v>
      </c>
      <c r="BP76" s="1069"/>
      <c r="BQ76" s="1069"/>
      <c r="BR76" s="1068">
        <v>1299</v>
      </c>
      <c r="BS76" s="1069"/>
      <c r="BT76" s="1069"/>
      <c r="BU76" s="1068">
        <v>1353</v>
      </c>
      <c r="BV76" s="1069"/>
      <c r="BW76" s="1069"/>
      <c r="BX76" s="1068">
        <v>1403</v>
      </c>
      <c r="BY76" s="1069"/>
      <c r="BZ76" s="1069"/>
      <c r="CA76" s="1068">
        <v>1351</v>
      </c>
      <c r="CB76" s="1069"/>
      <c r="CC76" s="1069"/>
      <c r="CD76" s="1069"/>
    </row>
    <row r="77" spans="1:82" ht="12.75" customHeight="1" x14ac:dyDescent="0.25"/>
    <row r="78" spans="1:82" ht="18" customHeight="1" x14ac:dyDescent="0.25">
      <c r="A78" s="1084" t="s">
        <v>609</v>
      </c>
      <c r="B78" s="1067"/>
      <c r="C78" s="1067"/>
      <c r="D78" s="1067"/>
      <c r="E78" s="1067"/>
      <c r="F78" s="1067"/>
      <c r="G78" s="1067"/>
      <c r="H78" s="1067"/>
      <c r="I78" s="1067"/>
      <c r="J78" s="1067"/>
      <c r="K78" s="1067"/>
      <c r="L78" s="1067"/>
      <c r="M78" s="1067"/>
      <c r="N78" s="1067"/>
      <c r="O78" s="1067"/>
      <c r="P78" s="1067"/>
      <c r="Q78" s="1067"/>
      <c r="R78" s="1067"/>
      <c r="S78" s="1067"/>
      <c r="T78" s="1067"/>
      <c r="U78" s="1067"/>
      <c r="V78" s="1067"/>
      <c r="W78" s="1067"/>
      <c r="X78" s="1067"/>
      <c r="Y78" s="1067"/>
      <c r="Z78" s="1067"/>
      <c r="AA78" s="1067"/>
      <c r="AB78" s="1067"/>
      <c r="AC78" s="1067"/>
      <c r="AD78" s="1067"/>
      <c r="AE78" s="1067"/>
      <c r="AF78" s="1067"/>
      <c r="AG78" s="1067"/>
      <c r="AH78" s="1067"/>
      <c r="AI78" s="1067"/>
    </row>
    <row r="79" spans="1:82" ht="10.15" customHeight="1" thickBot="1" x14ac:dyDescent="0.3"/>
    <row r="80" spans="1:82" x14ac:dyDescent="0.25">
      <c r="A80" s="1085" t="s">
        <v>549</v>
      </c>
      <c r="B80" s="1067"/>
      <c r="C80" s="1067"/>
      <c r="D80" s="1067"/>
      <c r="E80" s="1067"/>
      <c r="G80" s="1091" t="s">
        <v>605</v>
      </c>
      <c r="H80" s="1093"/>
      <c r="I80" s="439" t="s">
        <v>605</v>
      </c>
      <c r="J80" s="1091" t="s">
        <v>605</v>
      </c>
      <c r="K80" s="1093"/>
      <c r="L80" s="1091" t="s">
        <v>605</v>
      </c>
      <c r="M80" s="1092"/>
      <c r="N80" s="1093"/>
      <c r="O80" s="1091" t="s">
        <v>605</v>
      </c>
      <c r="P80" s="1093"/>
      <c r="Q80" s="1091" t="s">
        <v>605</v>
      </c>
      <c r="R80" s="1093"/>
      <c r="S80" s="1091" t="s">
        <v>605</v>
      </c>
      <c r="T80" s="1092"/>
      <c r="U80" s="1093"/>
      <c r="V80" s="1091" t="s">
        <v>550</v>
      </c>
      <c r="W80" s="1092"/>
      <c r="X80" s="1092"/>
      <c r="Y80" s="1093"/>
      <c r="Z80" s="1091" t="s">
        <v>550</v>
      </c>
      <c r="AA80" s="1092"/>
      <c r="AB80" s="1093"/>
      <c r="AC80" s="1091" t="s">
        <v>550</v>
      </c>
      <c r="AD80" s="1092"/>
      <c r="AE80" s="1093"/>
      <c r="AF80" s="1091" t="s">
        <v>550</v>
      </c>
      <c r="AG80" s="1092"/>
      <c r="AH80" s="1092"/>
      <c r="AI80" s="1092"/>
      <c r="AJ80" s="1092"/>
      <c r="AK80" s="1092"/>
      <c r="AL80" s="1092"/>
      <c r="AM80" s="1093"/>
      <c r="AN80" s="1091" t="s">
        <v>550</v>
      </c>
      <c r="AO80" s="1092"/>
      <c r="AP80" s="1092"/>
      <c r="AQ80" s="1093"/>
      <c r="AR80" s="1091" t="s">
        <v>550</v>
      </c>
      <c r="AS80" s="1092"/>
      <c r="AT80" s="1093"/>
      <c r="AU80" s="1091" t="s">
        <v>550</v>
      </c>
      <c r="AV80" s="1092"/>
      <c r="AW80" s="1093"/>
      <c r="AX80" s="1091" t="s">
        <v>550</v>
      </c>
      <c r="AY80" s="1092"/>
      <c r="AZ80" s="1093"/>
      <c r="BA80" s="1091" t="s">
        <v>550</v>
      </c>
      <c r="BB80" s="1092"/>
      <c r="BC80" s="1093"/>
      <c r="BD80" s="1091" t="s">
        <v>550</v>
      </c>
      <c r="BE80" s="1092"/>
      <c r="BF80" s="1093"/>
      <c r="BG80" s="1091" t="s">
        <v>550</v>
      </c>
      <c r="BH80" s="1092"/>
      <c r="BI80" s="1092"/>
      <c r="BJ80" s="1093"/>
      <c r="BK80" s="1091" t="s">
        <v>550</v>
      </c>
      <c r="BL80" s="1092"/>
      <c r="BM80" s="1092"/>
      <c r="BN80" s="1093"/>
      <c r="BO80" s="1091" t="s">
        <v>551</v>
      </c>
      <c r="BP80" s="1092"/>
      <c r="BQ80" s="1093"/>
      <c r="BR80" s="1091" t="s">
        <v>551</v>
      </c>
      <c r="BS80" s="1092"/>
      <c r="BT80" s="1093"/>
      <c r="BU80" s="1091" t="s">
        <v>551</v>
      </c>
      <c r="BV80" s="1092"/>
      <c r="BW80" s="1093"/>
      <c r="BX80" s="1091" t="s">
        <v>551</v>
      </c>
      <c r="BY80" s="1092"/>
      <c r="BZ80" s="1093"/>
      <c r="CA80" s="1091" t="s">
        <v>551</v>
      </c>
      <c r="CB80" s="1092"/>
      <c r="CC80" s="1092"/>
      <c r="CD80" s="1093"/>
    </row>
    <row r="81" spans="1:86" ht="15.75" thickBot="1" x14ac:dyDescent="0.3">
      <c r="A81" s="1070" t="s">
        <v>553</v>
      </c>
      <c r="B81" s="1069"/>
      <c r="C81" s="1069"/>
      <c r="D81" s="1069"/>
      <c r="E81" s="1069"/>
      <c r="G81" s="1081" t="s">
        <v>555</v>
      </c>
      <c r="H81" s="1082"/>
      <c r="I81" s="440" t="s">
        <v>556</v>
      </c>
      <c r="J81" s="1081" t="s">
        <v>557</v>
      </c>
      <c r="K81" s="1082"/>
      <c r="L81" s="1081" t="s">
        <v>558</v>
      </c>
      <c r="M81" s="1083"/>
      <c r="N81" s="1082"/>
      <c r="O81" s="1081" t="s">
        <v>559</v>
      </c>
      <c r="P81" s="1082"/>
      <c r="Q81" s="1081" t="s">
        <v>560</v>
      </c>
      <c r="R81" s="1082"/>
      <c r="S81" s="1081" t="s">
        <v>561</v>
      </c>
      <c r="T81" s="1083"/>
      <c r="U81" s="1082"/>
      <c r="V81" s="1081" t="s">
        <v>562</v>
      </c>
      <c r="W81" s="1083"/>
      <c r="X81" s="1083"/>
      <c r="Y81" s="1082"/>
      <c r="Z81" s="1081" t="s">
        <v>563</v>
      </c>
      <c r="AA81" s="1083"/>
      <c r="AB81" s="1082"/>
      <c r="AC81" s="1081" t="s">
        <v>564</v>
      </c>
      <c r="AD81" s="1083"/>
      <c r="AE81" s="1082"/>
      <c r="AF81" s="1081" t="s">
        <v>565</v>
      </c>
      <c r="AG81" s="1083"/>
      <c r="AH81" s="1083"/>
      <c r="AI81" s="1083"/>
      <c r="AJ81" s="1083"/>
      <c r="AK81" s="1083"/>
      <c r="AL81" s="1083"/>
      <c r="AM81" s="1082"/>
      <c r="AN81" s="1081" t="s">
        <v>554</v>
      </c>
      <c r="AO81" s="1083"/>
      <c r="AP81" s="1083"/>
      <c r="AQ81" s="1082"/>
      <c r="AR81" s="1081" t="s">
        <v>555</v>
      </c>
      <c r="AS81" s="1083"/>
      <c r="AT81" s="1082"/>
      <c r="AU81" s="1081" t="s">
        <v>556</v>
      </c>
      <c r="AV81" s="1083"/>
      <c r="AW81" s="1082"/>
      <c r="AX81" s="1081" t="s">
        <v>557</v>
      </c>
      <c r="AY81" s="1083"/>
      <c r="AZ81" s="1082"/>
      <c r="BA81" s="1081" t="s">
        <v>558</v>
      </c>
      <c r="BB81" s="1083"/>
      <c r="BC81" s="1082"/>
      <c r="BD81" s="1081" t="s">
        <v>559</v>
      </c>
      <c r="BE81" s="1083"/>
      <c r="BF81" s="1082"/>
      <c r="BG81" s="1081" t="s">
        <v>560</v>
      </c>
      <c r="BH81" s="1083"/>
      <c r="BI81" s="1083"/>
      <c r="BJ81" s="1082"/>
      <c r="BK81" s="1081" t="s">
        <v>561</v>
      </c>
      <c r="BL81" s="1083"/>
      <c r="BM81" s="1083"/>
      <c r="BN81" s="1082"/>
      <c r="BO81" s="1081" t="s">
        <v>562</v>
      </c>
      <c r="BP81" s="1083"/>
      <c r="BQ81" s="1082"/>
      <c r="BR81" s="1081" t="s">
        <v>563</v>
      </c>
      <c r="BS81" s="1083"/>
      <c r="BT81" s="1082"/>
      <c r="BU81" s="1081" t="s">
        <v>564</v>
      </c>
      <c r="BV81" s="1083"/>
      <c r="BW81" s="1082"/>
      <c r="BX81" s="1081" t="s">
        <v>565</v>
      </c>
      <c r="BY81" s="1083"/>
      <c r="BZ81" s="1082"/>
      <c r="CA81" s="1081" t="s">
        <v>554</v>
      </c>
      <c r="CB81" s="1083"/>
      <c r="CC81" s="1083"/>
      <c r="CD81" s="1082"/>
    </row>
    <row r="82" spans="1:86" ht="15.75" thickBot="1" x14ac:dyDescent="0.3">
      <c r="A82" s="1070" t="s">
        <v>610</v>
      </c>
      <c r="B82" s="1069"/>
      <c r="C82" s="1069"/>
      <c r="D82" s="1069"/>
      <c r="E82" s="1069"/>
      <c r="G82" s="1071">
        <v>6.21468926553672E-2</v>
      </c>
      <c r="H82" s="1069"/>
      <c r="I82" s="442">
        <v>5.4904380012338098E-2</v>
      </c>
      <c r="J82" s="1071">
        <v>5.93220338983051E-2</v>
      </c>
      <c r="K82" s="1069"/>
      <c r="L82" s="1071">
        <v>7.1559633027522898E-2</v>
      </c>
      <c r="M82" s="1069"/>
      <c r="N82" s="1069"/>
      <c r="O82" s="1071">
        <v>7.0019096117122898E-2</v>
      </c>
      <c r="P82" s="1069"/>
      <c r="Q82" s="1071">
        <v>7.7348066298342497E-2</v>
      </c>
      <c r="R82" s="1069"/>
      <c r="S82" s="1071">
        <v>6.1953352769679303E-2</v>
      </c>
      <c r="T82" s="1069"/>
      <c r="U82" s="1069"/>
      <c r="V82" s="1071">
        <v>9.152288072018E-2</v>
      </c>
      <c r="W82" s="1069"/>
      <c r="X82" s="1069"/>
      <c r="Y82" s="1069"/>
      <c r="Z82" s="1071">
        <v>8.2405345211581299E-2</v>
      </c>
      <c r="AA82" s="1069"/>
      <c r="AB82" s="1069"/>
      <c r="AC82" s="1071">
        <v>6.0068259385665498E-2</v>
      </c>
      <c r="AD82" s="1069"/>
      <c r="AE82" s="1069"/>
      <c r="AF82" s="1071">
        <v>8.9660159074475804E-2</v>
      </c>
      <c r="AG82" s="1069"/>
      <c r="AH82" s="1069"/>
      <c r="AI82" s="1069"/>
      <c r="AJ82" s="1069"/>
      <c r="AK82" s="1069"/>
      <c r="AL82" s="1069"/>
      <c r="AM82" s="1069"/>
      <c r="AN82" s="1071">
        <v>7.2019867549668895E-2</v>
      </c>
      <c r="AO82" s="1069"/>
      <c r="AP82" s="1069"/>
      <c r="AQ82" s="1069"/>
      <c r="AR82" s="1071">
        <v>9.2115534738485605E-2</v>
      </c>
      <c r="AS82" s="1069"/>
      <c r="AT82" s="1069"/>
      <c r="AU82" s="1071">
        <v>5.1669316375198698E-2</v>
      </c>
      <c r="AV82" s="1069"/>
      <c r="AW82" s="1069"/>
      <c r="AX82" s="1071">
        <v>6.9306930693069299E-2</v>
      </c>
      <c r="AY82" s="1069"/>
      <c r="AZ82" s="1069"/>
      <c r="BA82" s="1071">
        <v>7.2084805653710199E-2</v>
      </c>
      <c r="BB82" s="1069"/>
      <c r="BC82" s="1069"/>
      <c r="BD82" s="1071">
        <v>7.3245952197378603E-2</v>
      </c>
      <c r="BE82" s="1069"/>
      <c r="BF82" s="1069"/>
      <c r="BG82" s="1071">
        <v>6.3795853269537503E-2</v>
      </c>
      <c r="BH82" s="1069"/>
      <c r="BI82" s="1069"/>
      <c r="BJ82" s="1069"/>
      <c r="BK82" s="1071">
        <v>6.4322469982847297E-2</v>
      </c>
      <c r="BL82" s="1069"/>
      <c r="BM82" s="1069"/>
      <c r="BN82" s="1069"/>
      <c r="BO82" s="1071">
        <v>6.0965283657917001E-2</v>
      </c>
      <c r="BP82" s="1069"/>
      <c r="BQ82" s="1069"/>
      <c r="BR82" s="1071">
        <v>7.1369294605809097E-2</v>
      </c>
      <c r="BS82" s="1069"/>
      <c r="BT82" s="1069"/>
      <c r="BU82" s="1071">
        <v>3.89312977099237E-2</v>
      </c>
      <c r="BV82" s="1069"/>
      <c r="BW82" s="1069"/>
      <c r="BX82" s="1071">
        <v>4.0196882690730101E-2</v>
      </c>
      <c r="BY82" s="1069"/>
      <c r="BZ82" s="1069"/>
      <c r="CA82" s="1071">
        <v>4.2276422764227599E-2</v>
      </c>
      <c r="CB82" s="1069"/>
      <c r="CC82" s="1069"/>
      <c r="CD82" s="1069"/>
    </row>
    <row r="83" spans="1:86" ht="15.75" thickBot="1" x14ac:dyDescent="0.3">
      <c r="A83" s="1070" t="s">
        <v>611</v>
      </c>
      <c r="B83" s="1069"/>
      <c r="C83" s="1069"/>
      <c r="D83" s="1069"/>
      <c r="E83" s="1069"/>
      <c r="G83" s="1068">
        <v>1593</v>
      </c>
      <c r="H83" s="1069"/>
      <c r="I83" s="441">
        <v>1621</v>
      </c>
      <c r="J83" s="1068">
        <v>1652</v>
      </c>
      <c r="K83" s="1069"/>
      <c r="L83" s="1068">
        <v>1635</v>
      </c>
      <c r="M83" s="1069"/>
      <c r="N83" s="1069"/>
      <c r="O83" s="1068">
        <v>1571</v>
      </c>
      <c r="P83" s="1069"/>
      <c r="Q83" s="1068">
        <v>1448</v>
      </c>
      <c r="R83" s="1069"/>
      <c r="S83" s="1068">
        <v>1372</v>
      </c>
      <c r="T83" s="1069"/>
      <c r="U83" s="1069"/>
      <c r="V83" s="1068">
        <v>1333</v>
      </c>
      <c r="W83" s="1069"/>
      <c r="X83" s="1069"/>
      <c r="Y83" s="1069"/>
      <c r="Z83" s="1068">
        <v>1347</v>
      </c>
      <c r="AA83" s="1069"/>
      <c r="AB83" s="1069"/>
      <c r="AC83" s="1068">
        <v>1465</v>
      </c>
      <c r="AD83" s="1069"/>
      <c r="AE83" s="1069"/>
      <c r="AF83" s="1068">
        <v>1383</v>
      </c>
      <c r="AG83" s="1069"/>
      <c r="AH83" s="1069"/>
      <c r="AI83" s="1069"/>
      <c r="AJ83" s="1069"/>
      <c r="AK83" s="1069"/>
      <c r="AL83" s="1069"/>
      <c r="AM83" s="1069"/>
      <c r="AN83" s="1068">
        <v>1208</v>
      </c>
      <c r="AO83" s="1069"/>
      <c r="AP83" s="1069"/>
      <c r="AQ83" s="1069"/>
      <c r="AR83" s="1068">
        <v>1281</v>
      </c>
      <c r="AS83" s="1069"/>
      <c r="AT83" s="1069"/>
      <c r="AU83" s="1068">
        <v>1258</v>
      </c>
      <c r="AV83" s="1069"/>
      <c r="AW83" s="1069"/>
      <c r="AX83" s="1068">
        <v>1515</v>
      </c>
      <c r="AY83" s="1069"/>
      <c r="AZ83" s="1069"/>
      <c r="BA83" s="1068">
        <v>1415</v>
      </c>
      <c r="BB83" s="1069"/>
      <c r="BC83" s="1069"/>
      <c r="BD83" s="1068">
        <v>1297</v>
      </c>
      <c r="BE83" s="1069"/>
      <c r="BF83" s="1069"/>
      <c r="BG83" s="1068">
        <v>1254</v>
      </c>
      <c r="BH83" s="1069"/>
      <c r="BI83" s="1069"/>
      <c r="BJ83" s="1069"/>
      <c r="BK83" s="1068">
        <v>1166</v>
      </c>
      <c r="BL83" s="1069"/>
      <c r="BM83" s="1069"/>
      <c r="BN83" s="1069"/>
      <c r="BO83" s="1068">
        <v>1181</v>
      </c>
      <c r="BP83" s="1069"/>
      <c r="BQ83" s="1069"/>
      <c r="BR83" s="1068">
        <v>1205</v>
      </c>
      <c r="BS83" s="1069"/>
      <c r="BT83" s="1069"/>
      <c r="BU83" s="1068">
        <v>1310</v>
      </c>
      <c r="BV83" s="1069"/>
      <c r="BW83" s="1069"/>
      <c r="BX83" s="1068">
        <v>1219</v>
      </c>
      <c r="BY83" s="1069"/>
      <c r="BZ83" s="1069"/>
      <c r="CA83" s="1068">
        <v>1230</v>
      </c>
      <c r="CB83" s="1069"/>
      <c r="CC83" s="1069"/>
      <c r="CD83" s="1069"/>
    </row>
    <row r="84" spans="1:86" ht="15.75" thickBot="1" x14ac:dyDescent="0.3">
      <c r="A84" s="1070" t="s">
        <v>612</v>
      </c>
      <c r="B84" s="1069"/>
      <c r="C84" s="1069"/>
      <c r="D84" s="1069"/>
      <c r="E84" s="1069"/>
      <c r="G84" s="1068">
        <v>99</v>
      </c>
      <c r="H84" s="1069"/>
      <c r="I84" s="441">
        <v>89</v>
      </c>
      <c r="J84" s="1068">
        <v>98</v>
      </c>
      <c r="K84" s="1069"/>
      <c r="L84" s="1068">
        <v>117</v>
      </c>
      <c r="M84" s="1069"/>
      <c r="N84" s="1069"/>
      <c r="O84" s="1068">
        <v>110</v>
      </c>
      <c r="P84" s="1069"/>
      <c r="Q84" s="1068">
        <v>112</v>
      </c>
      <c r="R84" s="1069"/>
      <c r="S84" s="1068">
        <v>85</v>
      </c>
      <c r="T84" s="1069"/>
      <c r="U84" s="1069"/>
      <c r="V84" s="1068">
        <v>122</v>
      </c>
      <c r="W84" s="1069"/>
      <c r="X84" s="1069"/>
      <c r="Y84" s="1069"/>
      <c r="Z84" s="1068">
        <v>111</v>
      </c>
      <c r="AA84" s="1069"/>
      <c r="AB84" s="1069"/>
      <c r="AC84" s="1068">
        <v>88</v>
      </c>
      <c r="AD84" s="1069"/>
      <c r="AE84" s="1069"/>
      <c r="AF84" s="1068">
        <v>124</v>
      </c>
      <c r="AG84" s="1069"/>
      <c r="AH84" s="1069"/>
      <c r="AI84" s="1069"/>
      <c r="AJ84" s="1069"/>
      <c r="AK84" s="1069"/>
      <c r="AL84" s="1069"/>
      <c r="AM84" s="1069"/>
      <c r="AN84" s="1068">
        <v>87</v>
      </c>
      <c r="AO84" s="1069"/>
      <c r="AP84" s="1069"/>
      <c r="AQ84" s="1069"/>
      <c r="AR84" s="1068">
        <v>118</v>
      </c>
      <c r="AS84" s="1069"/>
      <c r="AT84" s="1069"/>
      <c r="AU84" s="1068">
        <v>65</v>
      </c>
      <c r="AV84" s="1069"/>
      <c r="AW84" s="1069"/>
      <c r="AX84" s="1068">
        <v>105</v>
      </c>
      <c r="AY84" s="1069"/>
      <c r="AZ84" s="1069"/>
      <c r="BA84" s="1068">
        <v>102</v>
      </c>
      <c r="BB84" s="1069"/>
      <c r="BC84" s="1069"/>
      <c r="BD84" s="1068">
        <v>95</v>
      </c>
      <c r="BE84" s="1069"/>
      <c r="BF84" s="1069"/>
      <c r="BG84" s="1068">
        <v>80</v>
      </c>
      <c r="BH84" s="1069"/>
      <c r="BI84" s="1069"/>
      <c r="BJ84" s="1069"/>
      <c r="BK84" s="1068">
        <v>75</v>
      </c>
      <c r="BL84" s="1069"/>
      <c r="BM84" s="1069"/>
      <c r="BN84" s="1069"/>
      <c r="BO84" s="1068">
        <v>72</v>
      </c>
      <c r="BP84" s="1069"/>
      <c r="BQ84" s="1069"/>
      <c r="BR84" s="1068">
        <v>86</v>
      </c>
      <c r="BS84" s="1069"/>
      <c r="BT84" s="1069"/>
      <c r="BU84" s="1068">
        <v>51</v>
      </c>
      <c r="BV84" s="1069"/>
      <c r="BW84" s="1069"/>
      <c r="BX84" s="1068">
        <v>49</v>
      </c>
      <c r="BY84" s="1069"/>
      <c r="BZ84" s="1069"/>
      <c r="CA84" s="1068">
        <v>52</v>
      </c>
      <c r="CB84" s="1069"/>
      <c r="CC84" s="1069"/>
      <c r="CD84" s="1069"/>
    </row>
    <row r="85" spans="1:86" ht="21" customHeight="1" x14ac:dyDescent="0.25"/>
    <row r="86" spans="1:86" ht="18" customHeight="1" x14ac:dyDescent="0.25">
      <c r="A86" s="1088" t="s">
        <v>613</v>
      </c>
      <c r="B86" s="1067"/>
      <c r="C86" s="1067"/>
      <c r="D86" s="1067"/>
      <c r="E86" s="1067"/>
      <c r="F86" s="1067"/>
      <c r="G86" s="1067"/>
      <c r="H86" s="1067"/>
      <c r="I86" s="1067"/>
      <c r="J86" s="1067"/>
      <c r="K86" s="1067"/>
      <c r="L86" s="1067"/>
      <c r="M86" s="1067"/>
      <c r="N86" s="1067"/>
      <c r="O86" s="1067"/>
      <c r="P86" s="1067"/>
      <c r="Q86" s="1067"/>
      <c r="R86" s="1067"/>
      <c r="S86" s="1067"/>
      <c r="T86" s="1067"/>
      <c r="U86" s="1067"/>
      <c r="V86" s="1067"/>
      <c r="W86" s="1067"/>
      <c r="X86" s="1067"/>
      <c r="Y86" s="1067"/>
      <c r="Z86" s="1067"/>
      <c r="AA86" s="1067"/>
      <c r="AB86" s="1067"/>
      <c r="AC86" s="1067"/>
      <c r="AD86" s="1067"/>
      <c r="AE86" s="1067"/>
      <c r="AF86" s="1067"/>
      <c r="AG86" s="1067"/>
      <c r="AH86" s="1067"/>
      <c r="AI86" s="1067"/>
    </row>
    <row r="87" spans="1:86" ht="0.95" customHeight="1" x14ac:dyDescent="0.25"/>
    <row r="88" spans="1:86" ht="18" customHeight="1" x14ac:dyDescent="0.25">
      <c r="A88" s="1084" t="s">
        <v>614</v>
      </c>
      <c r="B88" s="1067"/>
      <c r="C88" s="1067"/>
      <c r="D88" s="1067"/>
      <c r="E88" s="1067"/>
      <c r="F88" s="1067"/>
      <c r="G88" s="1067"/>
      <c r="H88" s="1067"/>
      <c r="I88" s="1067"/>
      <c r="J88" s="1067"/>
      <c r="K88" s="1067"/>
      <c r="L88" s="1067"/>
      <c r="M88" s="1067"/>
      <c r="N88" s="1067"/>
      <c r="O88" s="1067"/>
      <c r="P88" s="1067"/>
      <c r="Q88" s="1067"/>
      <c r="R88" s="1067"/>
      <c r="S88" s="1067"/>
      <c r="T88" s="1067"/>
      <c r="U88" s="1067"/>
      <c r="V88" s="1067"/>
      <c r="W88" s="1067"/>
      <c r="X88" s="1067"/>
      <c r="Y88" s="1067"/>
      <c r="Z88" s="1067"/>
      <c r="AA88" s="1067"/>
      <c r="AB88" s="1067"/>
      <c r="AC88" s="1067"/>
      <c r="AD88" s="1067"/>
      <c r="AE88" s="1067"/>
      <c r="AF88" s="1067"/>
      <c r="AG88" s="1067"/>
      <c r="AH88" s="1067"/>
      <c r="AI88" s="1067"/>
    </row>
    <row r="89" spans="1:86" ht="9.6" customHeight="1" thickBot="1" x14ac:dyDescent="0.3"/>
    <row r="90" spans="1:86" x14ac:dyDescent="0.25">
      <c r="C90" s="1085" t="s">
        <v>549</v>
      </c>
      <c r="D90" s="1067"/>
      <c r="E90" s="1067"/>
      <c r="G90" s="1074" t="s">
        <v>605</v>
      </c>
      <c r="H90" s="1076"/>
      <c r="I90" s="448" t="s">
        <v>605</v>
      </c>
      <c r="J90" s="1074" t="s">
        <v>605</v>
      </c>
      <c r="K90" s="1076"/>
      <c r="L90" s="1074" t="s">
        <v>605</v>
      </c>
      <c r="M90" s="1075"/>
      <c r="N90" s="1076"/>
      <c r="O90" s="1074" t="s">
        <v>605</v>
      </c>
      <c r="P90" s="1076"/>
      <c r="Q90" s="1074" t="s">
        <v>605</v>
      </c>
      <c r="R90" s="1076"/>
      <c r="S90" s="1074" t="s">
        <v>605</v>
      </c>
      <c r="T90" s="1075"/>
      <c r="U90" s="1076"/>
      <c r="V90" s="1074" t="s">
        <v>550</v>
      </c>
      <c r="W90" s="1075"/>
      <c r="X90" s="1075"/>
      <c r="Y90" s="1076"/>
      <c r="Z90" s="1074" t="s">
        <v>550</v>
      </c>
      <c r="AA90" s="1075"/>
      <c r="AB90" s="1076"/>
      <c r="AC90" s="1074" t="s">
        <v>550</v>
      </c>
      <c r="AD90" s="1075"/>
      <c r="AE90" s="1076"/>
      <c r="AF90" s="1074" t="s">
        <v>550</v>
      </c>
      <c r="AG90" s="1075"/>
      <c r="AH90" s="1075"/>
      <c r="AI90" s="1075"/>
      <c r="AJ90" s="1075"/>
      <c r="AK90" s="1075"/>
      <c r="AL90" s="1075"/>
      <c r="AM90" s="1076"/>
      <c r="AN90" s="1074" t="s">
        <v>550</v>
      </c>
      <c r="AO90" s="1075"/>
      <c r="AP90" s="1075"/>
      <c r="AQ90" s="1076"/>
      <c r="AR90" s="1074" t="s">
        <v>550</v>
      </c>
      <c r="AS90" s="1075"/>
      <c r="AT90" s="1076"/>
      <c r="AU90" s="1074" t="s">
        <v>550</v>
      </c>
      <c r="AV90" s="1075"/>
      <c r="AW90" s="1076"/>
      <c r="AX90" s="1074" t="s">
        <v>550</v>
      </c>
      <c r="AY90" s="1075"/>
      <c r="AZ90" s="1076"/>
      <c r="BA90" s="1074" t="s">
        <v>550</v>
      </c>
      <c r="BB90" s="1075"/>
      <c r="BC90" s="1076"/>
      <c r="BD90" s="1074" t="s">
        <v>550</v>
      </c>
      <c r="BE90" s="1075"/>
      <c r="BF90" s="1076"/>
      <c r="BG90" s="1074" t="s">
        <v>550</v>
      </c>
      <c r="BH90" s="1075"/>
      <c r="BI90" s="1075"/>
      <c r="BJ90" s="1076"/>
      <c r="BK90" s="1074" t="s">
        <v>550</v>
      </c>
      <c r="BL90" s="1075"/>
      <c r="BM90" s="1075"/>
      <c r="BN90" s="1076"/>
      <c r="BO90" s="1074" t="s">
        <v>551</v>
      </c>
      <c r="BP90" s="1075"/>
      <c r="BQ90" s="1076"/>
      <c r="BR90" s="1074" t="s">
        <v>551</v>
      </c>
      <c r="BS90" s="1075"/>
      <c r="BT90" s="1076"/>
      <c r="BU90" s="1074" t="s">
        <v>551</v>
      </c>
      <c r="BV90" s="1075"/>
      <c r="BW90" s="1076"/>
      <c r="BX90" s="1074" t="s">
        <v>551</v>
      </c>
      <c r="BY90" s="1075"/>
      <c r="BZ90" s="1076"/>
      <c r="CA90" s="1074" t="s">
        <v>551</v>
      </c>
      <c r="CB90" s="1075"/>
      <c r="CC90" s="1075"/>
      <c r="CD90" s="1076"/>
    </row>
    <row r="91" spans="1:86" ht="15.75" thickBot="1" x14ac:dyDescent="0.3">
      <c r="C91" s="1070" t="s">
        <v>553</v>
      </c>
      <c r="D91" s="1069"/>
      <c r="E91" s="1069"/>
      <c r="G91" s="1072" t="s">
        <v>555</v>
      </c>
      <c r="H91" s="1073"/>
      <c r="I91" s="449" t="s">
        <v>556</v>
      </c>
      <c r="J91" s="1072" t="s">
        <v>557</v>
      </c>
      <c r="K91" s="1073"/>
      <c r="L91" s="1072" t="s">
        <v>558</v>
      </c>
      <c r="M91" s="1069"/>
      <c r="N91" s="1073"/>
      <c r="O91" s="1072" t="s">
        <v>559</v>
      </c>
      <c r="P91" s="1073"/>
      <c r="Q91" s="1072" t="s">
        <v>560</v>
      </c>
      <c r="R91" s="1073"/>
      <c r="S91" s="1072" t="s">
        <v>561</v>
      </c>
      <c r="T91" s="1069"/>
      <c r="U91" s="1073"/>
      <c r="V91" s="1072" t="s">
        <v>562</v>
      </c>
      <c r="W91" s="1069"/>
      <c r="X91" s="1069"/>
      <c r="Y91" s="1073"/>
      <c r="Z91" s="1072" t="s">
        <v>563</v>
      </c>
      <c r="AA91" s="1069"/>
      <c r="AB91" s="1073"/>
      <c r="AC91" s="1072" t="s">
        <v>564</v>
      </c>
      <c r="AD91" s="1069"/>
      <c r="AE91" s="1073"/>
      <c r="AF91" s="1072" t="s">
        <v>565</v>
      </c>
      <c r="AG91" s="1069"/>
      <c r="AH91" s="1069"/>
      <c r="AI91" s="1069"/>
      <c r="AJ91" s="1069"/>
      <c r="AK91" s="1069"/>
      <c r="AL91" s="1069"/>
      <c r="AM91" s="1073"/>
      <c r="AN91" s="1072" t="s">
        <v>554</v>
      </c>
      <c r="AO91" s="1069"/>
      <c r="AP91" s="1069"/>
      <c r="AQ91" s="1073"/>
      <c r="AR91" s="1072" t="s">
        <v>555</v>
      </c>
      <c r="AS91" s="1069"/>
      <c r="AT91" s="1073"/>
      <c r="AU91" s="1072" t="s">
        <v>556</v>
      </c>
      <c r="AV91" s="1069"/>
      <c r="AW91" s="1073"/>
      <c r="AX91" s="1072" t="s">
        <v>557</v>
      </c>
      <c r="AY91" s="1069"/>
      <c r="AZ91" s="1073"/>
      <c r="BA91" s="1072" t="s">
        <v>558</v>
      </c>
      <c r="BB91" s="1069"/>
      <c r="BC91" s="1073"/>
      <c r="BD91" s="1072" t="s">
        <v>559</v>
      </c>
      <c r="BE91" s="1069"/>
      <c r="BF91" s="1073"/>
      <c r="BG91" s="1072" t="s">
        <v>560</v>
      </c>
      <c r="BH91" s="1069"/>
      <c r="BI91" s="1069"/>
      <c r="BJ91" s="1073"/>
      <c r="BK91" s="1072" t="s">
        <v>561</v>
      </c>
      <c r="BL91" s="1069"/>
      <c r="BM91" s="1069"/>
      <c r="BN91" s="1073"/>
      <c r="BO91" s="1072" t="s">
        <v>562</v>
      </c>
      <c r="BP91" s="1069"/>
      <c r="BQ91" s="1073"/>
      <c r="BR91" s="1072" t="s">
        <v>563</v>
      </c>
      <c r="BS91" s="1069"/>
      <c r="BT91" s="1073"/>
      <c r="BU91" s="1072" t="s">
        <v>564</v>
      </c>
      <c r="BV91" s="1069"/>
      <c r="BW91" s="1073"/>
      <c r="BX91" s="1072" t="s">
        <v>565</v>
      </c>
      <c r="BY91" s="1069"/>
      <c r="BZ91" s="1073"/>
      <c r="CA91" s="1072" t="s">
        <v>554</v>
      </c>
      <c r="CB91" s="1069"/>
      <c r="CC91" s="1069"/>
      <c r="CD91" s="1073"/>
    </row>
    <row r="92" spans="1:86" ht="15.75" thickBot="1" x14ac:dyDescent="0.3">
      <c r="C92" s="1070" t="s">
        <v>615</v>
      </c>
      <c r="D92" s="1069"/>
      <c r="E92" s="1069"/>
      <c r="G92" s="1089">
        <v>4.48022819295596</v>
      </c>
      <c r="H92" s="1069"/>
      <c r="I92" s="446">
        <v>3.9275965430009299</v>
      </c>
      <c r="J92" s="1089">
        <v>3.5501719170750801</v>
      </c>
      <c r="K92" s="1069"/>
      <c r="L92" s="1089">
        <v>4.8821238323587197</v>
      </c>
      <c r="M92" s="1069"/>
      <c r="N92" s="1069"/>
      <c r="O92" s="1089">
        <v>2.24622806471901</v>
      </c>
      <c r="P92" s="1069"/>
      <c r="Q92" s="1089">
        <v>4.8009303136074397</v>
      </c>
      <c r="R92" s="1069"/>
      <c r="S92" s="1089">
        <v>3.2899749269279299</v>
      </c>
      <c r="T92" s="1069"/>
      <c r="U92" s="1069"/>
      <c r="V92" s="1089">
        <v>4.8339870725374299</v>
      </c>
      <c r="W92" s="1069"/>
      <c r="X92" s="1069"/>
      <c r="Y92" s="1069"/>
      <c r="Z92" s="1089">
        <v>4.01941744025227</v>
      </c>
      <c r="AA92" s="1069"/>
      <c r="AB92" s="1069"/>
      <c r="AC92" s="1089">
        <v>3.4054378030839598</v>
      </c>
      <c r="AD92" s="1069"/>
      <c r="AE92" s="1069"/>
      <c r="AF92" s="1089">
        <v>3.8852646041798402</v>
      </c>
      <c r="AG92" s="1069"/>
      <c r="AH92" s="1069"/>
      <c r="AI92" s="1069"/>
      <c r="AJ92" s="1069"/>
      <c r="AK92" s="1069"/>
      <c r="AL92" s="1069"/>
      <c r="AM92" s="1069"/>
      <c r="AN92" s="1089">
        <v>2.9243337249646899</v>
      </c>
      <c r="AO92" s="1069"/>
      <c r="AP92" s="1069"/>
      <c r="AQ92" s="1069"/>
      <c r="AR92" s="1089">
        <v>5.6192912079844701</v>
      </c>
      <c r="AS92" s="1069"/>
      <c r="AT92" s="1069"/>
      <c r="AU92" s="1089">
        <v>5.4843086851989096</v>
      </c>
      <c r="AV92" s="1069"/>
      <c r="AW92" s="1069"/>
      <c r="AX92" s="1089">
        <v>3.5769536873921299</v>
      </c>
      <c r="AY92" s="1069"/>
      <c r="AZ92" s="1069"/>
      <c r="BA92" s="1089">
        <v>3.8978467181058698</v>
      </c>
      <c r="BB92" s="1069"/>
      <c r="BC92" s="1069"/>
      <c r="BD92" s="1089">
        <v>6.6696950687519401</v>
      </c>
      <c r="BE92" s="1069"/>
      <c r="BF92" s="1069"/>
      <c r="BG92" s="1089">
        <v>3.78273484163581</v>
      </c>
      <c r="BH92" s="1069"/>
      <c r="BI92" s="1069"/>
      <c r="BJ92" s="1069"/>
      <c r="BK92" s="1089">
        <v>5.0641268507508004</v>
      </c>
      <c r="BL92" s="1069"/>
      <c r="BM92" s="1069"/>
      <c r="BN92" s="1069"/>
      <c r="BO92" s="1089">
        <v>3.9699118490526102</v>
      </c>
      <c r="BP92" s="1069"/>
      <c r="BQ92" s="1069"/>
      <c r="BR92" s="1089">
        <v>4.3796259799413102</v>
      </c>
      <c r="BS92" s="1069"/>
      <c r="BT92" s="1069"/>
      <c r="BU92" s="1089">
        <v>4.3584627133514902</v>
      </c>
      <c r="BV92" s="1069"/>
      <c r="BW92" s="1069"/>
      <c r="BX92" s="1089">
        <v>2.5582745422164499</v>
      </c>
      <c r="BY92" s="1069"/>
      <c r="BZ92" s="1069"/>
      <c r="CA92" s="1089">
        <v>3.54330708661417</v>
      </c>
      <c r="CB92" s="1069"/>
      <c r="CC92" s="1069"/>
      <c r="CD92" s="1069"/>
    </row>
    <row r="93" spans="1:86" ht="15.75" thickBot="1" x14ac:dyDescent="0.3">
      <c r="C93" s="1070" t="s">
        <v>616</v>
      </c>
      <c r="D93" s="1069"/>
      <c r="E93" s="1069"/>
      <c r="G93" s="1068">
        <v>535687</v>
      </c>
      <c r="H93" s="1069"/>
      <c r="I93" s="441">
        <v>560139</v>
      </c>
      <c r="J93" s="1068">
        <v>563353</v>
      </c>
      <c r="K93" s="1069"/>
      <c r="L93" s="1068">
        <v>553038</v>
      </c>
      <c r="M93" s="1069"/>
      <c r="N93" s="1069"/>
      <c r="O93" s="1068">
        <v>578748</v>
      </c>
      <c r="P93" s="1069"/>
      <c r="Q93" s="1068">
        <v>562391</v>
      </c>
      <c r="R93" s="1069"/>
      <c r="S93" s="1068">
        <v>577512</v>
      </c>
      <c r="T93" s="1069"/>
      <c r="U93" s="1069"/>
      <c r="V93" s="1068">
        <v>579232</v>
      </c>
      <c r="W93" s="1069"/>
      <c r="X93" s="1069"/>
      <c r="Y93" s="1069"/>
      <c r="Z93" s="1068">
        <v>547343</v>
      </c>
      <c r="AA93" s="1069"/>
      <c r="AB93" s="1069"/>
      <c r="AC93" s="1068">
        <v>587296</v>
      </c>
      <c r="AD93" s="1069"/>
      <c r="AE93" s="1069"/>
      <c r="AF93" s="1068">
        <v>566242</v>
      </c>
      <c r="AG93" s="1069"/>
      <c r="AH93" s="1069"/>
      <c r="AI93" s="1069"/>
      <c r="AJ93" s="1069"/>
      <c r="AK93" s="1069"/>
      <c r="AL93" s="1069"/>
      <c r="AM93" s="1069"/>
      <c r="AN93" s="1068">
        <v>581329</v>
      </c>
      <c r="AO93" s="1069"/>
      <c r="AP93" s="1069"/>
      <c r="AQ93" s="1069"/>
      <c r="AR93" s="1068">
        <v>551671</v>
      </c>
      <c r="AS93" s="1069"/>
      <c r="AT93" s="1069"/>
      <c r="AU93" s="1068">
        <v>565249</v>
      </c>
      <c r="AV93" s="1069"/>
      <c r="AW93" s="1069"/>
      <c r="AX93" s="1068">
        <v>559135</v>
      </c>
      <c r="AY93" s="1069"/>
      <c r="AZ93" s="1069"/>
      <c r="BA93" s="1068">
        <v>538759</v>
      </c>
      <c r="BB93" s="1069"/>
      <c r="BC93" s="1069"/>
      <c r="BD93" s="1068">
        <v>554748</v>
      </c>
      <c r="BE93" s="1069"/>
      <c r="BF93" s="1069"/>
      <c r="BG93" s="1068">
        <v>528718</v>
      </c>
      <c r="BH93" s="1069"/>
      <c r="BI93" s="1069"/>
      <c r="BJ93" s="1069"/>
      <c r="BK93" s="1068">
        <v>533162</v>
      </c>
      <c r="BL93" s="1069"/>
      <c r="BM93" s="1069"/>
      <c r="BN93" s="1069"/>
      <c r="BO93" s="1068">
        <v>528979</v>
      </c>
      <c r="BP93" s="1069"/>
      <c r="BQ93" s="1069"/>
      <c r="BR93" s="1068">
        <v>479493</v>
      </c>
      <c r="BS93" s="1069"/>
      <c r="BT93" s="1069"/>
      <c r="BU93" s="1068">
        <v>527709</v>
      </c>
      <c r="BV93" s="1069"/>
      <c r="BW93" s="1069"/>
      <c r="BX93" s="1068">
        <v>508155</v>
      </c>
      <c r="BY93" s="1069"/>
      <c r="BZ93" s="1069"/>
      <c r="CA93" s="1068">
        <v>508000</v>
      </c>
      <c r="CB93" s="1069"/>
      <c r="CC93" s="1069"/>
      <c r="CD93" s="1069"/>
    </row>
    <row r="94" spans="1:86" ht="15.75" thickBot="1" x14ac:dyDescent="0.3">
      <c r="C94" s="1070" t="s">
        <v>617</v>
      </c>
      <c r="D94" s="1069"/>
      <c r="E94" s="1069"/>
      <c r="G94" s="1068">
        <v>24</v>
      </c>
      <c r="H94" s="1069"/>
      <c r="I94" s="441">
        <v>22</v>
      </c>
      <c r="J94" s="1068">
        <v>20</v>
      </c>
      <c r="K94" s="1069"/>
      <c r="L94" s="1068">
        <v>27</v>
      </c>
      <c r="M94" s="1069"/>
      <c r="N94" s="1069"/>
      <c r="O94" s="1068">
        <v>13</v>
      </c>
      <c r="P94" s="1069"/>
      <c r="Q94" s="1068">
        <v>27</v>
      </c>
      <c r="R94" s="1069"/>
      <c r="S94" s="1068">
        <v>19</v>
      </c>
      <c r="T94" s="1069"/>
      <c r="U94" s="1069"/>
      <c r="V94" s="1068">
        <v>28</v>
      </c>
      <c r="W94" s="1069"/>
      <c r="X94" s="1069"/>
      <c r="Y94" s="1069"/>
      <c r="Z94" s="1068">
        <v>22</v>
      </c>
      <c r="AA94" s="1069"/>
      <c r="AB94" s="1069"/>
      <c r="AC94" s="1068">
        <v>20</v>
      </c>
      <c r="AD94" s="1069"/>
      <c r="AE94" s="1069"/>
      <c r="AF94" s="1068">
        <v>22</v>
      </c>
      <c r="AG94" s="1069"/>
      <c r="AH94" s="1069"/>
      <c r="AI94" s="1069"/>
      <c r="AJ94" s="1069"/>
      <c r="AK94" s="1069"/>
      <c r="AL94" s="1069"/>
      <c r="AM94" s="1069"/>
      <c r="AN94" s="1068">
        <v>17</v>
      </c>
      <c r="AO94" s="1069"/>
      <c r="AP94" s="1069"/>
      <c r="AQ94" s="1069"/>
      <c r="AR94" s="1068">
        <v>31</v>
      </c>
      <c r="AS94" s="1069"/>
      <c r="AT94" s="1069"/>
      <c r="AU94" s="1068">
        <v>31</v>
      </c>
      <c r="AV94" s="1069"/>
      <c r="AW94" s="1069"/>
      <c r="AX94" s="1068">
        <v>20</v>
      </c>
      <c r="AY94" s="1069"/>
      <c r="AZ94" s="1069"/>
      <c r="BA94" s="1068">
        <v>21</v>
      </c>
      <c r="BB94" s="1069"/>
      <c r="BC94" s="1069"/>
      <c r="BD94" s="1068">
        <v>37</v>
      </c>
      <c r="BE94" s="1069"/>
      <c r="BF94" s="1069"/>
      <c r="BG94" s="1068">
        <v>20</v>
      </c>
      <c r="BH94" s="1069"/>
      <c r="BI94" s="1069"/>
      <c r="BJ94" s="1069"/>
      <c r="BK94" s="1068">
        <v>27</v>
      </c>
      <c r="BL94" s="1069"/>
      <c r="BM94" s="1069"/>
      <c r="BN94" s="1069"/>
      <c r="BO94" s="1068">
        <v>21</v>
      </c>
      <c r="BP94" s="1069"/>
      <c r="BQ94" s="1069"/>
      <c r="BR94" s="1068">
        <v>21</v>
      </c>
      <c r="BS94" s="1069"/>
      <c r="BT94" s="1069"/>
      <c r="BU94" s="1068">
        <v>23</v>
      </c>
      <c r="BV94" s="1069"/>
      <c r="BW94" s="1069"/>
      <c r="BX94" s="1068">
        <v>13</v>
      </c>
      <c r="BY94" s="1069"/>
      <c r="BZ94" s="1069"/>
      <c r="CA94" s="1068">
        <v>18</v>
      </c>
      <c r="CB94" s="1069"/>
      <c r="CC94" s="1069"/>
      <c r="CD94" s="1069"/>
    </row>
    <row r="95" spans="1:86" ht="21.95" customHeight="1" x14ac:dyDescent="0.25"/>
    <row r="96" spans="1:86" ht="10.7" customHeight="1" x14ac:dyDescent="0.25">
      <c r="C96" s="1087" t="s">
        <v>600</v>
      </c>
      <c r="D96" s="1067"/>
      <c r="E96" s="1067"/>
      <c r="F96" s="1067"/>
      <c r="G96" s="1067"/>
      <c r="H96" s="1067"/>
      <c r="I96" s="1067"/>
      <c r="J96" s="1067"/>
      <c r="K96" s="1067"/>
      <c r="L96" s="1067"/>
      <c r="M96" s="1067"/>
      <c r="N96" s="1067"/>
      <c r="O96" s="1067"/>
      <c r="P96" s="1067"/>
      <c r="Q96" s="1067"/>
      <c r="R96" s="1067"/>
      <c r="S96" s="1067"/>
      <c r="T96" s="1067"/>
      <c r="U96" s="1067"/>
      <c r="V96" s="1067"/>
      <c r="W96" s="1067"/>
      <c r="X96" s="1067"/>
      <c r="Y96" s="1067"/>
      <c r="Z96" s="1067"/>
      <c r="AA96" s="1067"/>
      <c r="AB96" s="1067"/>
      <c r="AC96" s="1067"/>
      <c r="AD96" s="1067"/>
      <c r="AE96" s="1067"/>
      <c r="AF96" s="1067"/>
      <c r="AG96" s="1067"/>
      <c r="AH96" s="1067"/>
      <c r="AI96" s="1067"/>
      <c r="AJ96" s="1067"/>
      <c r="AK96" s="1067"/>
      <c r="AL96" s="1067"/>
      <c r="AM96" s="1067"/>
      <c r="AN96" s="1067"/>
      <c r="AO96" s="1067"/>
      <c r="AP96" s="1067"/>
      <c r="AQ96" s="1067"/>
      <c r="AR96" s="1067"/>
      <c r="AS96" s="1067"/>
      <c r="AT96" s="1067"/>
      <c r="AU96" s="1067"/>
      <c r="AV96" s="1067"/>
      <c r="AW96" s="1067"/>
      <c r="AX96" s="1067"/>
      <c r="AY96" s="1067"/>
      <c r="AZ96" s="1067"/>
      <c r="BA96" s="1067"/>
      <c r="BB96" s="1067"/>
      <c r="BC96" s="1067"/>
      <c r="BD96" s="1067"/>
      <c r="BE96" s="1067"/>
      <c r="BF96" s="1067"/>
      <c r="BG96" s="1067"/>
      <c r="BH96" s="1067"/>
      <c r="BI96" s="1067"/>
      <c r="BJ96" s="1067"/>
      <c r="BK96" s="1067"/>
      <c r="BL96" s="1067"/>
      <c r="BM96" s="1067"/>
      <c r="BN96" s="1067"/>
      <c r="BO96" s="1067"/>
      <c r="BP96" s="1067"/>
      <c r="BQ96" s="1067"/>
      <c r="BR96" s="1067"/>
      <c r="BS96" s="1067"/>
      <c r="BT96" s="1067"/>
      <c r="BU96" s="1067"/>
      <c r="BV96" s="1067"/>
      <c r="BW96" s="1067"/>
      <c r="BX96" s="1067"/>
      <c r="BY96" s="1067"/>
      <c r="BZ96" s="1067"/>
      <c r="CA96" s="1067"/>
      <c r="CB96" s="1067"/>
      <c r="CC96" s="1067"/>
      <c r="CD96" s="1067"/>
      <c r="CE96" s="1067"/>
      <c r="CF96" s="1067"/>
      <c r="CG96" s="1067"/>
      <c r="CH96" s="1067"/>
    </row>
    <row r="97" spans="3:84" ht="10.7" customHeight="1" x14ac:dyDescent="0.25"/>
    <row r="98" spans="3:84" ht="18" customHeight="1" x14ac:dyDescent="0.25">
      <c r="C98" s="1090" t="s">
        <v>618</v>
      </c>
      <c r="D98" s="1067"/>
      <c r="E98" s="1067"/>
      <c r="F98" s="1067"/>
      <c r="G98" s="1067"/>
      <c r="H98" s="1067"/>
      <c r="I98" s="1067"/>
      <c r="J98" s="1067"/>
      <c r="K98" s="1067"/>
      <c r="L98" s="1067"/>
      <c r="M98" s="1067"/>
      <c r="N98" s="1067"/>
      <c r="O98" s="1067"/>
      <c r="P98" s="1067"/>
      <c r="Q98" s="1067"/>
      <c r="R98" s="1067"/>
      <c r="S98" s="1067"/>
      <c r="T98" s="1067"/>
      <c r="U98" s="1067"/>
      <c r="V98" s="1067"/>
      <c r="W98" s="1067"/>
      <c r="X98" s="1067"/>
      <c r="Y98" s="1067"/>
      <c r="Z98" s="1067"/>
      <c r="AA98" s="1067"/>
      <c r="AB98" s="1067"/>
      <c r="AC98" s="1067"/>
      <c r="AD98" s="1067"/>
      <c r="AE98" s="1067"/>
      <c r="AF98" s="1067"/>
      <c r="AG98" s="1067"/>
      <c r="AH98" s="1067"/>
      <c r="AI98" s="1067"/>
      <c r="AJ98" s="1067"/>
    </row>
    <row r="99" spans="3:84" ht="18" customHeight="1" x14ac:dyDescent="0.25">
      <c r="C99" s="1088" t="s">
        <v>619</v>
      </c>
      <c r="D99" s="1067"/>
      <c r="E99" s="1067"/>
      <c r="F99" s="1067"/>
      <c r="G99" s="1067"/>
      <c r="H99" s="1067"/>
      <c r="I99" s="1067"/>
      <c r="J99" s="1067"/>
      <c r="K99" s="1067"/>
      <c r="L99" s="1067"/>
      <c r="M99" s="1067"/>
      <c r="N99" s="1067"/>
      <c r="O99" s="1067"/>
      <c r="P99" s="1067"/>
      <c r="Q99" s="1067"/>
      <c r="R99" s="1067"/>
      <c r="S99" s="1067"/>
      <c r="T99" s="1067"/>
      <c r="U99" s="1067"/>
      <c r="V99" s="1067"/>
      <c r="W99" s="1067"/>
      <c r="X99" s="1067"/>
      <c r="Y99" s="1067"/>
      <c r="Z99" s="1067"/>
      <c r="AA99" s="1067"/>
      <c r="AB99" s="1067"/>
      <c r="AC99" s="1067"/>
      <c r="AD99" s="1067"/>
      <c r="AE99" s="1067"/>
      <c r="AF99" s="1067"/>
      <c r="AG99" s="1067"/>
      <c r="AH99" s="1067"/>
      <c r="AI99" s="1067"/>
      <c r="AJ99" s="1067"/>
    </row>
    <row r="100" spans="3:84" ht="0.95" customHeight="1" x14ac:dyDescent="0.25"/>
    <row r="101" spans="3:84" ht="18" customHeight="1" x14ac:dyDescent="0.25">
      <c r="C101" s="1084" t="s">
        <v>620</v>
      </c>
      <c r="D101" s="1067"/>
      <c r="E101" s="1067"/>
      <c r="F101" s="1067"/>
      <c r="G101" s="1067"/>
      <c r="H101" s="1067"/>
      <c r="I101" s="1067"/>
      <c r="J101" s="1067"/>
      <c r="K101" s="1067"/>
      <c r="L101" s="1067"/>
      <c r="M101" s="1067"/>
      <c r="N101" s="1067"/>
      <c r="O101" s="1067"/>
      <c r="P101" s="1067"/>
      <c r="Q101" s="1067"/>
      <c r="R101" s="1067"/>
      <c r="S101" s="1067"/>
      <c r="T101" s="1067"/>
      <c r="U101" s="1067"/>
      <c r="V101" s="1067"/>
      <c r="W101" s="1067"/>
      <c r="X101" s="1067"/>
      <c r="Y101" s="1067"/>
      <c r="Z101" s="1067"/>
      <c r="AA101" s="1067"/>
      <c r="AB101" s="1067"/>
      <c r="AC101" s="1067"/>
      <c r="AD101" s="1067"/>
      <c r="AE101" s="1067"/>
      <c r="AF101" s="1067"/>
      <c r="AG101" s="1067"/>
      <c r="AH101" s="1067"/>
      <c r="AI101" s="1067"/>
      <c r="AJ101" s="1067"/>
    </row>
    <row r="102" spans="3:84" ht="10.35" customHeight="1" thickBot="1" x14ac:dyDescent="0.3"/>
    <row r="103" spans="3:84" x14ac:dyDescent="0.25">
      <c r="C103" s="1085" t="s">
        <v>549</v>
      </c>
      <c r="D103" s="1067"/>
      <c r="E103" s="1067"/>
      <c r="G103" s="1074" t="s">
        <v>550</v>
      </c>
      <c r="H103" s="1076"/>
      <c r="I103" s="448" t="s">
        <v>550</v>
      </c>
      <c r="J103" s="1074" t="s">
        <v>550</v>
      </c>
      <c r="K103" s="1076"/>
      <c r="L103" s="1074" t="s">
        <v>550</v>
      </c>
      <c r="M103" s="1075"/>
      <c r="N103" s="1076"/>
      <c r="O103" s="1074" t="s">
        <v>550</v>
      </c>
      <c r="P103" s="1076"/>
      <c r="Q103" s="1074" t="s">
        <v>550</v>
      </c>
      <c r="R103" s="1076"/>
      <c r="S103" s="1074" t="s">
        <v>550</v>
      </c>
      <c r="T103" s="1075"/>
      <c r="U103" s="1076"/>
      <c r="V103" s="1074" t="s">
        <v>551</v>
      </c>
      <c r="W103" s="1075"/>
      <c r="X103" s="1075"/>
      <c r="Y103" s="1076"/>
      <c r="Z103" s="1074" t="s">
        <v>551</v>
      </c>
      <c r="AA103" s="1075"/>
      <c r="AB103" s="1076"/>
      <c r="AC103" s="1074" t="s">
        <v>551</v>
      </c>
      <c r="AD103" s="1075"/>
      <c r="AE103" s="1076"/>
      <c r="AF103" s="1074" t="s">
        <v>551</v>
      </c>
      <c r="AG103" s="1075"/>
      <c r="AH103" s="1075"/>
      <c r="AI103" s="1075"/>
      <c r="AJ103" s="1075"/>
      <c r="AK103" s="1075"/>
      <c r="AL103" s="1075"/>
      <c r="AM103" s="1076"/>
      <c r="AN103" s="1074" t="s">
        <v>551</v>
      </c>
      <c r="AO103" s="1075"/>
      <c r="AP103" s="1075"/>
      <c r="AQ103" s="1076"/>
      <c r="AR103" s="1074" t="s">
        <v>551</v>
      </c>
      <c r="AS103" s="1075"/>
      <c r="AT103" s="1076"/>
      <c r="AU103" s="1074" t="s">
        <v>551</v>
      </c>
      <c r="AV103" s="1075"/>
      <c r="AW103" s="1076"/>
      <c r="AX103" s="1074" t="s">
        <v>551</v>
      </c>
      <c r="AY103" s="1075"/>
      <c r="AZ103" s="1076"/>
      <c r="BA103" s="1074" t="s">
        <v>551</v>
      </c>
      <c r="BB103" s="1075"/>
      <c r="BC103" s="1076"/>
      <c r="BD103" s="1074" t="s">
        <v>551</v>
      </c>
      <c r="BE103" s="1075"/>
      <c r="BF103" s="1076"/>
      <c r="BG103" s="1074" t="s">
        <v>551</v>
      </c>
      <c r="BH103" s="1075"/>
      <c r="BI103" s="1075"/>
      <c r="BJ103" s="1076"/>
      <c r="BK103" s="1074" t="s">
        <v>551</v>
      </c>
      <c r="BL103" s="1075"/>
      <c r="BM103" s="1075"/>
      <c r="BN103" s="1076"/>
      <c r="BO103" s="1074" t="s">
        <v>552</v>
      </c>
      <c r="BP103" s="1075"/>
      <c r="BQ103" s="1076"/>
      <c r="BR103" s="1074" t="s">
        <v>552</v>
      </c>
      <c r="BS103" s="1075"/>
      <c r="BT103" s="1076"/>
      <c r="BU103" s="1074" t="s">
        <v>552</v>
      </c>
      <c r="BV103" s="1075"/>
      <c r="BW103" s="1076"/>
      <c r="BX103" s="1074" t="s">
        <v>552</v>
      </c>
      <c r="BY103" s="1075"/>
      <c r="BZ103" s="1076"/>
      <c r="CA103" s="1074" t="s">
        <v>552</v>
      </c>
      <c r="CB103" s="1075"/>
      <c r="CC103" s="1075"/>
      <c r="CD103" s="1076"/>
    </row>
    <row r="104" spans="3:84" ht="15.75" thickBot="1" x14ac:dyDescent="0.3">
      <c r="C104" s="1070" t="s">
        <v>553</v>
      </c>
      <c r="D104" s="1069"/>
      <c r="E104" s="1069"/>
      <c r="G104" s="1072" t="s">
        <v>555</v>
      </c>
      <c r="H104" s="1073"/>
      <c r="I104" s="449" t="s">
        <v>556</v>
      </c>
      <c r="J104" s="1072" t="s">
        <v>557</v>
      </c>
      <c r="K104" s="1073"/>
      <c r="L104" s="1072" t="s">
        <v>558</v>
      </c>
      <c r="M104" s="1069"/>
      <c r="N104" s="1073"/>
      <c r="O104" s="1072" t="s">
        <v>559</v>
      </c>
      <c r="P104" s="1073"/>
      <c r="Q104" s="1072" t="s">
        <v>560</v>
      </c>
      <c r="R104" s="1073"/>
      <c r="S104" s="1072" t="s">
        <v>561</v>
      </c>
      <c r="T104" s="1069"/>
      <c r="U104" s="1073"/>
      <c r="V104" s="1072" t="s">
        <v>562</v>
      </c>
      <c r="W104" s="1069"/>
      <c r="X104" s="1069"/>
      <c r="Y104" s="1073"/>
      <c r="Z104" s="1072" t="s">
        <v>563</v>
      </c>
      <c r="AA104" s="1069"/>
      <c r="AB104" s="1073"/>
      <c r="AC104" s="1072" t="s">
        <v>564</v>
      </c>
      <c r="AD104" s="1069"/>
      <c r="AE104" s="1073"/>
      <c r="AF104" s="1072" t="s">
        <v>565</v>
      </c>
      <c r="AG104" s="1069"/>
      <c r="AH104" s="1069"/>
      <c r="AI104" s="1069"/>
      <c r="AJ104" s="1069"/>
      <c r="AK104" s="1069"/>
      <c r="AL104" s="1069"/>
      <c r="AM104" s="1073"/>
      <c r="AN104" s="1072" t="s">
        <v>554</v>
      </c>
      <c r="AO104" s="1069"/>
      <c r="AP104" s="1069"/>
      <c r="AQ104" s="1073"/>
      <c r="AR104" s="1072" t="s">
        <v>555</v>
      </c>
      <c r="AS104" s="1069"/>
      <c r="AT104" s="1073"/>
      <c r="AU104" s="1072" t="s">
        <v>556</v>
      </c>
      <c r="AV104" s="1069"/>
      <c r="AW104" s="1073"/>
      <c r="AX104" s="1072" t="s">
        <v>557</v>
      </c>
      <c r="AY104" s="1069"/>
      <c r="AZ104" s="1073"/>
      <c r="BA104" s="1072" t="s">
        <v>558</v>
      </c>
      <c r="BB104" s="1069"/>
      <c r="BC104" s="1073"/>
      <c r="BD104" s="1072" t="s">
        <v>559</v>
      </c>
      <c r="BE104" s="1069"/>
      <c r="BF104" s="1073"/>
      <c r="BG104" s="1072" t="s">
        <v>560</v>
      </c>
      <c r="BH104" s="1069"/>
      <c r="BI104" s="1069"/>
      <c r="BJ104" s="1073"/>
      <c r="BK104" s="1072" t="s">
        <v>561</v>
      </c>
      <c r="BL104" s="1069"/>
      <c r="BM104" s="1069"/>
      <c r="BN104" s="1073"/>
      <c r="BO104" s="1072" t="s">
        <v>562</v>
      </c>
      <c r="BP104" s="1069"/>
      <c r="BQ104" s="1073"/>
      <c r="BR104" s="1072" t="s">
        <v>563</v>
      </c>
      <c r="BS104" s="1069"/>
      <c r="BT104" s="1073"/>
      <c r="BU104" s="1072" t="s">
        <v>564</v>
      </c>
      <c r="BV104" s="1069"/>
      <c r="BW104" s="1073"/>
      <c r="BX104" s="1072" t="s">
        <v>565</v>
      </c>
      <c r="BY104" s="1069"/>
      <c r="BZ104" s="1073"/>
      <c r="CA104" s="1072" t="s">
        <v>554</v>
      </c>
      <c r="CB104" s="1069"/>
      <c r="CC104" s="1069"/>
      <c r="CD104" s="1073"/>
    </row>
    <row r="105" spans="3:84" ht="15.75" thickBot="1" x14ac:dyDescent="0.3">
      <c r="C105" s="1070" t="s">
        <v>621</v>
      </c>
      <c r="D105" s="1069"/>
      <c r="E105" s="1069"/>
      <c r="G105" s="1089">
        <v>6.6751944659389997</v>
      </c>
      <c r="H105" s="1069"/>
      <c r="I105" s="446">
        <v>6.6606515586058004</v>
      </c>
      <c r="J105" s="1089">
        <v>7.5695832669308203</v>
      </c>
      <c r="K105" s="1069"/>
      <c r="L105" s="1089">
        <v>7.24963930560041</v>
      </c>
      <c r="M105" s="1069"/>
      <c r="N105" s="1069"/>
      <c r="O105" s="1089">
        <v>6.7188231879386002</v>
      </c>
      <c r="P105" s="1069"/>
      <c r="Q105" s="1089">
        <v>6.1298354409439799</v>
      </c>
      <c r="R105" s="1069"/>
      <c r="S105" s="1089">
        <v>6.2243643386097798</v>
      </c>
      <c r="T105" s="1069"/>
      <c r="U105" s="1069"/>
      <c r="V105" s="1089">
        <v>6.5850221266078801</v>
      </c>
      <c r="W105" s="1069"/>
      <c r="X105" s="1069"/>
      <c r="Y105" s="1069"/>
      <c r="Z105" s="1089">
        <v>6.0033571405061998</v>
      </c>
      <c r="AA105" s="1069"/>
      <c r="AB105" s="1069"/>
      <c r="AC105" s="1089">
        <v>6.4414011423852502</v>
      </c>
      <c r="AD105" s="1069"/>
      <c r="AE105" s="1069"/>
      <c r="AF105" s="1089">
        <v>6.78609150451957</v>
      </c>
      <c r="AG105" s="1069"/>
      <c r="AH105" s="1069"/>
      <c r="AI105" s="1069"/>
      <c r="AJ105" s="1069"/>
      <c r="AK105" s="1069"/>
      <c r="AL105" s="1069"/>
      <c r="AM105" s="1069"/>
      <c r="AN105" s="1089">
        <v>7.0158850792757903</v>
      </c>
      <c r="AO105" s="1069"/>
      <c r="AP105" s="1069"/>
      <c r="AQ105" s="1069"/>
      <c r="AR105" s="1089">
        <v>5.2278038257039698</v>
      </c>
      <c r="AS105" s="1069"/>
      <c r="AT105" s="1069"/>
      <c r="AU105" s="1089">
        <v>4.5384231014353098</v>
      </c>
      <c r="AV105" s="1069"/>
      <c r="AW105" s="1069"/>
      <c r="AX105" s="1089">
        <v>6.0751676326175197</v>
      </c>
      <c r="AY105" s="1069"/>
      <c r="AZ105" s="1069"/>
      <c r="BA105" s="1089">
        <v>5.6155804831050897</v>
      </c>
      <c r="BB105" s="1069"/>
      <c r="BC105" s="1069"/>
      <c r="BD105" s="1089">
        <v>5.65866677837188</v>
      </c>
      <c r="BE105" s="1069"/>
      <c r="BF105" s="1069"/>
      <c r="BG105" s="1089">
        <v>5.7017530736386703</v>
      </c>
      <c r="BH105" s="1069"/>
      <c r="BI105" s="1069"/>
      <c r="BJ105" s="1069"/>
      <c r="BK105" s="1089">
        <v>5.0841828414813302</v>
      </c>
      <c r="BL105" s="1069"/>
      <c r="BM105" s="1069"/>
      <c r="BN105" s="1069"/>
      <c r="BO105" s="1089">
        <v>5.9402375025330398</v>
      </c>
      <c r="BP105" s="1069"/>
      <c r="BQ105" s="1069"/>
      <c r="BR105" s="1089">
        <v>5.3198285436850501</v>
      </c>
      <c r="BS105" s="1069"/>
      <c r="BT105" s="1069"/>
      <c r="BU105" s="1089">
        <v>5.5979429045479403</v>
      </c>
      <c r="BV105" s="1069"/>
      <c r="BW105" s="1069"/>
      <c r="BX105" s="1089">
        <v>5.6478608667541002</v>
      </c>
      <c r="BY105" s="1069"/>
      <c r="BZ105" s="1069"/>
      <c r="CA105" s="1089">
        <v>5.3768776433492302</v>
      </c>
      <c r="CB105" s="1069"/>
      <c r="CC105" s="1069"/>
      <c r="CD105" s="1069"/>
    </row>
    <row r="106" spans="3:84" ht="15.75" thickBot="1" x14ac:dyDescent="0.3">
      <c r="C106" s="1070" t="s">
        <v>622</v>
      </c>
      <c r="D106" s="1069"/>
      <c r="E106" s="1069"/>
      <c r="G106" s="1068">
        <v>1650289</v>
      </c>
      <c r="H106" s="1069"/>
      <c r="I106" s="441">
        <v>1650289</v>
      </c>
      <c r="J106" s="1068">
        <v>1650289</v>
      </c>
      <c r="K106" s="1069"/>
      <c r="L106" s="1068">
        <v>1650289</v>
      </c>
      <c r="M106" s="1069"/>
      <c r="N106" s="1069"/>
      <c r="O106" s="1068">
        <v>1650289</v>
      </c>
      <c r="P106" s="1069"/>
      <c r="Q106" s="1068">
        <v>1650289</v>
      </c>
      <c r="R106" s="1069"/>
      <c r="S106" s="1068">
        <v>1650289</v>
      </c>
      <c r="T106" s="1069"/>
      <c r="U106" s="1069"/>
      <c r="V106" s="1068">
        <v>1671065</v>
      </c>
      <c r="W106" s="1069"/>
      <c r="X106" s="1069"/>
      <c r="Y106" s="1069"/>
      <c r="Z106" s="1068">
        <v>1671065</v>
      </c>
      <c r="AA106" s="1069"/>
      <c r="AB106" s="1069"/>
      <c r="AC106" s="1068">
        <v>1671065</v>
      </c>
      <c r="AD106" s="1069"/>
      <c r="AE106" s="1069"/>
      <c r="AF106" s="1068">
        <v>1671065</v>
      </c>
      <c r="AG106" s="1069"/>
      <c r="AH106" s="1069"/>
      <c r="AI106" s="1069"/>
      <c r="AJ106" s="1069"/>
      <c r="AK106" s="1069"/>
      <c r="AL106" s="1069"/>
      <c r="AM106" s="1069"/>
      <c r="AN106" s="1068">
        <v>1671065</v>
      </c>
      <c r="AO106" s="1069"/>
      <c r="AP106" s="1069"/>
      <c r="AQ106" s="1069"/>
      <c r="AR106" s="1068">
        <v>1671065</v>
      </c>
      <c r="AS106" s="1069"/>
      <c r="AT106" s="1069"/>
      <c r="AU106" s="1068">
        <v>1671065</v>
      </c>
      <c r="AV106" s="1069"/>
      <c r="AW106" s="1069"/>
      <c r="AX106" s="1068">
        <v>1671065</v>
      </c>
      <c r="AY106" s="1069"/>
      <c r="AZ106" s="1069"/>
      <c r="BA106" s="1068">
        <v>1671065</v>
      </c>
      <c r="BB106" s="1069"/>
      <c r="BC106" s="1069"/>
      <c r="BD106" s="1068">
        <v>1671065</v>
      </c>
      <c r="BE106" s="1069"/>
      <c r="BF106" s="1069"/>
      <c r="BG106" s="1068">
        <v>1671065</v>
      </c>
      <c r="BH106" s="1069"/>
      <c r="BI106" s="1069"/>
      <c r="BJ106" s="1069"/>
      <c r="BK106" s="1068">
        <v>1671065</v>
      </c>
      <c r="BL106" s="1069"/>
      <c r="BM106" s="1069"/>
      <c r="BN106" s="1069"/>
      <c r="BO106" s="1068">
        <v>1682761</v>
      </c>
      <c r="BP106" s="1069"/>
      <c r="BQ106" s="1069"/>
      <c r="BR106" s="1068">
        <v>1682761</v>
      </c>
      <c r="BS106" s="1069"/>
      <c r="BT106" s="1069"/>
      <c r="BU106" s="1068">
        <v>1682761</v>
      </c>
      <c r="BV106" s="1069"/>
      <c r="BW106" s="1069"/>
      <c r="BX106" s="1068">
        <v>1682761</v>
      </c>
      <c r="BY106" s="1069"/>
      <c r="BZ106" s="1069"/>
      <c r="CA106" s="1068">
        <v>1682761</v>
      </c>
      <c r="CB106" s="1069"/>
      <c r="CC106" s="1069"/>
      <c r="CD106" s="1069"/>
    </row>
    <row r="107" spans="3:84" ht="15.75" thickBot="1" x14ac:dyDescent="0.3">
      <c r="C107" s="1070" t="s">
        <v>623</v>
      </c>
      <c r="D107" s="1069"/>
      <c r="E107" s="1069"/>
      <c r="G107" s="1068">
        <v>918</v>
      </c>
      <c r="H107" s="1069"/>
      <c r="I107" s="441">
        <v>916</v>
      </c>
      <c r="J107" s="1068">
        <v>1041</v>
      </c>
      <c r="K107" s="1069"/>
      <c r="L107" s="1068">
        <v>997</v>
      </c>
      <c r="M107" s="1069"/>
      <c r="N107" s="1069"/>
      <c r="O107" s="1068">
        <v>924</v>
      </c>
      <c r="P107" s="1069"/>
      <c r="Q107" s="1068">
        <v>843</v>
      </c>
      <c r="R107" s="1069"/>
      <c r="S107" s="1068">
        <v>856</v>
      </c>
      <c r="T107" s="1069"/>
      <c r="U107" s="1069"/>
      <c r="V107" s="1068">
        <v>917</v>
      </c>
      <c r="W107" s="1069"/>
      <c r="X107" s="1069"/>
      <c r="Y107" s="1069"/>
      <c r="Z107" s="1068">
        <v>836</v>
      </c>
      <c r="AA107" s="1069"/>
      <c r="AB107" s="1069"/>
      <c r="AC107" s="1068">
        <v>897</v>
      </c>
      <c r="AD107" s="1069"/>
      <c r="AE107" s="1069"/>
      <c r="AF107" s="1068">
        <v>945</v>
      </c>
      <c r="AG107" s="1069"/>
      <c r="AH107" s="1069"/>
      <c r="AI107" s="1069"/>
      <c r="AJ107" s="1069"/>
      <c r="AK107" s="1069"/>
      <c r="AL107" s="1069"/>
      <c r="AM107" s="1069"/>
      <c r="AN107" s="1068">
        <v>977</v>
      </c>
      <c r="AO107" s="1069"/>
      <c r="AP107" s="1069"/>
      <c r="AQ107" s="1069"/>
      <c r="AR107" s="1068">
        <v>728</v>
      </c>
      <c r="AS107" s="1069"/>
      <c r="AT107" s="1069"/>
      <c r="AU107" s="1068">
        <v>632</v>
      </c>
      <c r="AV107" s="1069"/>
      <c r="AW107" s="1069"/>
      <c r="AX107" s="1068">
        <v>846</v>
      </c>
      <c r="AY107" s="1069"/>
      <c r="AZ107" s="1069"/>
      <c r="BA107" s="1068">
        <v>782</v>
      </c>
      <c r="BB107" s="1069"/>
      <c r="BC107" s="1069"/>
      <c r="BD107" s="1068">
        <v>788</v>
      </c>
      <c r="BE107" s="1069"/>
      <c r="BF107" s="1069"/>
      <c r="BG107" s="1068">
        <v>794</v>
      </c>
      <c r="BH107" s="1069"/>
      <c r="BI107" s="1069"/>
      <c r="BJ107" s="1069"/>
      <c r="BK107" s="1068">
        <v>708</v>
      </c>
      <c r="BL107" s="1069"/>
      <c r="BM107" s="1069"/>
      <c r="BN107" s="1069"/>
      <c r="BO107" s="1068">
        <v>833</v>
      </c>
      <c r="BP107" s="1069"/>
      <c r="BQ107" s="1069"/>
      <c r="BR107" s="1068">
        <v>746</v>
      </c>
      <c r="BS107" s="1069"/>
      <c r="BT107" s="1069"/>
      <c r="BU107" s="1068">
        <v>785</v>
      </c>
      <c r="BV107" s="1069"/>
      <c r="BW107" s="1069"/>
      <c r="BX107" s="1068">
        <v>792</v>
      </c>
      <c r="BY107" s="1069"/>
      <c r="BZ107" s="1069"/>
      <c r="CA107" s="1068">
        <v>754</v>
      </c>
      <c r="CB107" s="1069"/>
      <c r="CC107" s="1069"/>
      <c r="CD107" s="1069"/>
    </row>
    <row r="108" spans="3:84" ht="21" customHeight="1" x14ac:dyDescent="0.25"/>
    <row r="109" spans="3:84" ht="18" customHeight="1" x14ac:dyDescent="0.25">
      <c r="C109" s="1084" t="s">
        <v>624</v>
      </c>
      <c r="D109" s="1067"/>
      <c r="E109" s="1067"/>
      <c r="F109" s="1067"/>
      <c r="G109" s="1067"/>
      <c r="H109" s="1067"/>
      <c r="I109" s="1067"/>
      <c r="J109" s="1067"/>
      <c r="K109" s="1067"/>
      <c r="L109" s="1067"/>
      <c r="M109" s="1067"/>
      <c r="N109" s="1067"/>
      <c r="O109" s="1067"/>
      <c r="P109" s="1067"/>
      <c r="Q109" s="1067"/>
      <c r="R109" s="1067"/>
      <c r="S109" s="1067"/>
      <c r="T109" s="1067"/>
      <c r="U109" s="1067"/>
      <c r="V109" s="1067"/>
      <c r="W109" s="1067"/>
      <c r="X109" s="1067"/>
      <c r="Y109" s="1067"/>
      <c r="Z109" s="1067"/>
      <c r="AA109" s="1067"/>
      <c r="AB109" s="1067"/>
      <c r="AC109" s="1067"/>
      <c r="AD109" s="1067"/>
      <c r="AE109" s="1067"/>
      <c r="AF109" s="1067"/>
      <c r="AG109" s="1067"/>
      <c r="AH109" s="1067"/>
      <c r="AI109" s="1067"/>
      <c r="AJ109" s="1067"/>
    </row>
    <row r="110" spans="3:84" ht="10.5" customHeight="1" thickBot="1" x14ac:dyDescent="0.3"/>
    <row r="111" spans="3:84" x14ac:dyDescent="0.25">
      <c r="C111" s="1085" t="s">
        <v>549</v>
      </c>
      <c r="D111" s="1067"/>
      <c r="E111" s="1067"/>
      <c r="G111" s="1074" t="s">
        <v>550</v>
      </c>
      <c r="H111" s="1076"/>
      <c r="I111" s="448" t="s">
        <v>550</v>
      </c>
      <c r="J111" s="1074" t="s">
        <v>550</v>
      </c>
      <c r="K111" s="1076"/>
      <c r="L111" s="1074" t="s">
        <v>550</v>
      </c>
      <c r="M111" s="1075"/>
      <c r="N111" s="1076"/>
      <c r="O111" s="1074" t="s">
        <v>550</v>
      </c>
      <c r="P111" s="1076"/>
      <c r="R111" s="448" t="s">
        <v>550</v>
      </c>
      <c r="T111" s="1074" t="s">
        <v>550</v>
      </c>
      <c r="U111" s="1076"/>
      <c r="W111" s="1074" t="s">
        <v>551</v>
      </c>
      <c r="X111" s="1075"/>
      <c r="Y111" s="1076"/>
      <c r="AA111" s="1074" t="s">
        <v>551</v>
      </c>
      <c r="AB111" s="1076"/>
      <c r="AD111" s="1074" t="s">
        <v>551</v>
      </c>
      <c r="AE111" s="1076"/>
      <c r="AG111" s="1074" t="s">
        <v>551</v>
      </c>
      <c r="AH111" s="1075"/>
      <c r="AI111" s="1075"/>
      <c r="AJ111" s="1075"/>
      <c r="AK111" s="1075"/>
      <c r="AL111" s="1075"/>
      <c r="AM111" s="1076"/>
      <c r="AO111" s="1074" t="s">
        <v>551</v>
      </c>
      <c r="AP111" s="1075"/>
      <c r="AQ111" s="1075"/>
      <c r="AR111" s="1076"/>
      <c r="AS111" s="1074" t="s">
        <v>551</v>
      </c>
      <c r="AT111" s="1075"/>
      <c r="AU111" s="1076"/>
      <c r="AV111" s="1074" t="s">
        <v>551</v>
      </c>
      <c r="AW111" s="1075"/>
      <c r="AX111" s="1076"/>
      <c r="AY111" s="1074" t="s">
        <v>551</v>
      </c>
      <c r="AZ111" s="1075"/>
      <c r="BA111" s="1076"/>
      <c r="BB111" s="1074" t="s">
        <v>551</v>
      </c>
      <c r="BC111" s="1075"/>
      <c r="BD111" s="1076"/>
      <c r="BE111" s="1074" t="s">
        <v>551</v>
      </c>
      <c r="BF111" s="1075"/>
      <c r="BG111" s="1076"/>
      <c r="BH111" s="1074" t="s">
        <v>551</v>
      </c>
      <c r="BI111" s="1075"/>
      <c r="BJ111" s="1075"/>
      <c r="BK111" s="1076"/>
      <c r="BL111" s="1074" t="s">
        <v>551</v>
      </c>
      <c r="BM111" s="1075"/>
      <c r="BN111" s="1075"/>
      <c r="BO111" s="1076"/>
      <c r="BP111" s="1074" t="s">
        <v>552</v>
      </c>
      <c r="BQ111" s="1075"/>
      <c r="BR111" s="1076"/>
      <c r="BS111" s="1074" t="s">
        <v>552</v>
      </c>
      <c r="BT111" s="1075"/>
      <c r="BU111" s="1076"/>
      <c r="BV111" s="1074" t="s">
        <v>552</v>
      </c>
      <c r="BW111" s="1075"/>
      <c r="BX111" s="1076"/>
      <c r="BY111" s="1074" t="s">
        <v>552</v>
      </c>
      <c r="BZ111" s="1075"/>
      <c r="CA111" s="1076"/>
      <c r="CB111" s="1074" t="s">
        <v>552</v>
      </c>
      <c r="CC111" s="1075"/>
      <c r="CD111" s="1075"/>
      <c r="CE111" s="1075"/>
      <c r="CF111" s="1076"/>
    </row>
    <row r="112" spans="3:84" ht="15.75" thickBot="1" x14ac:dyDescent="0.3">
      <c r="C112" s="1070" t="s">
        <v>553</v>
      </c>
      <c r="D112" s="1069"/>
      <c r="E112" s="1069"/>
      <c r="G112" s="1072" t="s">
        <v>555</v>
      </c>
      <c r="H112" s="1073"/>
      <c r="I112" s="449" t="s">
        <v>556</v>
      </c>
      <c r="J112" s="1072" t="s">
        <v>557</v>
      </c>
      <c r="K112" s="1073"/>
      <c r="L112" s="1072" t="s">
        <v>558</v>
      </c>
      <c r="M112" s="1069"/>
      <c r="N112" s="1073"/>
      <c r="O112" s="1072" t="s">
        <v>559</v>
      </c>
      <c r="P112" s="1073"/>
      <c r="R112" s="449" t="s">
        <v>560</v>
      </c>
      <c r="T112" s="1072" t="s">
        <v>561</v>
      </c>
      <c r="U112" s="1073"/>
      <c r="W112" s="1072" t="s">
        <v>562</v>
      </c>
      <c r="X112" s="1069"/>
      <c r="Y112" s="1073"/>
      <c r="AA112" s="1072" t="s">
        <v>563</v>
      </c>
      <c r="AB112" s="1073"/>
      <c r="AD112" s="1072" t="s">
        <v>564</v>
      </c>
      <c r="AE112" s="1073"/>
      <c r="AG112" s="1072" t="s">
        <v>565</v>
      </c>
      <c r="AH112" s="1069"/>
      <c r="AI112" s="1069"/>
      <c r="AJ112" s="1069"/>
      <c r="AK112" s="1069"/>
      <c r="AL112" s="1069"/>
      <c r="AM112" s="1073"/>
      <c r="AO112" s="1072" t="s">
        <v>554</v>
      </c>
      <c r="AP112" s="1069"/>
      <c r="AQ112" s="1069"/>
      <c r="AR112" s="1073"/>
      <c r="AS112" s="1072" t="s">
        <v>555</v>
      </c>
      <c r="AT112" s="1069"/>
      <c r="AU112" s="1073"/>
      <c r="AV112" s="1072" t="s">
        <v>556</v>
      </c>
      <c r="AW112" s="1069"/>
      <c r="AX112" s="1073"/>
      <c r="AY112" s="1072" t="s">
        <v>557</v>
      </c>
      <c r="AZ112" s="1069"/>
      <c r="BA112" s="1073"/>
      <c r="BB112" s="1072" t="s">
        <v>558</v>
      </c>
      <c r="BC112" s="1069"/>
      <c r="BD112" s="1073"/>
      <c r="BE112" s="1072" t="s">
        <v>559</v>
      </c>
      <c r="BF112" s="1069"/>
      <c r="BG112" s="1073"/>
      <c r="BH112" s="1072" t="s">
        <v>560</v>
      </c>
      <c r="BI112" s="1069"/>
      <c r="BJ112" s="1069"/>
      <c r="BK112" s="1073"/>
      <c r="BL112" s="1072" t="s">
        <v>561</v>
      </c>
      <c r="BM112" s="1069"/>
      <c r="BN112" s="1069"/>
      <c r="BO112" s="1073"/>
      <c r="BP112" s="1072" t="s">
        <v>562</v>
      </c>
      <c r="BQ112" s="1069"/>
      <c r="BR112" s="1073"/>
      <c r="BS112" s="1072" t="s">
        <v>563</v>
      </c>
      <c r="BT112" s="1069"/>
      <c r="BU112" s="1073"/>
      <c r="BV112" s="1072" t="s">
        <v>564</v>
      </c>
      <c r="BW112" s="1069"/>
      <c r="BX112" s="1073"/>
      <c r="BY112" s="1072" t="s">
        <v>565</v>
      </c>
      <c r="BZ112" s="1069"/>
      <c r="CA112" s="1073"/>
      <c r="CB112" s="1072" t="s">
        <v>554</v>
      </c>
      <c r="CC112" s="1069"/>
      <c r="CD112" s="1069"/>
      <c r="CE112" s="1069"/>
      <c r="CF112" s="1073"/>
    </row>
    <row r="113" spans="1:86" ht="15.75" thickBot="1" x14ac:dyDescent="0.3">
      <c r="C113" s="1070" t="s">
        <v>625</v>
      </c>
      <c r="D113" s="1069"/>
      <c r="E113" s="1069"/>
      <c r="G113" s="1071">
        <v>0.13618745595489801</v>
      </c>
      <c r="H113" s="1069"/>
      <c r="I113" s="442">
        <v>0.136244082062073</v>
      </c>
      <c r="J113" s="1071">
        <v>0.13551815766164699</v>
      </c>
      <c r="K113" s="1069"/>
      <c r="L113" s="1071">
        <v>0.12668548134211399</v>
      </c>
      <c r="M113" s="1069"/>
      <c r="N113" s="1069"/>
      <c r="O113" s="1071">
        <v>0.131842985389896</v>
      </c>
      <c r="P113" s="1069"/>
      <c r="R113" s="442">
        <v>0.128385155466399</v>
      </c>
      <c r="T113" s="1071">
        <v>0.13543897216274101</v>
      </c>
      <c r="U113" s="1069"/>
      <c r="W113" s="1071">
        <v>0.132111692844677</v>
      </c>
      <c r="X113" s="1069"/>
      <c r="Y113" s="1069"/>
      <c r="AA113" s="1071">
        <v>0.120088828151691</v>
      </c>
      <c r="AB113" s="1069"/>
      <c r="AD113" s="1071">
        <v>0.11684125705076601</v>
      </c>
      <c r="AE113" s="1069"/>
      <c r="AG113" s="1071">
        <v>0.132882528699481</v>
      </c>
      <c r="AH113" s="1069"/>
      <c r="AI113" s="1069"/>
      <c r="AJ113" s="1069"/>
      <c r="AK113" s="1069"/>
      <c r="AL113" s="1069"/>
      <c r="AM113" s="1069"/>
      <c r="AO113" s="1071">
        <v>0.128834355828221</v>
      </c>
      <c r="AP113" s="1069"/>
      <c r="AQ113" s="1069"/>
      <c r="AR113" s="1069"/>
      <c r="AS113" s="1071">
        <v>0.11714930424971801</v>
      </c>
      <c r="AT113" s="1069"/>
      <c r="AU113" s="1069"/>
      <c r="AV113" s="1071">
        <v>0.109328908554572</v>
      </c>
      <c r="AW113" s="1069"/>
      <c r="AX113" s="1069"/>
      <c r="AY113" s="1071">
        <v>0.108913813459268</v>
      </c>
      <c r="AZ113" s="1069"/>
      <c r="BA113" s="1069"/>
      <c r="BB113" s="1071">
        <v>0.108401510383889</v>
      </c>
      <c r="BC113" s="1069"/>
      <c r="BD113" s="1069"/>
      <c r="BE113" s="1071">
        <v>9.8097783367395094E-2</v>
      </c>
      <c r="BF113" s="1069"/>
      <c r="BG113" s="1069"/>
      <c r="BH113" s="1071">
        <v>0.11069387755102</v>
      </c>
      <c r="BI113" s="1069"/>
      <c r="BJ113" s="1069"/>
      <c r="BK113" s="1069"/>
      <c r="BL113" s="1071">
        <v>0.107772824190735</v>
      </c>
      <c r="BM113" s="1069"/>
      <c r="BN113" s="1069"/>
      <c r="BO113" s="1069"/>
      <c r="BP113" s="1071">
        <v>0.124408875954893</v>
      </c>
      <c r="BQ113" s="1069"/>
      <c r="BR113" s="1069"/>
      <c r="BS113" s="1071">
        <v>0.112387791741472</v>
      </c>
      <c r="BT113" s="1069"/>
      <c r="BU113" s="1069"/>
      <c r="BV113" s="1071">
        <v>0.11071312276131599</v>
      </c>
      <c r="BW113" s="1069"/>
      <c r="BX113" s="1069"/>
      <c r="BY113" s="1071">
        <v>0.10898146681451</v>
      </c>
      <c r="BZ113" s="1069"/>
      <c r="CA113" s="1069"/>
      <c r="CB113" s="1071">
        <v>8.5709162632239599E-2</v>
      </c>
      <c r="CC113" s="1069"/>
      <c r="CD113" s="1069"/>
      <c r="CE113" s="1069"/>
      <c r="CF113" s="1069"/>
    </row>
    <row r="114" spans="1:86" ht="15.75" thickBot="1" x14ac:dyDescent="0.3">
      <c r="C114" s="1070" t="s">
        <v>626</v>
      </c>
      <c r="D114" s="1069"/>
      <c r="E114" s="1069"/>
      <c r="G114" s="1068">
        <v>5676</v>
      </c>
      <c r="H114" s="1069"/>
      <c r="I114" s="441">
        <v>5703</v>
      </c>
      <c r="J114" s="1068">
        <v>6774</v>
      </c>
      <c r="K114" s="1069"/>
      <c r="L114" s="1068">
        <v>6378</v>
      </c>
      <c r="M114" s="1069"/>
      <c r="N114" s="1069"/>
      <c r="O114" s="1068">
        <v>5681</v>
      </c>
      <c r="P114" s="1069"/>
      <c r="R114" s="441">
        <v>5982</v>
      </c>
      <c r="T114" s="1068">
        <v>5604</v>
      </c>
      <c r="U114" s="1069"/>
      <c r="W114" s="1068">
        <v>5730</v>
      </c>
      <c r="X114" s="1069"/>
      <c r="Y114" s="1069"/>
      <c r="AA114" s="1068">
        <v>5854</v>
      </c>
      <c r="AB114" s="1069"/>
      <c r="AD114" s="1068">
        <v>6205</v>
      </c>
      <c r="AE114" s="1069"/>
      <c r="AG114" s="1068">
        <v>6359</v>
      </c>
      <c r="AH114" s="1069"/>
      <c r="AI114" s="1069"/>
      <c r="AJ114" s="1069"/>
      <c r="AK114" s="1069"/>
      <c r="AL114" s="1069"/>
      <c r="AM114" s="1069"/>
      <c r="AO114" s="1068">
        <v>6357</v>
      </c>
      <c r="AP114" s="1069"/>
      <c r="AQ114" s="1069"/>
      <c r="AR114" s="1069"/>
      <c r="AS114" s="1068">
        <v>5318</v>
      </c>
      <c r="AT114" s="1069"/>
      <c r="AU114" s="1069"/>
      <c r="AV114" s="1068">
        <v>5424</v>
      </c>
      <c r="AW114" s="1069"/>
      <c r="AX114" s="1069"/>
      <c r="AY114" s="1068">
        <v>6776</v>
      </c>
      <c r="AZ114" s="1069"/>
      <c r="BA114" s="1069"/>
      <c r="BB114" s="1068">
        <v>6356</v>
      </c>
      <c r="BC114" s="1069"/>
      <c r="BD114" s="1069"/>
      <c r="BE114" s="1068">
        <v>6361</v>
      </c>
      <c r="BF114" s="1069"/>
      <c r="BG114" s="1069"/>
      <c r="BH114" s="1068">
        <v>6125</v>
      </c>
      <c r="BI114" s="1069"/>
      <c r="BJ114" s="1069"/>
      <c r="BK114" s="1069"/>
      <c r="BL114" s="1068">
        <v>5159</v>
      </c>
      <c r="BM114" s="1069"/>
      <c r="BN114" s="1069"/>
      <c r="BO114" s="1069"/>
      <c r="BP114" s="1068">
        <v>5498</v>
      </c>
      <c r="BQ114" s="1069"/>
      <c r="BR114" s="1069"/>
      <c r="BS114" s="1068">
        <v>5570</v>
      </c>
      <c r="BT114" s="1069"/>
      <c r="BU114" s="1069"/>
      <c r="BV114" s="1068">
        <v>6142</v>
      </c>
      <c r="BW114" s="1069"/>
      <c r="BX114" s="1069"/>
      <c r="BY114" s="1068">
        <v>6313</v>
      </c>
      <c r="BZ114" s="1069"/>
      <c r="CA114" s="1069"/>
      <c r="CB114" s="1068">
        <v>5577</v>
      </c>
      <c r="CC114" s="1069"/>
      <c r="CD114" s="1069"/>
      <c r="CE114" s="1069"/>
      <c r="CF114" s="1069"/>
    </row>
    <row r="115" spans="1:86" ht="15.75" thickBot="1" x14ac:dyDescent="0.3">
      <c r="C115" s="1070" t="s">
        <v>627</v>
      </c>
      <c r="D115" s="1069"/>
      <c r="E115" s="1069"/>
      <c r="G115" s="1068">
        <v>773</v>
      </c>
      <c r="H115" s="1069"/>
      <c r="I115" s="441">
        <v>777</v>
      </c>
      <c r="J115" s="1068">
        <v>918</v>
      </c>
      <c r="K115" s="1069"/>
      <c r="L115" s="1068">
        <v>808</v>
      </c>
      <c r="M115" s="1069"/>
      <c r="N115" s="1069"/>
      <c r="O115" s="1068">
        <v>749</v>
      </c>
      <c r="P115" s="1069"/>
      <c r="R115" s="441">
        <v>768</v>
      </c>
      <c r="T115" s="1068">
        <v>759</v>
      </c>
      <c r="U115" s="1069"/>
      <c r="W115" s="1068">
        <v>757</v>
      </c>
      <c r="X115" s="1069"/>
      <c r="Y115" s="1069"/>
      <c r="AA115" s="1068">
        <v>703</v>
      </c>
      <c r="AB115" s="1069"/>
      <c r="AD115" s="1068">
        <v>725</v>
      </c>
      <c r="AE115" s="1069"/>
      <c r="AG115" s="1068">
        <v>845</v>
      </c>
      <c r="AH115" s="1069"/>
      <c r="AI115" s="1069"/>
      <c r="AJ115" s="1069"/>
      <c r="AK115" s="1069"/>
      <c r="AL115" s="1069"/>
      <c r="AM115" s="1069"/>
      <c r="AO115" s="1068">
        <v>819</v>
      </c>
      <c r="AP115" s="1069"/>
      <c r="AQ115" s="1069"/>
      <c r="AR115" s="1069"/>
      <c r="AS115" s="1068">
        <v>623</v>
      </c>
      <c r="AT115" s="1069"/>
      <c r="AU115" s="1069"/>
      <c r="AV115" s="1068">
        <v>593</v>
      </c>
      <c r="AW115" s="1069"/>
      <c r="AX115" s="1069"/>
      <c r="AY115" s="1068">
        <v>738</v>
      </c>
      <c r="AZ115" s="1069"/>
      <c r="BA115" s="1069"/>
      <c r="BB115" s="1068">
        <v>689</v>
      </c>
      <c r="BC115" s="1069"/>
      <c r="BD115" s="1069"/>
      <c r="BE115" s="1068">
        <v>624</v>
      </c>
      <c r="BF115" s="1069"/>
      <c r="BG115" s="1069"/>
      <c r="BH115" s="1068">
        <v>678</v>
      </c>
      <c r="BI115" s="1069"/>
      <c r="BJ115" s="1069"/>
      <c r="BK115" s="1069"/>
      <c r="BL115" s="1068">
        <v>556</v>
      </c>
      <c r="BM115" s="1069"/>
      <c r="BN115" s="1069"/>
      <c r="BO115" s="1069"/>
      <c r="BP115" s="1068">
        <v>684</v>
      </c>
      <c r="BQ115" s="1069"/>
      <c r="BR115" s="1069"/>
      <c r="BS115" s="1068">
        <v>626</v>
      </c>
      <c r="BT115" s="1069"/>
      <c r="BU115" s="1069"/>
      <c r="BV115" s="1068">
        <v>680</v>
      </c>
      <c r="BW115" s="1069"/>
      <c r="BX115" s="1069"/>
      <c r="BY115" s="1068">
        <v>688</v>
      </c>
      <c r="BZ115" s="1069"/>
      <c r="CA115" s="1069"/>
      <c r="CB115" s="1068">
        <v>478</v>
      </c>
      <c r="CC115" s="1069"/>
      <c r="CD115" s="1069"/>
      <c r="CE115" s="1069"/>
      <c r="CF115" s="1069"/>
    </row>
    <row r="116" spans="1:86" ht="19.5" customHeight="1" x14ac:dyDescent="0.25"/>
    <row r="117" spans="1:86" ht="18" customHeight="1" x14ac:dyDescent="0.25">
      <c r="A117" s="1084" t="s">
        <v>680</v>
      </c>
      <c r="B117" s="1067"/>
      <c r="C117" s="1067"/>
      <c r="D117" s="1067"/>
      <c r="E117" s="1067"/>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row>
    <row r="118" spans="1:86" ht="10.5" customHeight="1" thickBot="1" x14ac:dyDescent="0.3"/>
    <row r="119" spans="1:86" x14ac:dyDescent="0.25">
      <c r="C119" s="1085" t="s">
        <v>549</v>
      </c>
      <c r="D119" s="1067"/>
      <c r="E119" s="1067"/>
      <c r="G119" s="1074" t="s">
        <v>550</v>
      </c>
      <c r="H119" s="1076"/>
      <c r="I119" s="448" t="s">
        <v>550</v>
      </c>
      <c r="J119" s="1074" t="s">
        <v>550</v>
      </c>
      <c r="K119" s="1076"/>
      <c r="L119" s="1074" t="s">
        <v>550</v>
      </c>
      <c r="M119" s="1075"/>
      <c r="N119" s="1076"/>
      <c r="O119" s="1074" t="s">
        <v>550</v>
      </c>
      <c r="P119" s="1076"/>
      <c r="R119" s="448" t="s">
        <v>550</v>
      </c>
      <c r="T119" s="1074" t="s">
        <v>550</v>
      </c>
      <c r="U119" s="1076"/>
      <c r="W119" s="1074" t="s">
        <v>551</v>
      </c>
      <c r="X119" s="1075"/>
      <c r="Y119" s="1076"/>
      <c r="AA119" s="1074" t="s">
        <v>551</v>
      </c>
      <c r="AB119" s="1076"/>
      <c r="AD119" s="1074" t="s">
        <v>551</v>
      </c>
      <c r="AE119" s="1076"/>
      <c r="AG119" s="1074" t="s">
        <v>551</v>
      </c>
      <c r="AH119" s="1075"/>
      <c r="AI119" s="1075"/>
      <c r="AJ119" s="1075"/>
      <c r="AK119" s="1075"/>
      <c r="AL119" s="1075"/>
      <c r="AM119" s="1076"/>
      <c r="AO119" s="1074" t="s">
        <v>551</v>
      </c>
      <c r="AP119" s="1075"/>
      <c r="AQ119" s="1075"/>
      <c r="AR119" s="1076"/>
      <c r="AS119" s="1074" t="s">
        <v>551</v>
      </c>
      <c r="AT119" s="1075"/>
      <c r="AU119" s="1076"/>
      <c r="AV119" s="1074" t="s">
        <v>551</v>
      </c>
      <c r="AW119" s="1075"/>
      <c r="AX119" s="1076"/>
      <c r="AY119" s="1074" t="s">
        <v>551</v>
      </c>
      <c r="AZ119" s="1075"/>
      <c r="BA119" s="1076"/>
      <c r="BB119" s="1074" t="s">
        <v>551</v>
      </c>
      <c r="BC119" s="1075"/>
      <c r="BD119" s="1076"/>
      <c r="BE119" s="1074" t="s">
        <v>551</v>
      </c>
      <c r="BF119" s="1075"/>
      <c r="BG119" s="1076"/>
      <c r="BH119" s="1074" t="s">
        <v>551</v>
      </c>
      <c r="BI119" s="1075"/>
      <c r="BJ119" s="1075"/>
      <c r="BK119" s="1076"/>
      <c r="BL119" s="1074" t="s">
        <v>551</v>
      </c>
      <c r="BM119" s="1075"/>
      <c r="BN119" s="1075"/>
      <c r="BO119" s="1076"/>
      <c r="BP119" s="1074" t="s">
        <v>552</v>
      </c>
      <c r="BQ119" s="1075"/>
      <c r="BR119" s="1076"/>
      <c r="BS119" s="1074" t="s">
        <v>552</v>
      </c>
      <c r="BT119" s="1075"/>
      <c r="BU119" s="1076"/>
      <c r="BV119" s="1074" t="s">
        <v>552</v>
      </c>
      <c r="BW119" s="1075"/>
      <c r="BX119" s="1076"/>
      <c r="BY119" s="1074" t="s">
        <v>552</v>
      </c>
      <c r="BZ119" s="1075"/>
      <c r="CA119" s="1076"/>
      <c r="CB119" s="1074" t="s">
        <v>552</v>
      </c>
      <c r="CC119" s="1075"/>
      <c r="CD119" s="1075"/>
      <c r="CE119" s="1075"/>
      <c r="CF119" s="1076"/>
    </row>
    <row r="120" spans="1:86" ht="15.75" thickBot="1" x14ac:dyDescent="0.3">
      <c r="C120" s="1070" t="s">
        <v>553</v>
      </c>
      <c r="D120" s="1069"/>
      <c r="E120" s="1069"/>
      <c r="G120" s="1072" t="s">
        <v>555</v>
      </c>
      <c r="H120" s="1073"/>
      <c r="I120" s="449" t="s">
        <v>556</v>
      </c>
      <c r="J120" s="1072" t="s">
        <v>557</v>
      </c>
      <c r="K120" s="1073"/>
      <c r="L120" s="1072" t="s">
        <v>558</v>
      </c>
      <c r="M120" s="1069"/>
      <c r="N120" s="1073"/>
      <c r="O120" s="1072" t="s">
        <v>559</v>
      </c>
      <c r="P120" s="1073"/>
      <c r="R120" s="449" t="s">
        <v>560</v>
      </c>
      <c r="T120" s="1072" t="s">
        <v>561</v>
      </c>
      <c r="U120" s="1073"/>
      <c r="W120" s="1072" t="s">
        <v>562</v>
      </c>
      <c r="X120" s="1069"/>
      <c r="Y120" s="1073"/>
      <c r="AA120" s="1072" t="s">
        <v>563</v>
      </c>
      <c r="AB120" s="1073"/>
      <c r="AD120" s="1072" t="s">
        <v>564</v>
      </c>
      <c r="AE120" s="1073"/>
      <c r="AG120" s="1072" t="s">
        <v>565</v>
      </c>
      <c r="AH120" s="1069"/>
      <c r="AI120" s="1069"/>
      <c r="AJ120" s="1069"/>
      <c r="AK120" s="1069"/>
      <c r="AL120" s="1069"/>
      <c r="AM120" s="1073"/>
      <c r="AO120" s="1072" t="s">
        <v>554</v>
      </c>
      <c r="AP120" s="1069"/>
      <c r="AQ120" s="1069"/>
      <c r="AR120" s="1073"/>
      <c r="AS120" s="1072" t="s">
        <v>555</v>
      </c>
      <c r="AT120" s="1069"/>
      <c r="AU120" s="1073"/>
      <c r="AV120" s="1072" t="s">
        <v>556</v>
      </c>
      <c r="AW120" s="1069"/>
      <c r="AX120" s="1073"/>
      <c r="AY120" s="1072" t="s">
        <v>557</v>
      </c>
      <c r="AZ120" s="1069"/>
      <c r="BA120" s="1073"/>
      <c r="BB120" s="1072" t="s">
        <v>558</v>
      </c>
      <c r="BC120" s="1069"/>
      <c r="BD120" s="1073"/>
      <c r="BE120" s="1072" t="s">
        <v>559</v>
      </c>
      <c r="BF120" s="1069"/>
      <c r="BG120" s="1073"/>
      <c r="BH120" s="1072" t="s">
        <v>560</v>
      </c>
      <c r="BI120" s="1069"/>
      <c r="BJ120" s="1069"/>
      <c r="BK120" s="1073"/>
      <c r="BL120" s="1072" t="s">
        <v>561</v>
      </c>
      <c r="BM120" s="1069"/>
      <c r="BN120" s="1069"/>
      <c r="BO120" s="1073"/>
      <c r="BP120" s="1072" t="s">
        <v>562</v>
      </c>
      <c r="BQ120" s="1069"/>
      <c r="BR120" s="1073"/>
      <c r="BS120" s="1072" t="s">
        <v>563</v>
      </c>
      <c r="BT120" s="1069"/>
      <c r="BU120" s="1073"/>
      <c r="BV120" s="1072" t="s">
        <v>564</v>
      </c>
      <c r="BW120" s="1069"/>
      <c r="BX120" s="1073"/>
      <c r="BY120" s="1072" t="s">
        <v>565</v>
      </c>
      <c r="BZ120" s="1069"/>
      <c r="CA120" s="1073"/>
      <c r="CB120" s="1072" t="s">
        <v>554</v>
      </c>
      <c r="CC120" s="1069"/>
      <c r="CD120" s="1069"/>
      <c r="CE120" s="1069"/>
      <c r="CF120" s="1073"/>
    </row>
    <row r="121" spans="1:86" ht="15.75" thickBot="1" x14ac:dyDescent="0.3">
      <c r="C121" s="1070" t="s">
        <v>628</v>
      </c>
      <c r="D121" s="1069"/>
      <c r="E121" s="1069"/>
      <c r="G121" s="1089">
        <v>10.5708757678201</v>
      </c>
      <c r="H121" s="1069"/>
      <c r="I121" s="446">
        <v>10.4508967823212</v>
      </c>
      <c r="J121" s="1089">
        <v>10.3963608798217</v>
      </c>
      <c r="K121" s="1069"/>
      <c r="L121" s="1089">
        <v>10.3812120180162</v>
      </c>
      <c r="M121" s="1069"/>
      <c r="N121" s="1069"/>
      <c r="O121" s="1089">
        <v>10.325464206572301</v>
      </c>
      <c r="P121" s="1069"/>
      <c r="R121" s="446">
        <v>10.006732154186301</v>
      </c>
      <c r="T121" s="1089">
        <v>9.8225219946324493</v>
      </c>
      <c r="U121" s="1069"/>
      <c r="W121" s="1089">
        <v>9.7213453695697094</v>
      </c>
      <c r="X121" s="1069"/>
      <c r="Y121" s="1069"/>
      <c r="AA121" s="1089">
        <v>9.7249358941752693</v>
      </c>
      <c r="AB121" s="1069"/>
      <c r="AD121" s="1089">
        <v>9.6267948882897993</v>
      </c>
      <c r="AE121" s="1069"/>
      <c r="AG121" s="1089">
        <v>9.6495348774583896</v>
      </c>
      <c r="AH121" s="1069"/>
      <c r="AI121" s="1069"/>
      <c r="AJ121" s="1069"/>
      <c r="AK121" s="1069"/>
      <c r="AL121" s="1069"/>
      <c r="AM121" s="1069"/>
      <c r="AO121" s="1089">
        <v>9.5741338607414992</v>
      </c>
      <c r="AP121" s="1069"/>
      <c r="AQ121" s="1069"/>
      <c r="AR121" s="1069"/>
      <c r="AS121" s="1089">
        <v>9.4538512864550395</v>
      </c>
      <c r="AT121" s="1069"/>
      <c r="AU121" s="1069"/>
      <c r="AV121" s="1089">
        <v>9.2713329523387795</v>
      </c>
      <c r="AW121" s="1069"/>
      <c r="AX121" s="1069"/>
      <c r="AY121" s="1089">
        <v>9.1109561866235005</v>
      </c>
      <c r="AZ121" s="1069"/>
      <c r="BA121" s="1069"/>
      <c r="BB121" s="1089">
        <v>8.9870830877314791</v>
      </c>
      <c r="BC121" s="1069"/>
      <c r="BD121" s="1069"/>
      <c r="BE121" s="1089">
        <v>8.9392094263239308</v>
      </c>
      <c r="BF121" s="1069"/>
      <c r="BG121" s="1069"/>
      <c r="BH121" s="1089">
        <v>8.6765027093500304</v>
      </c>
      <c r="BI121" s="1069"/>
      <c r="BJ121" s="1069"/>
      <c r="BK121" s="1069"/>
      <c r="BL121" s="1089">
        <v>8.5346769874301707</v>
      </c>
      <c r="BM121" s="1069"/>
      <c r="BN121" s="1069"/>
      <c r="BO121" s="1069"/>
      <c r="BP121" s="1089">
        <v>8.5062584645115997</v>
      </c>
      <c r="BQ121" s="1069"/>
      <c r="BR121" s="1069"/>
      <c r="BS121" s="1089">
        <v>8.4616888553989593</v>
      </c>
      <c r="BT121" s="1069"/>
      <c r="BU121" s="1069"/>
      <c r="BV121" s="1089">
        <v>8.3844348662703698</v>
      </c>
      <c r="BW121" s="1069"/>
      <c r="BX121" s="1069"/>
      <c r="BY121" s="1089">
        <v>8.3743324215381705</v>
      </c>
      <c r="BZ121" s="1069"/>
      <c r="CA121" s="1069"/>
      <c r="CB121" s="1089">
        <v>8.3362996884287206</v>
      </c>
      <c r="CC121" s="1069"/>
      <c r="CD121" s="1069"/>
      <c r="CE121" s="1069"/>
      <c r="CF121" s="1069"/>
    </row>
    <row r="122" spans="1:86" ht="15.75" thickBot="1" x14ac:dyDescent="0.3">
      <c r="C122" s="1070" t="s">
        <v>629</v>
      </c>
      <c r="D122" s="1069"/>
      <c r="E122" s="1069"/>
      <c r="G122" s="1068">
        <v>1650289</v>
      </c>
      <c r="H122" s="1069"/>
      <c r="I122" s="441">
        <v>1650289</v>
      </c>
      <c r="J122" s="1068">
        <v>1650289</v>
      </c>
      <c r="K122" s="1069"/>
      <c r="L122" s="1068">
        <v>1650289</v>
      </c>
      <c r="M122" s="1069"/>
      <c r="N122" s="1069"/>
      <c r="O122" s="1068">
        <v>1650289</v>
      </c>
      <c r="P122" s="1069"/>
      <c r="R122" s="441">
        <v>1650289</v>
      </c>
      <c r="T122" s="1068">
        <v>1650289</v>
      </c>
      <c r="U122" s="1069"/>
      <c r="W122" s="1068">
        <v>1671065</v>
      </c>
      <c r="X122" s="1069"/>
      <c r="Y122" s="1069"/>
      <c r="AA122" s="1068">
        <v>1671065</v>
      </c>
      <c r="AB122" s="1069"/>
      <c r="AD122" s="1068">
        <v>1671065</v>
      </c>
      <c r="AE122" s="1069"/>
      <c r="AG122" s="1068">
        <v>1671065</v>
      </c>
      <c r="AH122" s="1069"/>
      <c r="AI122" s="1069"/>
      <c r="AJ122" s="1069"/>
      <c r="AK122" s="1069"/>
      <c r="AL122" s="1069"/>
      <c r="AM122" s="1069"/>
      <c r="AO122" s="1068">
        <v>1671065</v>
      </c>
      <c r="AP122" s="1069"/>
      <c r="AQ122" s="1069"/>
      <c r="AR122" s="1069"/>
      <c r="AS122" s="1068">
        <v>1671065</v>
      </c>
      <c r="AT122" s="1069"/>
      <c r="AU122" s="1069"/>
      <c r="AV122" s="1068">
        <v>1671065</v>
      </c>
      <c r="AW122" s="1069"/>
      <c r="AX122" s="1069"/>
      <c r="AY122" s="1068">
        <v>1671065</v>
      </c>
      <c r="AZ122" s="1069"/>
      <c r="BA122" s="1069"/>
      <c r="BB122" s="1068">
        <v>1671065</v>
      </c>
      <c r="BC122" s="1069"/>
      <c r="BD122" s="1069"/>
      <c r="BE122" s="1068">
        <v>1671065</v>
      </c>
      <c r="BF122" s="1069"/>
      <c r="BG122" s="1069"/>
      <c r="BH122" s="1068">
        <v>1671065</v>
      </c>
      <c r="BI122" s="1069"/>
      <c r="BJ122" s="1069"/>
      <c r="BK122" s="1069"/>
      <c r="BL122" s="1068">
        <v>1671065</v>
      </c>
      <c r="BM122" s="1069"/>
      <c r="BN122" s="1069"/>
      <c r="BO122" s="1069"/>
      <c r="BP122" s="1068">
        <v>1682761</v>
      </c>
      <c r="BQ122" s="1069"/>
      <c r="BR122" s="1069"/>
      <c r="BS122" s="1068">
        <v>1682761</v>
      </c>
      <c r="BT122" s="1069"/>
      <c r="BU122" s="1069"/>
      <c r="BV122" s="1068">
        <v>1682761</v>
      </c>
      <c r="BW122" s="1069"/>
      <c r="BX122" s="1069"/>
      <c r="BY122" s="1068">
        <v>1682761</v>
      </c>
      <c r="BZ122" s="1069"/>
      <c r="CA122" s="1069"/>
      <c r="CB122" s="1068">
        <v>1682761</v>
      </c>
      <c r="CC122" s="1069"/>
      <c r="CD122" s="1069"/>
      <c r="CE122" s="1069"/>
      <c r="CF122" s="1069"/>
    </row>
    <row r="123" spans="1:86" ht="15.75" thickBot="1" x14ac:dyDescent="0.3">
      <c r="C123" s="1070" t="s">
        <v>630</v>
      </c>
      <c r="D123" s="1069"/>
      <c r="E123" s="1069"/>
      <c r="G123" s="1068">
        <v>17445</v>
      </c>
      <c r="H123" s="1069"/>
      <c r="I123" s="441">
        <v>17247</v>
      </c>
      <c r="J123" s="1068">
        <v>17157</v>
      </c>
      <c r="K123" s="1069"/>
      <c r="L123" s="1068">
        <v>17132</v>
      </c>
      <c r="M123" s="1069"/>
      <c r="N123" s="1069"/>
      <c r="O123" s="1068">
        <v>17040</v>
      </c>
      <c r="P123" s="1069"/>
      <c r="R123" s="441">
        <v>16514</v>
      </c>
      <c r="T123" s="1068">
        <v>16210</v>
      </c>
      <c r="U123" s="1069"/>
      <c r="W123" s="1068">
        <v>16245</v>
      </c>
      <c r="X123" s="1069"/>
      <c r="Y123" s="1069"/>
      <c r="AA123" s="1068">
        <v>16251</v>
      </c>
      <c r="AB123" s="1069"/>
      <c r="AD123" s="1068">
        <v>16087</v>
      </c>
      <c r="AE123" s="1069"/>
      <c r="AG123" s="1068">
        <v>16125</v>
      </c>
      <c r="AH123" s="1069"/>
      <c r="AI123" s="1069"/>
      <c r="AJ123" s="1069"/>
      <c r="AK123" s="1069"/>
      <c r="AL123" s="1069"/>
      <c r="AM123" s="1069"/>
      <c r="AO123" s="1068">
        <v>15999</v>
      </c>
      <c r="AP123" s="1069"/>
      <c r="AQ123" s="1069"/>
      <c r="AR123" s="1069"/>
      <c r="AS123" s="1068">
        <v>15798</v>
      </c>
      <c r="AT123" s="1069"/>
      <c r="AU123" s="1069"/>
      <c r="AV123" s="1068">
        <v>15493</v>
      </c>
      <c r="AW123" s="1069"/>
      <c r="AX123" s="1069"/>
      <c r="AY123" s="1068">
        <v>15225</v>
      </c>
      <c r="AZ123" s="1069"/>
      <c r="BA123" s="1069"/>
      <c r="BB123" s="1068">
        <v>15018</v>
      </c>
      <c r="BC123" s="1069"/>
      <c r="BD123" s="1069"/>
      <c r="BE123" s="1068">
        <v>14938</v>
      </c>
      <c r="BF123" s="1069"/>
      <c r="BG123" s="1069"/>
      <c r="BH123" s="1068">
        <v>14499</v>
      </c>
      <c r="BI123" s="1069"/>
      <c r="BJ123" s="1069"/>
      <c r="BK123" s="1069"/>
      <c r="BL123" s="1068">
        <v>14262</v>
      </c>
      <c r="BM123" s="1069"/>
      <c r="BN123" s="1069"/>
      <c r="BO123" s="1069"/>
      <c r="BP123" s="1068">
        <v>14314</v>
      </c>
      <c r="BQ123" s="1069"/>
      <c r="BR123" s="1069"/>
      <c r="BS123" s="1068">
        <v>14239</v>
      </c>
      <c r="BT123" s="1069"/>
      <c r="BU123" s="1069"/>
      <c r="BV123" s="1068">
        <v>14109</v>
      </c>
      <c r="BW123" s="1069"/>
      <c r="BX123" s="1069"/>
      <c r="BY123" s="1068">
        <v>14092</v>
      </c>
      <c r="BZ123" s="1069"/>
      <c r="CA123" s="1069"/>
      <c r="CB123" s="1068">
        <v>14028</v>
      </c>
      <c r="CC123" s="1069"/>
      <c r="CD123" s="1069"/>
      <c r="CE123" s="1069"/>
      <c r="CF123" s="1069"/>
    </row>
    <row r="124" spans="1:86" ht="15.75" customHeight="1" x14ac:dyDescent="0.25"/>
    <row r="125" spans="1:86" ht="10.7" customHeight="1" x14ac:dyDescent="0.25">
      <c r="C125" s="1087" t="s">
        <v>600</v>
      </c>
      <c r="D125" s="1067"/>
      <c r="E125" s="1067"/>
      <c r="F125" s="1067"/>
      <c r="G125" s="1067"/>
      <c r="H125" s="1067"/>
      <c r="I125" s="1067"/>
      <c r="J125" s="1067"/>
      <c r="K125" s="1067"/>
      <c r="L125" s="1067"/>
      <c r="M125" s="1067"/>
      <c r="N125" s="1067"/>
      <c r="O125" s="1067"/>
      <c r="P125" s="1067"/>
      <c r="Q125" s="1067"/>
      <c r="R125" s="1067"/>
      <c r="S125" s="1067"/>
      <c r="T125" s="1067"/>
      <c r="U125" s="1067"/>
      <c r="V125" s="1067"/>
      <c r="W125" s="1067"/>
      <c r="X125" s="1067"/>
      <c r="Y125" s="1067"/>
      <c r="Z125" s="1067"/>
      <c r="AA125" s="1067"/>
      <c r="AB125" s="1067"/>
      <c r="AC125" s="1067"/>
      <c r="AD125" s="1067"/>
      <c r="AE125" s="1067"/>
      <c r="AF125" s="1067"/>
      <c r="AG125" s="1067"/>
      <c r="AH125" s="1067"/>
      <c r="AI125" s="1067"/>
      <c r="AJ125" s="1067"/>
      <c r="AK125" s="1067"/>
      <c r="AL125" s="1067"/>
      <c r="AM125" s="1067"/>
      <c r="AN125" s="1067"/>
      <c r="AO125" s="1067"/>
      <c r="AP125" s="1067"/>
      <c r="AQ125" s="1067"/>
      <c r="AR125" s="1067"/>
      <c r="AS125" s="1067"/>
      <c r="AT125" s="1067"/>
      <c r="AU125" s="1067"/>
      <c r="AV125" s="1067"/>
      <c r="AW125" s="1067"/>
      <c r="AX125" s="1067"/>
      <c r="AY125" s="1067"/>
      <c r="AZ125" s="1067"/>
      <c r="BA125" s="1067"/>
      <c r="BB125" s="1067"/>
      <c r="BC125" s="1067"/>
      <c r="BD125" s="1067"/>
      <c r="BE125" s="1067"/>
      <c r="BF125" s="1067"/>
      <c r="BG125" s="1067"/>
      <c r="BH125" s="1067"/>
      <c r="BI125" s="1067"/>
      <c r="BJ125" s="1067"/>
      <c r="BK125" s="1067"/>
      <c r="BL125" s="1067"/>
      <c r="BM125" s="1067"/>
      <c r="BN125" s="1067"/>
      <c r="BO125" s="1067"/>
      <c r="BP125" s="1067"/>
      <c r="BQ125" s="1067"/>
      <c r="BR125" s="1067"/>
      <c r="BS125" s="1067"/>
      <c r="BT125" s="1067"/>
      <c r="BU125" s="1067"/>
      <c r="BV125" s="1067"/>
      <c r="BW125" s="1067"/>
      <c r="BX125" s="1067"/>
      <c r="BY125" s="1067"/>
      <c r="BZ125" s="1067"/>
      <c r="CA125" s="1067"/>
      <c r="CB125" s="1067"/>
      <c r="CC125" s="1067"/>
      <c r="CD125" s="1067"/>
      <c r="CE125" s="1067"/>
      <c r="CF125" s="1067"/>
      <c r="CG125" s="1067"/>
      <c r="CH125" s="1067"/>
    </row>
    <row r="126" spans="1:86" ht="12.6" customHeight="1" x14ac:dyDescent="0.25"/>
    <row r="127" spans="1:86" ht="18" customHeight="1" x14ac:dyDescent="0.25">
      <c r="C127" s="1090" t="s">
        <v>631</v>
      </c>
      <c r="D127" s="1067"/>
      <c r="E127" s="1067"/>
      <c r="F127" s="1067"/>
      <c r="G127" s="1067"/>
      <c r="H127" s="1067"/>
      <c r="I127" s="1067"/>
      <c r="J127" s="1067"/>
      <c r="K127" s="1067"/>
      <c r="L127" s="1067"/>
      <c r="M127" s="1067"/>
      <c r="N127" s="1067"/>
      <c r="O127" s="1067"/>
      <c r="P127" s="1067"/>
      <c r="Q127" s="1067"/>
      <c r="R127" s="1067"/>
      <c r="S127" s="1067"/>
      <c r="T127" s="1067"/>
      <c r="U127" s="1067"/>
      <c r="V127" s="1067"/>
      <c r="W127" s="1067"/>
      <c r="X127" s="1067"/>
      <c r="Y127" s="1067"/>
      <c r="Z127" s="1067"/>
      <c r="AA127" s="1067"/>
      <c r="AB127" s="1067"/>
      <c r="AC127" s="1067"/>
      <c r="AD127" s="1067"/>
      <c r="AE127" s="1067"/>
      <c r="AF127" s="1067"/>
      <c r="AG127" s="1067"/>
      <c r="AH127" s="1067"/>
      <c r="AI127" s="1067"/>
      <c r="AJ127" s="1067"/>
    </row>
    <row r="128" spans="1:86" ht="18" customHeight="1" x14ac:dyDescent="0.25">
      <c r="C128" s="1088" t="s">
        <v>632</v>
      </c>
      <c r="D128" s="1067"/>
      <c r="E128" s="1067"/>
      <c r="F128" s="1067"/>
      <c r="G128" s="1067"/>
      <c r="H128" s="1067"/>
      <c r="I128" s="1067"/>
      <c r="J128" s="1067"/>
      <c r="K128" s="1067"/>
      <c r="L128" s="1067"/>
      <c r="M128" s="1067"/>
      <c r="N128" s="1067"/>
      <c r="O128" s="1067"/>
      <c r="P128" s="1067"/>
      <c r="Q128" s="1067"/>
      <c r="R128" s="1067"/>
      <c r="S128" s="1067"/>
      <c r="T128" s="1067"/>
      <c r="U128" s="1067"/>
      <c r="V128" s="1067"/>
      <c r="W128" s="1067"/>
      <c r="X128" s="1067"/>
      <c r="Y128" s="1067"/>
      <c r="Z128" s="1067"/>
      <c r="AA128" s="1067"/>
      <c r="AB128" s="1067"/>
      <c r="AC128" s="1067"/>
      <c r="AD128" s="1067"/>
      <c r="AE128" s="1067"/>
      <c r="AF128" s="1067"/>
      <c r="AG128" s="1067"/>
      <c r="AH128" s="1067"/>
      <c r="AI128" s="1067"/>
      <c r="AJ128" s="1067"/>
    </row>
    <row r="129" spans="3:84" ht="0.95" customHeight="1" x14ac:dyDescent="0.25"/>
    <row r="130" spans="3:84" ht="31.5" customHeight="1" x14ac:dyDescent="0.25">
      <c r="C130" s="1084" t="s">
        <v>633</v>
      </c>
      <c r="D130" s="1067"/>
      <c r="E130" s="1067"/>
      <c r="F130" s="1067"/>
      <c r="G130" s="1067"/>
      <c r="H130" s="1067"/>
      <c r="I130" s="1067"/>
      <c r="J130" s="1067"/>
      <c r="K130" s="1067"/>
      <c r="L130" s="1067"/>
      <c r="M130" s="1067"/>
      <c r="N130" s="1067"/>
      <c r="O130" s="1067"/>
      <c r="P130" s="1067"/>
      <c r="Q130" s="1067"/>
      <c r="R130" s="1067"/>
      <c r="S130" s="1067"/>
      <c r="T130" s="1067"/>
      <c r="U130" s="1067"/>
      <c r="V130" s="1067"/>
      <c r="W130" s="1067"/>
      <c r="X130" s="1067"/>
      <c r="Y130" s="1067"/>
      <c r="Z130" s="1067"/>
      <c r="AA130" s="1067"/>
      <c r="AB130" s="1067"/>
      <c r="AC130" s="1067"/>
      <c r="AD130" s="1067"/>
      <c r="AE130" s="1067"/>
      <c r="AF130" s="1067"/>
      <c r="AG130" s="1067"/>
      <c r="AH130" s="1067"/>
      <c r="AI130" s="1067"/>
      <c r="AJ130" s="1067"/>
    </row>
    <row r="131" spans="3:84" ht="9.4" customHeight="1" thickBot="1" x14ac:dyDescent="0.3"/>
    <row r="132" spans="3:84" x14ac:dyDescent="0.25">
      <c r="C132" s="1085" t="s">
        <v>549</v>
      </c>
      <c r="D132" s="1067"/>
      <c r="E132" s="1067"/>
      <c r="G132" s="1074" t="s">
        <v>605</v>
      </c>
      <c r="H132" s="1076"/>
      <c r="I132" s="448" t="s">
        <v>605</v>
      </c>
      <c r="J132" s="1074" t="s">
        <v>605</v>
      </c>
      <c r="K132" s="1076"/>
      <c r="L132" s="1074" t="s">
        <v>605</v>
      </c>
      <c r="M132" s="1075"/>
      <c r="N132" s="1076"/>
      <c r="O132" s="1074" t="s">
        <v>605</v>
      </c>
      <c r="P132" s="1076"/>
      <c r="Q132" s="1074" t="s">
        <v>605</v>
      </c>
      <c r="R132" s="1076"/>
      <c r="S132" s="1074" t="s">
        <v>605</v>
      </c>
      <c r="T132" s="1075"/>
      <c r="U132" s="1076"/>
      <c r="V132" s="1074" t="s">
        <v>550</v>
      </c>
      <c r="W132" s="1075"/>
      <c r="X132" s="1075"/>
      <c r="Y132" s="1076"/>
      <c r="Z132" s="1074" t="s">
        <v>550</v>
      </c>
      <c r="AA132" s="1075"/>
      <c r="AB132" s="1076"/>
      <c r="AC132" s="1074" t="s">
        <v>550</v>
      </c>
      <c r="AD132" s="1075"/>
      <c r="AE132" s="1076"/>
      <c r="AF132" s="1074" t="s">
        <v>550</v>
      </c>
      <c r="AG132" s="1075"/>
      <c r="AH132" s="1075"/>
      <c r="AI132" s="1075"/>
      <c r="AJ132" s="1075"/>
      <c r="AK132" s="1075"/>
      <c r="AL132" s="1075"/>
      <c r="AM132" s="1076"/>
      <c r="AN132" s="1074" t="s">
        <v>550</v>
      </c>
      <c r="AO132" s="1075"/>
      <c r="AP132" s="1075"/>
      <c r="AQ132" s="1076"/>
      <c r="AR132" s="1074" t="s">
        <v>550</v>
      </c>
      <c r="AS132" s="1075"/>
      <c r="AT132" s="1076"/>
      <c r="AU132" s="1074" t="s">
        <v>550</v>
      </c>
      <c r="AV132" s="1075"/>
      <c r="AW132" s="1076"/>
      <c r="AX132" s="1074" t="s">
        <v>550</v>
      </c>
      <c r="AY132" s="1075"/>
      <c r="AZ132" s="1076"/>
      <c r="BA132" s="1074" t="s">
        <v>550</v>
      </c>
      <c r="BB132" s="1075"/>
      <c r="BC132" s="1076"/>
      <c r="BD132" s="1074" t="s">
        <v>550</v>
      </c>
      <c r="BE132" s="1075"/>
      <c r="BF132" s="1076"/>
      <c r="BG132" s="1074" t="s">
        <v>550</v>
      </c>
      <c r="BH132" s="1075"/>
      <c r="BI132" s="1075"/>
      <c r="BJ132" s="1076"/>
      <c r="BK132" s="1074" t="s">
        <v>550</v>
      </c>
      <c r="BL132" s="1075"/>
      <c r="BM132" s="1075"/>
      <c r="BN132" s="1076"/>
      <c r="BO132" s="1074" t="s">
        <v>551</v>
      </c>
      <c r="BP132" s="1075"/>
      <c r="BQ132" s="1076"/>
      <c r="BR132" s="1074" t="s">
        <v>551</v>
      </c>
      <c r="BS132" s="1075"/>
      <c r="BT132" s="1076"/>
      <c r="BU132" s="1074" t="s">
        <v>551</v>
      </c>
      <c r="BV132" s="1075"/>
      <c r="BW132" s="1076"/>
      <c r="BX132" s="1074" t="s">
        <v>551</v>
      </c>
      <c r="BY132" s="1075"/>
      <c r="BZ132" s="1076"/>
      <c r="CA132" s="1074" t="s">
        <v>551</v>
      </c>
      <c r="CB132" s="1075"/>
      <c r="CC132" s="1075"/>
      <c r="CD132" s="1076"/>
    </row>
    <row r="133" spans="3:84" ht="15.75" thickBot="1" x14ac:dyDescent="0.3">
      <c r="C133" s="1070" t="s">
        <v>553</v>
      </c>
      <c r="D133" s="1069"/>
      <c r="E133" s="1069"/>
      <c r="G133" s="1072" t="s">
        <v>555</v>
      </c>
      <c r="H133" s="1073"/>
      <c r="I133" s="449" t="s">
        <v>556</v>
      </c>
      <c r="J133" s="1072" t="s">
        <v>557</v>
      </c>
      <c r="K133" s="1073"/>
      <c r="L133" s="1072" t="s">
        <v>558</v>
      </c>
      <c r="M133" s="1069"/>
      <c r="N133" s="1073"/>
      <c r="O133" s="1072" t="s">
        <v>559</v>
      </c>
      <c r="P133" s="1073"/>
      <c r="Q133" s="1072" t="s">
        <v>560</v>
      </c>
      <c r="R133" s="1073"/>
      <c r="S133" s="1072" t="s">
        <v>561</v>
      </c>
      <c r="T133" s="1069"/>
      <c r="U133" s="1073"/>
      <c r="V133" s="1072" t="s">
        <v>562</v>
      </c>
      <c r="W133" s="1069"/>
      <c r="X133" s="1069"/>
      <c r="Y133" s="1073"/>
      <c r="Z133" s="1072" t="s">
        <v>563</v>
      </c>
      <c r="AA133" s="1069"/>
      <c r="AB133" s="1073"/>
      <c r="AC133" s="1072" t="s">
        <v>564</v>
      </c>
      <c r="AD133" s="1069"/>
      <c r="AE133" s="1073"/>
      <c r="AF133" s="1072" t="s">
        <v>565</v>
      </c>
      <c r="AG133" s="1069"/>
      <c r="AH133" s="1069"/>
      <c r="AI133" s="1069"/>
      <c r="AJ133" s="1069"/>
      <c r="AK133" s="1069"/>
      <c r="AL133" s="1069"/>
      <c r="AM133" s="1073"/>
      <c r="AN133" s="1072" t="s">
        <v>554</v>
      </c>
      <c r="AO133" s="1069"/>
      <c r="AP133" s="1069"/>
      <c r="AQ133" s="1073"/>
      <c r="AR133" s="1072" t="s">
        <v>555</v>
      </c>
      <c r="AS133" s="1069"/>
      <c r="AT133" s="1073"/>
      <c r="AU133" s="1072" t="s">
        <v>556</v>
      </c>
      <c r="AV133" s="1069"/>
      <c r="AW133" s="1073"/>
      <c r="AX133" s="1072" t="s">
        <v>557</v>
      </c>
      <c r="AY133" s="1069"/>
      <c r="AZ133" s="1073"/>
      <c r="BA133" s="1072" t="s">
        <v>558</v>
      </c>
      <c r="BB133" s="1069"/>
      <c r="BC133" s="1073"/>
      <c r="BD133" s="1072" t="s">
        <v>559</v>
      </c>
      <c r="BE133" s="1069"/>
      <c r="BF133" s="1073"/>
      <c r="BG133" s="1072" t="s">
        <v>560</v>
      </c>
      <c r="BH133" s="1069"/>
      <c r="BI133" s="1069"/>
      <c r="BJ133" s="1073"/>
      <c r="BK133" s="1072" t="s">
        <v>561</v>
      </c>
      <c r="BL133" s="1069"/>
      <c r="BM133" s="1069"/>
      <c r="BN133" s="1073"/>
      <c r="BO133" s="1072" t="s">
        <v>562</v>
      </c>
      <c r="BP133" s="1069"/>
      <c r="BQ133" s="1073"/>
      <c r="BR133" s="1072" t="s">
        <v>563</v>
      </c>
      <c r="BS133" s="1069"/>
      <c r="BT133" s="1073"/>
      <c r="BU133" s="1072" t="s">
        <v>564</v>
      </c>
      <c r="BV133" s="1069"/>
      <c r="BW133" s="1073"/>
      <c r="BX133" s="1072" t="s">
        <v>565</v>
      </c>
      <c r="BY133" s="1069"/>
      <c r="BZ133" s="1073"/>
      <c r="CA133" s="1072" t="s">
        <v>554</v>
      </c>
      <c r="CB133" s="1069"/>
      <c r="CC133" s="1069"/>
      <c r="CD133" s="1073"/>
    </row>
    <row r="134" spans="3:84" ht="15.75" thickBot="1" x14ac:dyDescent="0.3">
      <c r="C134" s="1070" t="s">
        <v>634</v>
      </c>
      <c r="D134" s="1069"/>
      <c r="E134" s="1069"/>
      <c r="G134" s="1071">
        <v>0.31529850746268701</v>
      </c>
      <c r="H134" s="1069"/>
      <c r="I134" s="442">
        <v>0.34301270417422902</v>
      </c>
      <c r="J134" s="1071">
        <v>0.342391304347826</v>
      </c>
      <c r="K134" s="1069"/>
      <c r="L134" s="1071">
        <v>0.32602193419740799</v>
      </c>
      <c r="M134" s="1069"/>
      <c r="N134" s="1069"/>
      <c r="O134" s="1071">
        <v>0.33170731707317103</v>
      </c>
      <c r="P134" s="1069"/>
      <c r="Q134" s="1071">
        <v>0.332236842105263</v>
      </c>
      <c r="R134" s="1069"/>
      <c r="S134" s="1071">
        <v>0.34006734006734002</v>
      </c>
      <c r="T134" s="1069"/>
      <c r="U134" s="1069"/>
      <c r="V134" s="1071">
        <v>0.34734513274336298</v>
      </c>
      <c r="W134" s="1069"/>
      <c r="X134" s="1069"/>
      <c r="Y134" s="1069"/>
      <c r="Z134" s="1071">
        <v>0.36344086021505401</v>
      </c>
      <c r="AA134" s="1069"/>
      <c r="AB134" s="1069"/>
      <c r="AC134" s="1071">
        <v>0.348706411698538</v>
      </c>
      <c r="AD134" s="1069"/>
      <c r="AE134" s="1069"/>
      <c r="AF134" s="1071">
        <v>0.33799533799533799</v>
      </c>
      <c r="AG134" s="1069"/>
      <c r="AH134" s="1069"/>
      <c r="AI134" s="1069"/>
      <c r="AJ134" s="1069"/>
      <c r="AK134" s="1069"/>
      <c r="AL134" s="1069"/>
      <c r="AM134" s="1069"/>
      <c r="AN134" s="1071">
        <v>0.33069828722002598</v>
      </c>
      <c r="AO134" s="1069"/>
      <c r="AP134" s="1069"/>
      <c r="AQ134" s="1069"/>
      <c r="AR134" s="1071">
        <v>0.355582524271845</v>
      </c>
      <c r="AS134" s="1069"/>
      <c r="AT134" s="1069"/>
      <c r="AU134" s="1071">
        <v>0.30806845965770202</v>
      </c>
      <c r="AV134" s="1069"/>
      <c r="AW134" s="1069"/>
      <c r="AX134" s="1071">
        <v>0.33622559652928402</v>
      </c>
      <c r="AY134" s="1069"/>
      <c r="AZ134" s="1069"/>
      <c r="BA134" s="1071">
        <v>0.30351075877689698</v>
      </c>
      <c r="BB134" s="1069"/>
      <c r="BC134" s="1069"/>
      <c r="BD134" s="1071">
        <v>0.34487021013597002</v>
      </c>
      <c r="BE134" s="1069"/>
      <c r="BF134" s="1069"/>
      <c r="BG134" s="1071">
        <v>0.34954007884362698</v>
      </c>
      <c r="BH134" s="1069"/>
      <c r="BI134" s="1069"/>
      <c r="BJ134" s="1069"/>
      <c r="BK134" s="1071">
        <v>0.37583892617449699</v>
      </c>
      <c r="BL134" s="1069"/>
      <c r="BM134" s="1069"/>
      <c r="BN134" s="1069"/>
      <c r="BO134" s="1071">
        <v>0.34088200238379002</v>
      </c>
      <c r="BP134" s="1069"/>
      <c r="BQ134" s="1069"/>
      <c r="BR134" s="1071">
        <v>0.36289222373806301</v>
      </c>
      <c r="BS134" s="1069"/>
      <c r="BT134" s="1069"/>
      <c r="BU134" s="1071">
        <v>0.34122042341220399</v>
      </c>
      <c r="BV134" s="1069"/>
      <c r="BW134" s="1069"/>
      <c r="BX134" s="1071">
        <v>0.32582938388625599</v>
      </c>
      <c r="BY134" s="1069"/>
      <c r="BZ134" s="1069"/>
      <c r="CA134" s="1071">
        <v>0.36</v>
      </c>
      <c r="CB134" s="1069"/>
      <c r="CC134" s="1069"/>
      <c r="CD134" s="1069"/>
    </row>
    <row r="135" spans="3:84" ht="15.75" thickBot="1" x14ac:dyDescent="0.3">
      <c r="C135" s="1070" t="s">
        <v>635</v>
      </c>
      <c r="D135" s="1069"/>
      <c r="E135" s="1069"/>
      <c r="G135" s="1068">
        <v>1072</v>
      </c>
      <c r="H135" s="1069"/>
      <c r="I135" s="441">
        <v>1102</v>
      </c>
      <c r="J135" s="1068">
        <v>1104</v>
      </c>
      <c r="K135" s="1069"/>
      <c r="L135" s="1068">
        <v>1003</v>
      </c>
      <c r="M135" s="1069"/>
      <c r="N135" s="1069"/>
      <c r="O135" s="1068">
        <v>1025</v>
      </c>
      <c r="P135" s="1069"/>
      <c r="Q135" s="1068">
        <v>912</v>
      </c>
      <c r="R135" s="1069"/>
      <c r="S135" s="1068">
        <v>891</v>
      </c>
      <c r="T135" s="1069"/>
      <c r="U135" s="1069"/>
      <c r="V135" s="1068">
        <v>904</v>
      </c>
      <c r="W135" s="1069"/>
      <c r="X135" s="1069"/>
      <c r="Y135" s="1069"/>
      <c r="Z135" s="1068">
        <v>930</v>
      </c>
      <c r="AA135" s="1069"/>
      <c r="AB135" s="1069"/>
      <c r="AC135" s="1068">
        <v>889</v>
      </c>
      <c r="AD135" s="1069"/>
      <c r="AE135" s="1069"/>
      <c r="AF135" s="1068">
        <v>858</v>
      </c>
      <c r="AG135" s="1069"/>
      <c r="AH135" s="1069"/>
      <c r="AI135" s="1069"/>
      <c r="AJ135" s="1069"/>
      <c r="AK135" s="1069"/>
      <c r="AL135" s="1069"/>
      <c r="AM135" s="1069"/>
      <c r="AN135" s="1068">
        <v>759</v>
      </c>
      <c r="AO135" s="1069"/>
      <c r="AP135" s="1069"/>
      <c r="AQ135" s="1069"/>
      <c r="AR135" s="1068">
        <v>824</v>
      </c>
      <c r="AS135" s="1069"/>
      <c r="AT135" s="1069"/>
      <c r="AU135" s="1068">
        <v>818</v>
      </c>
      <c r="AV135" s="1069"/>
      <c r="AW135" s="1069"/>
      <c r="AX135" s="1068">
        <v>922</v>
      </c>
      <c r="AY135" s="1069"/>
      <c r="AZ135" s="1069"/>
      <c r="BA135" s="1068">
        <v>883</v>
      </c>
      <c r="BB135" s="1069"/>
      <c r="BC135" s="1069"/>
      <c r="BD135" s="1068">
        <v>809</v>
      </c>
      <c r="BE135" s="1069"/>
      <c r="BF135" s="1069"/>
      <c r="BG135" s="1068">
        <v>761</v>
      </c>
      <c r="BH135" s="1069"/>
      <c r="BI135" s="1069"/>
      <c r="BJ135" s="1069"/>
      <c r="BK135" s="1068">
        <v>745</v>
      </c>
      <c r="BL135" s="1069"/>
      <c r="BM135" s="1069"/>
      <c r="BN135" s="1069"/>
      <c r="BO135" s="1068">
        <v>839</v>
      </c>
      <c r="BP135" s="1069"/>
      <c r="BQ135" s="1069"/>
      <c r="BR135" s="1068">
        <v>733</v>
      </c>
      <c r="BS135" s="1069"/>
      <c r="BT135" s="1069"/>
      <c r="BU135" s="1068">
        <v>803</v>
      </c>
      <c r="BV135" s="1069"/>
      <c r="BW135" s="1069"/>
      <c r="BX135" s="1068">
        <v>844</v>
      </c>
      <c r="BY135" s="1069"/>
      <c r="BZ135" s="1069"/>
      <c r="CA135" s="1068">
        <v>875</v>
      </c>
      <c r="CB135" s="1069"/>
      <c r="CC135" s="1069"/>
      <c r="CD135" s="1069"/>
    </row>
    <row r="136" spans="3:84" ht="15.75" thickBot="1" x14ac:dyDescent="0.3">
      <c r="C136" s="1070" t="s">
        <v>636</v>
      </c>
      <c r="D136" s="1069"/>
      <c r="E136" s="1069"/>
      <c r="G136" s="1068">
        <v>338</v>
      </c>
      <c r="H136" s="1069"/>
      <c r="I136" s="441">
        <v>378</v>
      </c>
      <c r="J136" s="1068">
        <v>378</v>
      </c>
      <c r="K136" s="1069"/>
      <c r="L136" s="1068">
        <v>327</v>
      </c>
      <c r="M136" s="1069"/>
      <c r="N136" s="1069"/>
      <c r="O136" s="1068">
        <v>340</v>
      </c>
      <c r="P136" s="1069"/>
      <c r="Q136" s="1068">
        <v>303</v>
      </c>
      <c r="R136" s="1069"/>
      <c r="S136" s="1068">
        <v>303</v>
      </c>
      <c r="T136" s="1069"/>
      <c r="U136" s="1069"/>
      <c r="V136" s="1068">
        <v>314</v>
      </c>
      <c r="W136" s="1069"/>
      <c r="X136" s="1069"/>
      <c r="Y136" s="1069"/>
      <c r="Z136" s="1068">
        <v>338</v>
      </c>
      <c r="AA136" s="1069"/>
      <c r="AB136" s="1069"/>
      <c r="AC136" s="1068">
        <v>310</v>
      </c>
      <c r="AD136" s="1069"/>
      <c r="AE136" s="1069"/>
      <c r="AF136" s="1068">
        <v>290</v>
      </c>
      <c r="AG136" s="1069"/>
      <c r="AH136" s="1069"/>
      <c r="AI136" s="1069"/>
      <c r="AJ136" s="1069"/>
      <c r="AK136" s="1069"/>
      <c r="AL136" s="1069"/>
      <c r="AM136" s="1069"/>
      <c r="AN136" s="1068">
        <v>251</v>
      </c>
      <c r="AO136" s="1069"/>
      <c r="AP136" s="1069"/>
      <c r="AQ136" s="1069"/>
      <c r="AR136" s="1068">
        <v>293</v>
      </c>
      <c r="AS136" s="1069"/>
      <c r="AT136" s="1069"/>
      <c r="AU136" s="1068">
        <v>252</v>
      </c>
      <c r="AV136" s="1069"/>
      <c r="AW136" s="1069"/>
      <c r="AX136" s="1068">
        <v>310</v>
      </c>
      <c r="AY136" s="1069"/>
      <c r="AZ136" s="1069"/>
      <c r="BA136" s="1068">
        <v>268</v>
      </c>
      <c r="BB136" s="1069"/>
      <c r="BC136" s="1069"/>
      <c r="BD136" s="1068">
        <v>279</v>
      </c>
      <c r="BE136" s="1069"/>
      <c r="BF136" s="1069"/>
      <c r="BG136" s="1068">
        <v>266</v>
      </c>
      <c r="BH136" s="1069"/>
      <c r="BI136" s="1069"/>
      <c r="BJ136" s="1069"/>
      <c r="BK136" s="1068">
        <v>280</v>
      </c>
      <c r="BL136" s="1069"/>
      <c r="BM136" s="1069"/>
      <c r="BN136" s="1069"/>
      <c r="BO136" s="1068">
        <v>286</v>
      </c>
      <c r="BP136" s="1069"/>
      <c r="BQ136" s="1069"/>
      <c r="BR136" s="1068">
        <v>266</v>
      </c>
      <c r="BS136" s="1069"/>
      <c r="BT136" s="1069"/>
      <c r="BU136" s="1068">
        <v>274</v>
      </c>
      <c r="BV136" s="1069"/>
      <c r="BW136" s="1069"/>
      <c r="BX136" s="1068">
        <v>275</v>
      </c>
      <c r="BY136" s="1069"/>
      <c r="BZ136" s="1069"/>
      <c r="CA136" s="1068">
        <v>315</v>
      </c>
      <c r="CB136" s="1069"/>
      <c r="CC136" s="1069"/>
      <c r="CD136" s="1069"/>
    </row>
    <row r="137" spans="3:84" ht="15" customHeight="1" x14ac:dyDescent="0.25"/>
    <row r="138" spans="3:84" ht="31.5" customHeight="1" x14ac:dyDescent="0.25">
      <c r="C138" s="1084" t="s">
        <v>637</v>
      </c>
      <c r="D138" s="1067"/>
      <c r="E138" s="1067"/>
      <c r="F138" s="1067"/>
      <c r="G138" s="1067"/>
      <c r="H138" s="1067"/>
      <c r="I138" s="1067"/>
      <c r="J138" s="1067"/>
      <c r="K138" s="1067"/>
      <c r="L138" s="1067"/>
      <c r="M138" s="1067"/>
      <c r="N138" s="1067"/>
      <c r="O138" s="1067"/>
      <c r="P138" s="1067"/>
      <c r="Q138" s="1067"/>
      <c r="R138" s="1067"/>
      <c r="S138" s="1067"/>
      <c r="T138" s="1067"/>
      <c r="U138" s="1067"/>
      <c r="V138" s="1067"/>
      <c r="W138" s="1067"/>
      <c r="X138" s="1067"/>
      <c r="Y138" s="1067"/>
      <c r="Z138" s="1067"/>
      <c r="AA138" s="1067"/>
      <c r="AB138" s="1067"/>
      <c r="AC138" s="1067"/>
      <c r="AD138" s="1067"/>
      <c r="AE138" s="1067"/>
      <c r="AF138" s="1067"/>
      <c r="AG138" s="1067"/>
      <c r="AH138" s="1067"/>
      <c r="AI138" s="1067"/>
      <c r="AJ138" s="1067"/>
    </row>
    <row r="139" spans="3:84" ht="5.0999999999999996" customHeight="1" thickBot="1" x14ac:dyDescent="0.3"/>
    <row r="140" spans="3:84" x14ac:dyDescent="0.25">
      <c r="C140" s="1085" t="s">
        <v>549</v>
      </c>
      <c r="D140" s="1067"/>
      <c r="E140" s="1067"/>
      <c r="G140" s="1074" t="s">
        <v>605</v>
      </c>
      <c r="H140" s="1076"/>
      <c r="I140" s="448" t="s">
        <v>605</v>
      </c>
      <c r="J140" s="1074" t="s">
        <v>605</v>
      </c>
      <c r="K140" s="1076"/>
      <c r="L140" s="1074" t="s">
        <v>605</v>
      </c>
      <c r="M140" s="1075"/>
      <c r="N140" s="1076"/>
      <c r="O140" s="1074" t="s">
        <v>605</v>
      </c>
      <c r="P140" s="1076"/>
      <c r="R140" s="448" t="s">
        <v>605</v>
      </c>
      <c r="T140" s="1074" t="s">
        <v>605</v>
      </c>
      <c r="U140" s="1076"/>
      <c r="W140" s="1074" t="s">
        <v>550</v>
      </c>
      <c r="X140" s="1075"/>
      <c r="Y140" s="1076"/>
      <c r="AA140" s="1074" t="s">
        <v>550</v>
      </c>
      <c r="AB140" s="1076"/>
      <c r="AD140" s="1074" t="s">
        <v>550</v>
      </c>
      <c r="AE140" s="1076"/>
      <c r="AG140" s="1074" t="s">
        <v>550</v>
      </c>
      <c r="AH140" s="1075"/>
      <c r="AI140" s="1075"/>
      <c r="AJ140" s="1075"/>
      <c r="AK140" s="1075"/>
      <c r="AL140" s="1075"/>
      <c r="AM140" s="1076"/>
      <c r="AO140" s="1074" t="s">
        <v>550</v>
      </c>
      <c r="AP140" s="1075"/>
      <c r="AQ140" s="1075"/>
      <c r="AR140" s="1076"/>
      <c r="AS140" s="1074" t="s">
        <v>550</v>
      </c>
      <c r="AT140" s="1075"/>
      <c r="AU140" s="1076"/>
      <c r="AV140" s="1074" t="s">
        <v>550</v>
      </c>
      <c r="AW140" s="1075"/>
      <c r="AX140" s="1076"/>
      <c r="AY140" s="1074" t="s">
        <v>550</v>
      </c>
      <c r="AZ140" s="1075"/>
      <c r="BA140" s="1076"/>
      <c r="BB140" s="1074" t="s">
        <v>550</v>
      </c>
      <c r="BC140" s="1075"/>
      <c r="BD140" s="1076"/>
      <c r="BE140" s="1074" t="s">
        <v>550</v>
      </c>
      <c r="BF140" s="1075"/>
      <c r="BG140" s="1076"/>
      <c r="BH140" s="1074" t="s">
        <v>550</v>
      </c>
      <c r="BI140" s="1075"/>
      <c r="BJ140" s="1075"/>
      <c r="BK140" s="1076"/>
      <c r="BL140" s="1074" t="s">
        <v>550</v>
      </c>
      <c r="BM140" s="1075"/>
      <c r="BN140" s="1075"/>
      <c r="BO140" s="1076"/>
      <c r="BP140" s="1074" t="s">
        <v>551</v>
      </c>
      <c r="BQ140" s="1075"/>
      <c r="BR140" s="1076"/>
      <c r="BS140" s="1074" t="s">
        <v>551</v>
      </c>
      <c r="BT140" s="1075"/>
      <c r="BU140" s="1076"/>
      <c r="BV140" s="1074" t="s">
        <v>551</v>
      </c>
      <c r="BW140" s="1075"/>
      <c r="BX140" s="1076"/>
      <c r="BY140" s="1074" t="s">
        <v>551</v>
      </c>
      <c r="BZ140" s="1075"/>
      <c r="CA140" s="1076"/>
      <c r="CB140" s="1074" t="s">
        <v>551</v>
      </c>
      <c r="CC140" s="1075"/>
      <c r="CD140" s="1075"/>
      <c r="CE140" s="1075"/>
      <c r="CF140" s="1076"/>
    </row>
    <row r="141" spans="3:84" ht="15.75" thickBot="1" x14ac:dyDescent="0.3">
      <c r="C141" s="1070" t="s">
        <v>553</v>
      </c>
      <c r="D141" s="1069"/>
      <c r="E141" s="1069"/>
      <c r="G141" s="1072" t="s">
        <v>555</v>
      </c>
      <c r="H141" s="1073"/>
      <c r="I141" s="449" t="s">
        <v>556</v>
      </c>
      <c r="J141" s="1072" t="s">
        <v>557</v>
      </c>
      <c r="K141" s="1073"/>
      <c r="L141" s="1072" t="s">
        <v>558</v>
      </c>
      <c r="M141" s="1069"/>
      <c r="N141" s="1073"/>
      <c r="O141" s="1072" t="s">
        <v>559</v>
      </c>
      <c r="P141" s="1073"/>
      <c r="R141" s="449" t="s">
        <v>560</v>
      </c>
      <c r="T141" s="1072" t="s">
        <v>561</v>
      </c>
      <c r="U141" s="1073"/>
      <c r="W141" s="1072" t="s">
        <v>562</v>
      </c>
      <c r="X141" s="1069"/>
      <c r="Y141" s="1073"/>
      <c r="AA141" s="1072" t="s">
        <v>563</v>
      </c>
      <c r="AB141" s="1073"/>
      <c r="AD141" s="1072" t="s">
        <v>564</v>
      </c>
      <c r="AE141" s="1073"/>
      <c r="AG141" s="1072" t="s">
        <v>565</v>
      </c>
      <c r="AH141" s="1069"/>
      <c r="AI141" s="1069"/>
      <c r="AJ141" s="1069"/>
      <c r="AK141" s="1069"/>
      <c r="AL141" s="1069"/>
      <c r="AM141" s="1073"/>
      <c r="AO141" s="1072" t="s">
        <v>554</v>
      </c>
      <c r="AP141" s="1069"/>
      <c r="AQ141" s="1069"/>
      <c r="AR141" s="1073"/>
      <c r="AS141" s="1072" t="s">
        <v>555</v>
      </c>
      <c r="AT141" s="1069"/>
      <c r="AU141" s="1073"/>
      <c r="AV141" s="1072" t="s">
        <v>556</v>
      </c>
      <c r="AW141" s="1069"/>
      <c r="AX141" s="1073"/>
      <c r="AY141" s="1072" t="s">
        <v>557</v>
      </c>
      <c r="AZ141" s="1069"/>
      <c r="BA141" s="1073"/>
      <c r="BB141" s="1072" t="s">
        <v>558</v>
      </c>
      <c r="BC141" s="1069"/>
      <c r="BD141" s="1073"/>
      <c r="BE141" s="1072" t="s">
        <v>559</v>
      </c>
      <c r="BF141" s="1069"/>
      <c r="BG141" s="1073"/>
      <c r="BH141" s="1072" t="s">
        <v>560</v>
      </c>
      <c r="BI141" s="1069"/>
      <c r="BJ141" s="1069"/>
      <c r="BK141" s="1073"/>
      <c r="BL141" s="1072" t="s">
        <v>561</v>
      </c>
      <c r="BM141" s="1069"/>
      <c r="BN141" s="1069"/>
      <c r="BO141" s="1073"/>
      <c r="BP141" s="1072" t="s">
        <v>562</v>
      </c>
      <c r="BQ141" s="1069"/>
      <c r="BR141" s="1073"/>
      <c r="BS141" s="1072" t="s">
        <v>563</v>
      </c>
      <c r="BT141" s="1069"/>
      <c r="BU141" s="1073"/>
      <c r="BV141" s="1072" t="s">
        <v>564</v>
      </c>
      <c r="BW141" s="1069"/>
      <c r="BX141" s="1073"/>
      <c r="BY141" s="1072" t="s">
        <v>565</v>
      </c>
      <c r="BZ141" s="1069"/>
      <c r="CA141" s="1073"/>
      <c r="CB141" s="1072" t="s">
        <v>554</v>
      </c>
      <c r="CC141" s="1069"/>
      <c r="CD141" s="1069"/>
      <c r="CE141" s="1069"/>
      <c r="CF141" s="1073"/>
    </row>
    <row r="142" spans="3:84" ht="15.75" thickBot="1" x14ac:dyDescent="0.3">
      <c r="C142" s="1070" t="s">
        <v>638</v>
      </c>
      <c r="D142" s="1069"/>
      <c r="E142" s="1069"/>
      <c r="G142" s="1071">
        <v>0.54755205402363505</v>
      </c>
      <c r="H142" s="1069"/>
      <c r="I142" s="442">
        <v>0.54913957934990398</v>
      </c>
      <c r="J142" s="1071">
        <v>0.55028571428571404</v>
      </c>
      <c r="K142" s="1069"/>
      <c r="L142" s="1071">
        <v>0.55180138137016999</v>
      </c>
      <c r="M142" s="1069"/>
      <c r="N142" s="1069"/>
      <c r="O142" s="1071">
        <v>0.55965856374095402</v>
      </c>
      <c r="P142" s="1069"/>
      <c r="R142" s="442">
        <v>0.57775233734020204</v>
      </c>
      <c r="T142" s="1071">
        <v>0.58640443001718501</v>
      </c>
      <c r="U142" s="1069"/>
      <c r="W142" s="1071">
        <v>0.587145557655955</v>
      </c>
      <c r="X142" s="1069"/>
      <c r="Y142" s="1069"/>
      <c r="AA142" s="1071">
        <v>0.58966225041985398</v>
      </c>
      <c r="AB142" s="1069"/>
      <c r="AD142" s="1071">
        <v>0.58926595352268496</v>
      </c>
      <c r="AE142" s="1069"/>
      <c r="AG142" s="1071">
        <v>0.59279575790821004</v>
      </c>
      <c r="AH142" s="1069"/>
      <c r="AI142" s="1069"/>
      <c r="AJ142" s="1069"/>
      <c r="AK142" s="1069"/>
      <c r="AL142" s="1069"/>
      <c r="AM142" s="1069"/>
      <c r="AO142" s="1071">
        <v>0.60495930342608395</v>
      </c>
      <c r="AP142" s="1069"/>
      <c r="AQ142" s="1069"/>
      <c r="AR142" s="1069"/>
      <c r="AS142" s="1071">
        <v>0.59917664670658699</v>
      </c>
      <c r="AT142" s="1069"/>
      <c r="AU142" s="1069"/>
      <c r="AV142" s="1071">
        <v>0.60522442972774104</v>
      </c>
      <c r="AW142" s="1069"/>
      <c r="AX142" s="1069"/>
      <c r="AY142" s="1071">
        <v>0.60099612617598197</v>
      </c>
      <c r="AZ142" s="1069"/>
      <c r="BA142" s="1069"/>
      <c r="BB142" s="1071">
        <v>0.59873793615441695</v>
      </c>
      <c r="BC142" s="1069"/>
      <c r="BD142" s="1069"/>
      <c r="BE142" s="1071">
        <v>0.599926253687316</v>
      </c>
      <c r="BF142" s="1069"/>
      <c r="BG142" s="1069"/>
      <c r="BH142" s="1071">
        <v>0.61118458341205395</v>
      </c>
      <c r="BI142" s="1069"/>
      <c r="BJ142" s="1069"/>
      <c r="BK142" s="1069"/>
      <c r="BL142" s="1071">
        <v>0.61273666092943202</v>
      </c>
      <c r="BM142" s="1069"/>
      <c r="BN142" s="1069"/>
      <c r="BO142" s="1069"/>
      <c r="BP142" s="1071">
        <v>0.61556064073226502</v>
      </c>
      <c r="BQ142" s="1069"/>
      <c r="BR142" s="1069"/>
      <c r="BS142" s="1071">
        <v>0.60387121502491403</v>
      </c>
      <c r="BT142" s="1069"/>
      <c r="BU142" s="1069"/>
      <c r="BV142" s="1071">
        <v>0.60371819960861095</v>
      </c>
      <c r="BW142" s="1069"/>
      <c r="BX142" s="1069"/>
      <c r="BY142" s="1071">
        <v>0.60530973451327397</v>
      </c>
      <c r="BZ142" s="1069"/>
      <c r="CA142" s="1069"/>
      <c r="CB142" s="1071">
        <v>0.60407833636180097</v>
      </c>
      <c r="CC142" s="1069"/>
      <c r="CD142" s="1069"/>
      <c r="CE142" s="1069"/>
      <c r="CF142" s="1069"/>
    </row>
    <row r="143" spans="3:84" ht="15.75" thickBot="1" x14ac:dyDescent="0.3">
      <c r="C143" s="1070" t="s">
        <v>639</v>
      </c>
      <c r="D143" s="1069"/>
      <c r="E143" s="1069"/>
      <c r="G143" s="1068">
        <v>5331</v>
      </c>
      <c r="H143" s="1069"/>
      <c r="I143" s="441">
        <v>5230</v>
      </c>
      <c r="J143" s="1068">
        <v>5250</v>
      </c>
      <c r="K143" s="1069"/>
      <c r="L143" s="1068">
        <v>5357</v>
      </c>
      <c r="M143" s="1069"/>
      <c r="N143" s="1069"/>
      <c r="O143" s="1068">
        <v>5389</v>
      </c>
      <c r="P143" s="1069"/>
      <c r="R143" s="441">
        <v>5241</v>
      </c>
      <c r="T143" s="1068">
        <v>5237</v>
      </c>
      <c r="U143" s="1069"/>
      <c r="W143" s="1068">
        <v>5290</v>
      </c>
      <c r="X143" s="1069"/>
      <c r="Y143" s="1069"/>
      <c r="AA143" s="1068">
        <v>5359</v>
      </c>
      <c r="AB143" s="1069"/>
      <c r="AD143" s="1068">
        <v>5422</v>
      </c>
      <c r="AE143" s="1069"/>
      <c r="AG143" s="1068">
        <v>5469</v>
      </c>
      <c r="AH143" s="1069"/>
      <c r="AI143" s="1069"/>
      <c r="AJ143" s="1069"/>
      <c r="AK143" s="1069"/>
      <c r="AL143" s="1069"/>
      <c r="AM143" s="1069"/>
      <c r="AO143" s="1068">
        <v>5283</v>
      </c>
      <c r="AP143" s="1069"/>
      <c r="AQ143" s="1069"/>
      <c r="AR143" s="1069"/>
      <c r="AS143" s="1068">
        <v>5344</v>
      </c>
      <c r="AT143" s="1069"/>
      <c r="AU143" s="1069"/>
      <c r="AV143" s="1068">
        <v>5436</v>
      </c>
      <c r="AW143" s="1069"/>
      <c r="AX143" s="1069"/>
      <c r="AY143" s="1068">
        <v>5421</v>
      </c>
      <c r="AZ143" s="1069"/>
      <c r="BA143" s="1069"/>
      <c r="BB143" s="1068">
        <v>5388</v>
      </c>
      <c r="BC143" s="1069"/>
      <c r="BD143" s="1069"/>
      <c r="BE143" s="1068">
        <v>5424</v>
      </c>
      <c r="BF143" s="1069"/>
      <c r="BG143" s="1069"/>
      <c r="BH143" s="1068">
        <v>5293</v>
      </c>
      <c r="BI143" s="1069"/>
      <c r="BJ143" s="1069"/>
      <c r="BK143" s="1069"/>
      <c r="BL143" s="1068">
        <v>5229</v>
      </c>
      <c r="BM143" s="1069"/>
      <c r="BN143" s="1069"/>
      <c r="BO143" s="1069"/>
      <c r="BP143" s="1068">
        <v>5244</v>
      </c>
      <c r="BQ143" s="1069"/>
      <c r="BR143" s="1069"/>
      <c r="BS143" s="1068">
        <v>5218</v>
      </c>
      <c r="BT143" s="1069"/>
      <c r="BU143" s="1069"/>
      <c r="BV143" s="1068">
        <v>5110</v>
      </c>
      <c r="BW143" s="1069"/>
      <c r="BX143" s="1069"/>
      <c r="BY143" s="1068">
        <v>5085</v>
      </c>
      <c r="BZ143" s="1069"/>
      <c r="CA143" s="1069"/>
      <c r="CB143" s="1068">
        <v>4953</v>
      </c>
      <c r="CC143" s="1069"/>
      <c r="CD143" s="1069"/>
      <c r="CE143" s="1069"/>
      <c r="CF143" s="1069"/>
    </row>
    <row r="144" spans="3:84" ht="15.75" thickBot="1" x14ac:dyDescent="0.3">
      <c r="C144" s="1070" t="s">
        <v>640</v>
      </c>
      <c r="D144" s="1069"/>
      <c r="E144" s="1069"/>
      <c r="G144" s="1068">
        <v>2919</v>
      </c>
      <c r="H144" s="1069"/>
      <c r="I144" s="441">
        <v>2872</v>
      </c>
      <c r="J144" s="1068">
        <v>2889</v>
      </c>
      <c r="K144" s="1069"/>
      <c r="L144" s="1068">
        <v>2956</v>
      </c>
      <c r="M144" s="1069"/>
      <c r="N144" s="1069"/>
      <c r="O144" s="1068">
        <v>3016</v>
      </c>
      <c r="P144" s="1069"/>
      <c r="R144" s="441">
        <v>3028</v>
      </c>
      <c r="T144" s="1068">
        <v>3071</v>
      </c>
      <c r="U144" s="1069"/>
      <c r="W144" s="1068">
        <v>3106</v>
      </c>
      <c r="X144" s="1069"/>
      <c r="Y144" s="1069"/>
      <c r="AA144" s="1068">
        <v>3160</v>
      </c>
      <c r="AB144" s="1069"/>
      <c r="AD144" s="1068">
        <v>3195</v>
      </c>
      <c r="AE144" s="1069"/>
      <c r="AG144" s="1068">
        <v>3242</v>
      </c>
      <c r="AH144" s="1069"/>
      <c r="AI144" s="1069"/>
      <c r="AJ144" s="1069"/>
      <c r="AK144" s="1069"/>
      <c r="AL144" s="1069"/>
      <c r="AM144" s="1069"/>
      <c r="AO144" s="1068">
        <v>3196</v>
      </c>
      <c r="AP144" s="1069"/>
      <c r="AQ144" s="1069"/>
      <c r="AR144" s="1069"/>
      <c r="AS144" s="1068">
        <v>3202</v>
      </c>
      <c r="AT144" s="1069"/>
      <c r="AU144" s="1069"/>
      <c r="AV144" s="1068">
        <v>3290</v>
      </c>
      <c r="AW144" s="1069"/>
      <c r="AX144" s="1069"/>
      <c r="AY144" s="1068">
        <v>3258</v>
      </c>
      <c r="AZ144" s="1069"/>
      <c r="BA144" s="1069"/>
      <c r="BB144" s="1068">
        <v>3226</v>
      </c>
      <c r="BC144" s="1069"/>
      <c r="BD144" s="1069"/>
      <c r="BE144" s="1068">
        <v>3254</v>
      </c>
      <c r="BF144" s="1069"/>
      <c r="BG144" s="1069"/>
      <c r="BH144" s="1068">
        <v>3235</v>
      </c>
      <c r="BI144" s="1069"/>
      <c r="BJ144" s="1069"/>
      <c r="BK144" s="1069"/>
      <c r="BL144" s="1068">
        <v>3204</v>
      </c>
      <c r="BM144" s="1069"/>
      <c r="BN144" s="1069"/>
      <c r="BO144" s="1069"/>
      <c r="BP144" s="1068">
        <v>3228</v>
      </c>
      <c r="BQ144" s="1069"/>
      <c r="BR144" s="1069"/>
      <c r="BS144" s="1068">
        <v>3151</v>
      </c>
      <c r="BT144" s="1069"/>
      <c r="BU144" s="1069"/>
      <c r="BV144" s="1068">
        <v>3085</v>
      </c>
      <c r="BW144" s="1069"/>
      <c r="BX144" s="1069"/>
      <c r="BY144" s="1068">
        <v>3078</v>
      </c>
      <c r="BZ144" s="1069"/>
      <c r="CA144" s="1069"/>
      <c r="CB144" s="1068">
        <v>2992</v>
      </c>
      <c r="CC144" s="1069"/>
      <c r="CD144" s="1069"/>
      <c r="CE144" s="1069"/>
      <c r="CF144" s="1069"/>
    </row>
    <row r="145" spans="1:84" ht="14.45" customHeight="1" x14ac:dyDescent="0.25"/>
    <row r="146" spans="1:84" ht="31.5" customHeight="1" x14ac:dyDescent="0.25">
      <c r="C146" s="1084" t="s">
        <v>641</v>
      </c>
      <c r="D146" s="1067"/>
      <c r="E146" s="1067"/>
      <c r="F146" s="1067"/>
      <c r="G146" s="1067"/>
      <c r="H146" s="1067"/>
      <c r="I146" s="1067"/>
      <c r="J146" s="1067"/>
      <c r="K146" s="1067"/>
      <c r="L146" s="1067"/>
      <c r="M146" s="1067"/>
      <c r="N146" s="1067"/>
      <c r="O146" s="1067"/>
      <c r="P146" s="1067"/>
      <c r="Q146" s="1067"/>
      <c r="R146" s="1067"/>
      <c r="S146" s="1067"/>
      <c r="T146" s="1067"/>
      <c r="U146" s="1067"/>
      <c r="V146" s="1067"/>
      <c r="W146" s="1067"/>
      <c r="X146" s="1067"/>
      <c r="Y146" s="1067"/>
      <c r="Z146" s="1067"/>
      <c r="AA146" s="1067"/>
      <c r="AB146" s="1067"/>
      <c r="AC146" s="1067"/>
      <c r="AD146" s="1067"/>
      <c r="AE146" s="1067"/>
      <c r="AF146" s="1067"/>
      <c r="AG146" s="1067"/>
      <c r="AH146" s="1067"/>
      <c r="AI146" s="1067"/>
      <c r="AJ146" s="1067"/>
    </row>
    <row r="147" spans="1:84" ht="5.0999999999999996" customHeight="1" thickBot="1" x14ac:dyDescent="0.3"/>
    <row r="148" spans="1:84" x14ac:dyDescent="0.25">
      <c r="A148" s="1085" t="s">
        <v>549</v>
      </c>
      <c r="B148" s="1067"/>
      <c r="C148" s="1067"/>
      <c r="D148" s="1067"/>
      <c r="E148" s="1067"/>
      <c r="G148" s="1074" t="s">
        <v>605</v>
      </c>
      <c r="H148" s="1076"/>
      <c r="I148" s="448" t="s">
        <v>605</v>
      </c>
      <c r="J148" s="1074" t="s">
        <v>605</v>
      </c>
      <c r="K148" s="1076"/>
      <c r="L148" s="1074" t="s">
        <v>605</v>
      </c>
      <c r="M148" s="1075"/>
      <c r="N148" s="1076"/>
      <c r="P148" s="448" t="s">
        <v>605</v>
      </c>
      <c r="R148" s="448" t="s">
        <v>605</v>
      </c>
      <c r="T148" s="1074" t="s">
        <v>605</v>
      </c>
      <c r="U148" s="1076"/>
      <c r="W148" s="1074" t="s">
        <v>550</v>
      </c>
      <c r="X148" s="1075"/>
      <c r="Y148" s="1076"/>
      <c r="AA148" s="1074" t="s">
        <v>550</v>
      </c>
      <c r="AB148" s="1076"/>
      <c r="AD148" s="1074" t="s">
        <v>550</v>
      </c>
      <c r="AE148" s="1076"/>
      <c r="AG148" s="1074" t="s">
        <v>550</v>
      </c>
      <c r="AH148" s="1075"/>
      <c r="AI148" s="1075"/>
      <c r="AJ148" s="1075"/>
      <c r="AK148" s="1075"/>
      <c r="AL148" s="1075"/>
      <c r="AM148" s="1075"/>
      <c r="AN148" s="1076"/>
      <c r="AP148" s="1074" t="s">
        <v>550</v>
      </c>
      <c r="AQ148" s="1075"/>
      <c r="AR148" s="1076"/>
      <c r="AS148" s="1074" t="s">
        <v>550</v>
      </c>
      <c r="AT148" s="1075"/>
      <c r="AU148" s="1076"/>
      <c r="AV148" s="1074" t="s">
        <v>550</v>
      </c>
      <c r="AW148" s="1075"/>
      <c r="AX148" s="1076"/>
      <c r="AY148" s="1074" t="s">
        <v>550</v>
      </c>
      <c r="AZ148" s="1075"/>
      <c r="BA148" s="1076"/>
      <c r="BB148" s="1074" t="s">
        <v>550</v>
      </c>
      <c r="BC148" s="1075"/>
      <c r="BD148" s="1076"/>
      <c r="BE148" s="1074" t="s">
        <v>550</v>
      </c>
      <c r="BF148" s="1075"/>
      <c r="BG148" s="1076"/>
      <c r="BH148" s="1074" t="s">
        <v>550</v>
      </c>
      <c r="BI148" s="1075"/>
      <c r="BJ148" s="1075"/>
      <c r="BK148" s="1076"/>
      <c r="BM148" s="1074" t="s">
        <v>550</v>
      </c>
      <c r="BN148" s="1075"/>
      <c r="BO148" s="1076"/>
      <c r="BP148" s="1074" t="s">
        <v>551</v>
      </c>
      <c r="BQ148" s="1075"/>
      <c r="BR148" s="1076"/>
      <c r="BS148" s="1074" t="s">
        <v>551</v>
      </c>
      <c r="BT148" s="1075"/>
      <c r="BU148" s="1076"/>
      <c r="BV148" s="1074" t="s">
        <v>551</v>
      </c>
      <c r="BW148" s="1075"/>
      <c r="BX148" s="1076"/>
      <c r="BY148" s="1074" t="s">
        <v>551</v>
      </c>
      <c r="BZ148" s="1075"/>
      <c r="CA148" s="1076"/>
      <c r="CB148" s="1074" t="s">
        <v>551</v>
      </c>
      <c r="CC148" s="1075"/>
      <c r="CD148" s="1075"/>
      <c r="CE148" s="1075"/>
      <c r="CF148" s="1076"/>
    </row>
    <row r="149" spans="1:84" ht="15.75" thickBot="1" x14ac:dyDescent="0.3">
      <c r="A149" s="1070" t="s">
        <v>553</v>
      </c>
      <c r="B149" s="1069"/>
      <c r="C149" s="1069"/>
      <c r="D149" s="1069"/>
      <c r="E149" s="1069"/>
      <c r="G149" s="1072" t="s">
        <v>555</v>
      </c>
      <c r="H149" s="1073"/>
      <c r="I149" s="449" t="s">
        <v>556</v>
      </c>
      <c r="J149" s="1072" t="s">
        <v>557</v>
      </c>
      <c r="K149" s="1073"/>
      <c r="L149" s="1072" t="s">
        <v>558</v>
      </c>
      <c r="M149" s="1069"/>
      <c r="N149" s="1073"/>
      <c r="P149" s="449" t="s">
        <v>559</v>
      </c>
      <c r="R149" s="449" t="s">
        <v>560</v>
      </c>
      <c r="T149" s="1072" t="s">
        <v>561</v>
      </c>
      <c r="U149" s="1073"/>
      <c r="W149" s="1072" t="s">
        <v>562</v>
      </c>
      <c r="X149" s="1069"/>
      <c r="Y149" s="1073"/>
      <c r="AA149" s="1072" t="s">
        <v>563</v>
      </c>
      <c r="AB149" s="1073"/>
      <c r="AD149" s="1072" t="s">
        <v>564</v>
      </c>
      <c r="AE149" s="1073"/>
      <c r="AG149" s="1072" t="s">
        <v>565</v>
      </c>
      <c r="AH149" s="1069"/>
      <c r="AI149" s="1069"/>
      <c r="AJ149" s="1069"/>
      <c r="AK149" s="1069"/>
      <c r="AL149" s="1069"/>
      <c r="AM149" s="1069"/>
      <c r="AN149" s="1073"/>
      <c r="AP149" s="1072" t="s">
        <v>554</v>
      </c>
      <c r="AQ149" s="1069"/>
      <c r="AR149" s="1073"/>
      <c r="AS149" s="1072" t="s">
        <v>555</v>
      </c>
      <c r="AT149" s="1069"/>
      <c r="AU149" s="1073"/>
      <c r="AV149" s="1072" t="s">
        <v>556</v>
      </c>
      <c r="AW149" s="1069"/>
      <c r="AX149" s="1073"/>
      <c r="AY149" s="1072" t="s">
        <v>557</v>
      </c>
      <c r="AZ149" s="1069"/>
      <c r="BA149" s="1073"/>
      <c r="BB149" s="1072" t="s">
        <v>558</v>
      </c>
      <c r="BC149" s="1069"/>
      <c r="BD149" s="1073"/>
      <c r="BE149" s="1072" t="s">
        <v>559</v>
      </c>
      <c r="BF149" s="1069"/>
      <c r="BG149" s="1073"/>
      <c r="BH149" s="1072" t="s">
        <v>560</v>
      </c>
      <c r="BI149" s="1069"/>
      <c r="BJ149" s="1069"/>
      <c r="BK149" s="1073"/>
      <c r="BM149" s="1072" t="s">
        <v>561</v>
      </c>
      <c r="BN149" s="1069"/>
      <c r="BO149" s="1073"/>
      <c r="BP149" s="1072" t="s">
        <v>562</v>
      </c>
      <c r="BQ149" s="1069"/>
      <c r="BR149" s="1073"/>
      <c r="BS149" s="1072" t="s">
        <v>563</v>
      </c>
      <c r="BT149" s="1069"/>
      <c r="BU149" s="1073"/>
      <c r="BV149" s="1072" t="s">
        <v>564</v>
      </c>
      <c r="BW149" s="1069"/>
      <c r="BX149" s="1073"/>
      <c r="BY149" s="1072" t="s">
        <v>565</v>
      </c>
      <c r="BZ149" s="1069"/>
      <c r="CA149" s="1073"/>
      <c r="CB149" s="1072" t="s">
        <v>554</v>
      </c>
      <c r="CC149" s="1069"/>
      <c r="CD149" s="1069"/>
      <c r="CE149" s="1069"/>
      <c r="CF149" s="1073"/>
    </row>
    <row r="150" spans="1:84" ht="15.75" thickBot="1" x14ac:dyDescent="0.3">
      <c r="A150" s="1070" t="s">
        <v>642</v>
      </c>
      <c r="B150" s="1069"/>
      <c r="C150" s="1069"/>
      <c r="D150" s="1069"/>
      <c r="E150" s="1069"/>
      <c r="G150" s="1071">
        <v>0.44969135802469101</v>
      </c>
      <c r="H150" s="1069"/>
      <c r="I150" s="442">
        <v>0.451159951159951</v>
      </c>
      <c r="J150" s="1071">
        <v>0.45865556216537801</v>
      </c>
      <c r="K150" s="1069"/>
      <c r="L150" s="1071">
        <v>0.464454976303318</v>
      </c>
      <c r="M150" s="1069"/>
      <c r="N150" s="1069"/>
      <c r="P150" s="442">
        <v>0.45681159420289902</v>
      </c>
      <c r="R150" s="442">
        <v>0.46954986760812001</v>
      </c>
      <c r="T150" s="1071">
        <v>0.46544052210026698</v>
      </c>
      <c r="U150" s="1069"/>
      <c r="W150" s="1071">
        <v>0.47124784358826899</v>
      </c>
      <c r="X150" s="1069"/>
      <c r="Y150" s="1069"/>
      <c r="AA150" s="1071">
        <v>0.47789824854044999</v>
      </c>
      <c r="AB150" s="1069"/>
      <c r="AD150" s="1071">
        <v>0.490201415351116</v>
      </c>
      <c r="AE150" s="1069"/>
      <c r="AG150" s="1071">
        <v>0.49749009247027698</v>
      </c>
      <c r="AH150" s="1069"/>
      <c r="AI150" s="1069"/>
      <c r="AJ150" s="1069"/>
      <c r="AK150" s="1069"/>
      <c r="AL150" s="1069"/>
      <c r="AM150" s="1069"/>
      <c r="AN150" s="1069"/>
      <c r="AP150" s="1071">
        <v>0.51252556237218805</v>
      </c>
      <c r="AQ150" s="1069"/>
      <c r="AR150" s="1069"/>
      <c r="AS150" s="1071">
        <v>0.50553695596188497</v>
      </c>
      <c r="AT150" s="1069"/>
      <c r="AU150" s="1069"/>
      <c r="AV150" s="1071">
        <v>0.49831037171822201</v>
      </c>
      <c r="AW150" s="1069"/>
      <c r="AX150" s="1069"/>
      <c r="AY150" s="1071">
        <v>0.49869383490073099</v>
      </c>
      <c r="AZ150" s="1069"/>
      <c r="BA150" s="1069"/>
      <c r="BB150" s="1071">
        <v>0.48729911871435999</v>
      </c>
      <c r="BC150" s="1069"/>
      <c r="BD150" s="1069"/>
      <c r="BE150" s="1071">
        <v>0.48422957600827299</v>
      </c>
      <c r="BF150" s="1069"/>
      <c r="BG150" s="1069"/>
      <c r="BH150" s="1071">
        <v>0.46338767615363402</v>
      </c>
      <c r="BI150" s="1069"/>
      <c r="BJ150" s="1069"/>
      <c r="BK150" s="1069"/>
      <c r="BM150" s="1071">
        <v>0.46106442577030798</v>
      </c>
      <c r="BN150" s="1069"/>
      <c r="BO150" s="1069"/>
      <c r="BP150" s="1071">
        <v>0.453314917127072</v>
      </c>
      <c r="BQ150" s="1069"/>
      <c r="BR150" s="1069"/>
      <c r="BS150" s="1071">
        <v>0.45930548019533401</v>
      </c>
      <c r="BT150" s="1069"/>
      <c r="BU150" s="1069"/>
      <c r="BV150" s="1071">
        <v>0.461891891891892</v>
      </c>
      <c r="BW150" s="1069"/>
      <c r="BX150" s="1069"/>
      <c r="BY150" s="1071">
        <v>0.46818791946308702</v>
      </c>
      <c r="BZ150" s="1069"/>
      <c r="CA150" s="1069"/>
      <c r="CB150" s="1071">
        <v>0.45525291828793801</v>
      </c>
      <c r="CC150" s="1069"/>
      <c r="CD150" s="1069"/>
      <c r="CE150" s="1069"/>
      <c r="CF150" s="1069"/>
    </row>
    <row r="151" spans="1:84" ht="15.75" thickBot="1" x14ac:dyDescent="0.3">
      <c r="A151" s="1070" t="s">
        <v>643</v>
      </c>
      <c r="B151" s="1069"/>
      <c r="C151" s="1069"/>
      <c r="D151" s="1069"/>
      <c r="E151" s="1069"/>
      <c r="G151" s="1068">
        <v>3240</v>
      </c>
      <c r="H151" s="1069"/>
      <c r="I151" s="441">
        <v>3276</v>
      </c>
      <c r="J151" s="1068">
        <v>3362</v>
      </c>
      <c r="K151" s="1069"/>
      <c r="L151" s="1068">
        <v>3376</v>
      </c>
      <c r="M151" s="1069"/>
      <c r="N151" s="1069"/>
      <c r="P151" s="441">
        <v>3450</v>
      </c>
      <c r="R151" s="441">
        <v>3399</v>
      </c>
      <c r="T151" s="1068">
        <v>3371</v>
      </c>
      <c r="U151" s="1069"/>
      <c r="W151" s="1068">
        <v>3478</v>
      </c>
      <c r="X151" s="1069"/>
      <c r="Y151" s="1069"/>
      <c r="AA151" s="1068">
        <v>3597</v>
      </c>
      <c r="AB151" s="1069"/>
      <c r="AD151" s="1068">
        <v>3674</v>
      </c>
      <c r="AE151" s="1069"/>
      <c r="AG151" s="1068">
        <v>3785</v>
      </c>
      <c r="AH151" s="1069"/>
      <c r="AI151" s="1069"/>
      <c r="AJ151" s="1069"/>
      <c r="AK151" s="1069"/>
      <c r="AL151" s="1069"/>
      <c r="AM151" s="1069"/>
      <c r="AN151" s="1069"/>
      <c r="AP151" s="1068">
        <v>3912</v>
      </c>
      <c r="AQ151" s="1069"/>
      <c r="AR151" s="1069"/>
      <c r="AS151" s="1068">
        <v>3883</v>
      </c>
      <c r="AT151" s="1069"/>
      <c r="AU151" s="1069"/>
      <c r="AV151" s="1068">
        <v>3847</v>
      </c>
      <c r="AW151" s="1069"/>
      <c r="AX151" s="1069"/>
      <c r="AY151" s="1068">
        <v>3828</v>
      </c>
      <c r="AZ151" s="1069"/>
      <c r="BA151" s="1069"/>
      <c r="BB151" s="1068">
        <v>3858</v>
      </c>
      <c r="BC151" s="1069"/>
      <c r="BD151" s="1069"/>
      <c r="BE151" s="1068">
        <v>3868</v>
      </c>
      <c r="BF151" s="1069"/>
      <c r="BG151" s="1069"/>
      <c r="BH151" s="1068">
        <v>3619</v>
      </c>
      <c r="BI151" s="1069"/>
      <c r="BJ151" s="1069"/>
      <c r="BK151" s="1069"/>
      <c r="BM151" s="1068">
        <v>3570</v>
      </c>
      <c r="BN151" s="1069"/>
      <c r="BO151" s="1069"/>
      <c r="BP151" s="1068">
        <v>3620</v>
      </c>
      <c r="BQ151" s="1069"/>
      <c r="BR151" s="1069"/>
      <c r="BS151" s="1068">
        <v>3686</v>
      </c>
      <c r="BT151" s="1069"/>
      <c r="BU151" s="1069"/>
      <c r="BV151" s="1068">
        <v>3700</v>
      </c>
      <c r="BW151" s="1069"/>
      <c r="BX151" s="1069"/>
      <c r="BY151" s="1068">
        <v>3725</v>
      </c>
      <c r="BZ151" s="1069"/>
      <c r="CA151" s="1069"/>
      <c r="CB151" s="1068">
        <v>3598</v>
      </c>
      <c r="CC151" s="1069"/>
      <c r="CD151" s="1069"/>
      <c r="CE151" s="1069"/>
      <c r="CF151" s="1069"/>
    </row>
    <row r="152" spans="1:84" ht="15.75" thickBot="1" x14ac:dyDescent="0.3">
      <c r="A152" s="1070" t="s">
        <v>644</v>
      </c>
      <c r="B152" s="1069"/>
      <c r="C152" s="1069"/>
      <c r="D152" s="1069"/>
      <c r="E152" s="1069"/>
      <c r="G152" s="1068">
        <v>1457</v>
      </c>
      <c r="H152" s="1069"/>
      <c r="I152" s="441">
        <v>1478</v>
      </c>
      <c r="J152" s="1068">
        <v>1542</v>
      </c>
      <c r="K152" s="1069"/>
      <c r="L152" s="1068">
        <v>1568</v>
      </c>
      <c r="M152" s="1069"/>
      <c r="N152" s="1069"/>
      <c r="P152" s="441">
        <v>1576</v>
      </c>
      <c r="R152" s="441">
        <v>1596</v>
      </c>
      <c r="T152" s="1068">
        <v>1569</v>
      </c>
      <c r="U152" s="1069"/>
      <c r="W152" s="1068">
        <v>1639</v>
      </c>
      <c r="X152" s="1069"/>
      <c r="Y152" s="1069"/>
      <c r="AA152" s="1068">
        <v>1719</v>
      </c>
      <c r="AB152" s="1069"/>
      <c r="AD152" s="1068">
        <v>1801</v>
      </c>
      <c r="AE152" s="1069"/>
      <c r="AG152" s="1068">
        <v>1883</v>
      </c>
      <c r="AH152" s="1069"/>
      <c r="AI152" s="1069"/>
      <c r="AJ152" s="1069"/>
      <c r="AK152" s="1069"/>
      <c r="AL152" s="1069"/>
      <c r="AM152" s="1069"/>
      <c r="AN152" s="1069"/>
      <c r="AP152" s="1068">
        <v>2005</v>
      </c>
      <c r="AQ152" s="1069"/>
      <c r="AR152" s="1069"/>
      <c r="AS152" s="1068">
        <v>1963</v>
      </c>
      <c r="AT152" s="1069"/>
      <c r="AU152" s="1069"/>
      <c r="AV152" s="1068">
        <v>1917</v>
      </c>
      <c r="AW152" s="1069"/>
      <c r="AX152" s="1069"/>
      <c r="AY152" s="1068">
        <v>1909</v>
      </c>
      <c r="AZ152" s="1069"/>
      <c r="BA152" s="1069"/>
      <c r="BB152" s="1068">
        <v>1880</v>
      </c>
      <c r="BC152" s="1069"/>
      <c r="BD152" s="1069"/>
      <c r="BE152" s="1068">
        <v>1873</v>
      </c>
      <c r="BF152" s="1069"/>
      <c r="BG152" s="1069"/>
      <c r="BH152" s="1068">
        <v>1677</v>
      </c>
      <c r="BI152" s="1069"/>
      <c r="BJ152" s="1069"/>
      <c r="BK152" s="1069"/>
      <c r="BM152" s="1068">
        <v>1646</v>
      </c>
      <c r="BN152" s="1069"/>
      <c r="BO152" s="1069"/>
      <c r="BP152" s="1068">
        <v>1641</v>
      </c>
      <c r="BQ152" s="1069"/>
      <c r="BR152" s="1069"/>
      <c r="BS152" s="1068">
        <v>1693</v>
      </c>
      <c r="BT152" s="1069"/>
      <c r="BU152" s="1069"/>
      <c r="BV152" s="1068">
        <v>1709</v>
      </c>
      <c r="BW152" s="1069"/>
      <c r="BX152" s="1069"/>
      <c r="BY152" s="1068">
        <v>1744</v>
      </c>
      <c r="BZ152" s="1069"/>
      <c r="CA152" s="1069"/>
      <c r="CB152" s="1068">
        <v>1638</v>
      </c>
      <c r="CC152" s="1069"/>
      <c r="CD152" s="1069"/>
      <c r="CE152" s="1069"/>
      <c r="CF152" s="1069"/>
    </row>
    <row r="153" spans="1:84" ht="14.45" customHeight="1" x14ac:dyDescent="0.25"/>
    <row r="154" spans="1:84" ht="31.5" customHeight="1" x14ac:dyDescent="0.25">
      <c r="B154" s="1084" t="s">
        <v>645</v>
      </c>
      <c r="C154" s="1067"/>
      <c r="D154" s="1067"/>
      <c r="E154" s="1067"/>
      <c r="F154" s="1067"/>
      <c r="G154" s="1067"/>
      <c r="H154" s="1067"/>
      <c r="I154" s="1067"/>
      <c r="J154" s="1067"/>
      <c r="K154" s="1067"/>
      <c r="L154" s="1067"/>
      <c r="M154" s="1067"/>
      <c r="N154" s="1067"/>
      <c r="O154" s="1067"/>
      <c r="P154" s="1067"/>
      <c r="Q154" s="1067"/>
      <c r="R154" s="1067"/>
      <c r="S154" s="1067"/>
      <c r="T154" s="1067"/>
      <c r="U154" s="1067"/>
      <c r="V154" s="1067"/>
      <c r="W154" s="1067"/>
      <c r="X154" s="1067"/>
      <c r="Y154" s="1067"/>
      <c r="Z154" s="1067"/>
      <c r="AA154" s="1067"/>
      <c r="AB154" s="1067"/>
      <c r="AC154" s="1067"/>
      <c r="AD154" s="1067"/>
      <c r="AE154" s="1067"/>
      <c r="AF154" s="1067"/>
      <c r="AG154" s="1067"/>
      <c r="AH154" s="1067"/>
      <c r="AI154" s="1067"/>
      <c r="AJ154" s="1067"/>
    </row>
    <row r="155" spans="1:84" ht="5.0999999999999996" customHeight="1" thickBot="1" x14ac:dyDescent="0.3"/>
    <row r="156" spans="1:84" x14ac:dyDescent="0.25">
      <c r="A156" s="1085" t="s">
        <v>549</v>
      </c>
      <c r="B156" s="1067"/>
      <c r="C156" s="1067"/>
      <c r="D156" s="1067"/>
      <c r="E156" s="1067"/>
      <c r="G156" s="1074" t="s">
        <v>605</v>
      </c>
      <c r="H156" s="1076"/>
      <c r="I156" s="448" t="s">
        <v>605</v>
      </c>
      <c r="J156" s="1074" t="s">
        <v>605</v>
      </c>
      <c r="K156" s="1076"/>
      <c r="M156" s="1074" t="s">
        <v>605</v>
      </c>
      <c r="N156" s="1076"/>
      <c r="P156" s="448" t="s">
        <v>605</v>
      </c>
      <c r="R156" s="448" t="s">
        <v>605</v>
      </c>
      <c r="T156" s="1074" t="s">
        <v>605</v>
      </c>
      <c r="U156" s="1076"/>
      <c r="W156" s="1074" t="s">
        <v>550</v>
      </c>
      <c r="X156" s="1075"/>
      <c r="Y156" s="1076"/>
      <c r="AA156" s="1074" t="s">
        <v>550</v>
      </c>
      <c r="AB156" s="1076"/>
      <c r="AD156" s="1074" t="s">
        <v>550</v>
      </c>
      <c r="AE156" s="1075"/>
      <c r="AF156" s="1076"/>
      <c r="AH156" s="1074" t="s">
        <v>550</v>
      </c>
      <c r="AI156" s="1075"/>
      <c r="AJ156" s="1075"/>
      <c r="AK156" s="1075"/>
      <c r="AL156" s="1075"/>
      <c r="AM156" s="1075"/>
      <c r="AN156" s="1076"/>
      <c r="AP156" s="1074" t="s">
        <v>550</v>
      </c>
      <c r="AQ156" s="1075"/>
      <c r="AR156" s="1076"/>
      <c r="AS156" s="1074" t="s">
        <v>550</v>
      </c>
      <c r="AT156" s="1075"/>
      <c r="AU156" s="1076"/>
      <c r="AV156" s="1074" t="s">
        <v>550</v>
      </c>
      <c r="AW156" s="1075"/>
      <c r="AX156" s="1076"/>
      <c r="AY156" s="1074" t="s">
        <v>550</v>
      </c>
      <c r="AZ156" s="1075"/>
      <c r="BA156" s="1076"/>
      <c r="BB156" s="1074" t="s">
        <v>550</v>
      </c>
      <c r="BC156" s="1075"/>
      <c r="BD156" s="1076"/>
      <c r="BE156" s="1074" t="s">
        <v>550</v>
      </c>
      <c r="BF156" s="1075"/>
      <c r="BG156" s="1076"/>
      <c r="BI156" s="1074" t="s">
        <v>550</v>
      </c>
      <c r="BJ156" s="1075"/>
      <c r="BK156" s="1076"/>
      <c r="BM156" s="1074" t="s">
        <v>550</v>
      </c>
      <c r="BN156" s="1075"/>
      <c r="BO156" s="1076"/>
      <c r="BP156" s="1074" t="s">
        <v>551</v>
      </c>
      <c r="BQ156" s="1075"/>
      <c r="BR156" s="1076"/>
      <c r="BS156" s="1074" t="s">
        <v>551</v>
      </c>
      <c r="BT156" s="1075"/>
      <c r="BU156" s="1076"/>
      <c r="BV156" s="1074" t="s">
        <v>551</v>
      </c>
      <c r="BW156" s="1075"/>
      <c r="BX156" s="1076"/>
      <c r="BY156" s="1074" t="s">
        <v>551</v>
      </c>
      <c r="BZ156" s="1075"/>
      <c r="CA156" s="1076"/>
      <c r="CB156" s="1074" t="s">
        <v>551</v>
      </c>
      <c r="CC156" s="1075"/>
      <c r="CD156" s="1075"/>
      <c r="CE156" s="1075"/>
      <c r="CF156" s="1076"/>
    </row>
    <row r="157" spans="1:84" ht="15.75" thickBot="1" x14ac:dyDescent="0.3">
      <c r="A157" s="1070" t="s">
        <v>553</v>
      </c>
      <c r="B157" s="1069"/>
      <c r="C157" s="1069"/>
      <c r="D157" s="1069"/>
      <c r="E157" s="1069"/>
      <c r="G157" s="1072" t="s">
        <v>555</v>
      </c>
      <c r="H157" s="1073"/>
      <c r="I157" s="449" t="s">
        <v>556</v>
      </c>
      <c r="J157" s="1072" t="s">
        <v>557</v>
      </c>
      <c r="K157" s="1073"/>
      <c r="M157" s="1072" t="s">
        <v>558</v>
      </c>
      <c r="N157" s="1073"/>
      <c r="P157" s="449" t="s">
        <v>559</v>
      </c>
      <c r="R157" s="449" t="s">
        <v>560</v>
      </c>
      <c r="T157" s="1072" t="s">
        <v>561</v>
      </c>
      <c r="U157" s="1073"/>
      <c r="W157" s="1072" t="s">
        <v>562</v>
      </c>
      <c r="X157" s="1069"/>
      <c r="Y157" s="1073"/>
      <c r="AA157" s="1072" t="s">
        <v>563</v>
      </c>
      <c r="AB157" s="1073"/>
      <c r="AD157" s="1072" t="s">
        <v>564</v>
      </c>
      <c r="AE157" s="1069"/>
      <c r="AF157" s="1073"/>
      <c r="AH157" s="1072" t="s">
        <v>565</v>
      </c>
      <c r="AI157" s="1069"/>
      <c r="AJ157" s="1069"/>
      <c r="AK157" s="1069"/>
      <c r="AL157" s="1069"/>
      <c r="AM157" s="1069"/>
      <c r="AN157" s="1073"/>
      <c r="AP157" s="1072" t="s">
        <v>554</v>
      </c>
      <c r="AQ157" s="1069"/>
      <c r="AR157" s="1073"/>
      <c r="AS157" s="1072" t="s">
        <v>555</v>
      </c>
      <c r="AT157" s="1069"/>
      <c r="AU157" s="1073"/>
      <c r="AV157" s="1072" t="s">
        <v>556</v>
      </c>
      <c r="AW157" s="1069"/>
      <c r="AX157" s="1073"/>
      <c r="AY157" s="1072" t="s">
        <v>557</v>
      </c>
      <c r="AZ157" s="1069"/>
      <c r="BA157" s="1073"/>
      <c r="BB157" s="1072" t="s">
        <v>558</v>
      </c>
      <c r="BC157" s="1069"/>
      <c r="BD157" s="1073"/>
      <c r="BE157" s="1072" t="s">
        <v>559</v>
      </c>
      <c r="BF157" s="1069"/>
      <c r="BG157" s="1073"/>
      <c r="BI157" s="1072" t="s">
        <v>560</v>
      </c>
      <c r="BJ157" s="1069"/>
      <c r="BK157" s="1073"/>
      <c r="BM157" s="1072" t="s">
        <v>561</v>
      </c>
      <c r="BN157" s="1069"/>
      <c r="BO157" s="1073"/>
      <c r="BP157" s="1072" t="s">
        <v>562</v>
      </c>
      <c r="BQ157" s="1069"/>
      <c r="BR157" s="1073"/>
      <c r="BS157" s="1072" t="s">
        <v>563</v>
      </c>
      <c r="BT157" s="1069"/>
      <c r="BU157" s="1073"/>
      <c r="BV157" s="1072" t="s">
        <v>564</v>
      </c>
      <c r="BW157" s="1069"/>
      <c r="BX157" s="1073"/>
      <c r="BY157" s="1072" t="s">
        <v>565</v>
      </c>
      <c r="BZ157" s="1069"/>
      <c r="CA157" s="1073"/>
      <c r="CB157" s="1072" t="s">
        <v>554</v>
      </c>
      <c r="CC157" s="1069"/>
      <c r="CD157" s="1069"/>
      <c r="CE157" s="1069"/>
      <c r="CF157" s="1073"/>
    </row>
    <row r="158" spans="1:84" ht="15.75" thickBot="1" x14ac:dyDescent="0.3">
      <c r="A158" s="1070" t="s">
        <v>646</v>
      </c>
      <c r="B158" s="1069"/>
      <c r="C158" s="1069"/>
      <c r="D158" s="1069"/>
      <c r="E158" s="1069"/>
      <c r="G158" s="1071">
        <v>0.100303951367781</v>
      </c>
      <c r="H158" s="1069"/>
      <c r="I158" s="442">
        <v>0.115068493150685</v>
      </c>
      <c r="J158" s="1071">
        <v>0.11911357340720199</v>
      </c>
      <c r="K158" s="1069"/>
      <c r="M158" s="1071">
        <v>0.12654320987654299</v>
      </c>
      <c r="N158" s="1069"/>
      <c r="P158" s="442">
        <v>0.10153846153846199</v>
      </c>
      <c r="R158" s="442">
        <v>8.0808080808080801E-2</v>
      </c>
      <c r="T158" s="1071">
        <v>0.107913669064748</v>
      </c>
      <c r="U158" s="1069"/>
      <c r="W158" s="1071">
        <v>8.4459459459459499E-2</v>
      </c>
      <c r="X158" s="1069"/>
      <c r="Y158" s="1069"/>
      <c r="AA158" s="1071">
        <v>0.116207951070336</v>
      </c>
      <c r="AB158" s="1069"/>
      <c r="AD158" s="1071">
        <v>9.5238095238095205E-2</v>
      </c>
      <c r="AE158" s="1069"/>
      <c r="AF158" s="1069"/>
      <c r="AH158" s="1071">
        <v>0.175824175824176</v>
      </c>
      <c r="AI158" s="1069"/>
      <c r="AJ158" s="1069"/>
      <c r="AK158" s="1069"/>
      <c r="AL158" s="1069"/>
      <c r="AM158" s="1069"/>
      <c r="AN158" s="1069"/>
      <c r="AP158" s="1071">
        <v>6.4102564102564097E-2</v>
      </c>
      <c r="AQ158" s="1069"/>
      <c r="AR158" s="1069"/>
      <c r="AS158" s="1071">
        <v>0.121323529411765</v>
      </c>
      <c r="AT158" s="1069"/>
      <c r="AU158" s="1069"/>
      <c r="AV158" s="1071">
        <v>0.105932203389831</v>
      </c>
      <c r="AW158" s="1069"/>
      <c r="AX158" s="1069"/>
      <c r="AY158" s="1071">
        <v>8.5616438356164407E-2</v>
      </c>
      <c r="AZ158" s="1069"/>
      <c r="BA158" s="1069"/>
      <c r="BB158" s="1071">
        <v>7.3929961089494206E-2</v>
      </c>
      <c r="BC158" s="1069"/>
      <c r="BD158" s="1069"/>
      <c r="BE158" s="1071">
        <v>8.8353413654618504E-2</v>
      </c>
      <c r="BF158" s="1069"/>
      <c r="BG158" s="1069"/>
      <c r="BI158" s="1071">
        <v>0.111570247933884</v>
      </c>
      <c r="BJ158" s="1069"/>
      <c r="BK158" s="1069"/>
      <c r="BM158" s="1071">
        <v>8.8461538461538494E-2</v>
      </c>
      <c r="BN158" s="1069"/>
      <c r="BO158" s="1069"/>
      <c r="BP158" s="1071">
        <v>0.15175097276264601</v>
      </c>
      <c r="BQ158" s="1069"/>
      <c r="BR158" s="1069"/>
      <c r="BS158" s="1071">
        <v>7.8431372549019607E-2</v>
      </c>
      <c r="BT158" s="1069"/>
      <c r="BU158" s="1069"/>
      <c r="BV158" s="1071">
        <v>0.105882352941176</v>
      </c>
      <c r="BW158" s="1069"/>
      <c r="BX158" s="1069"/>
      <c r="BY158" s="1071">
        <v>3.6144578313252997E-2</v>
      </c>
      <c r="BZ158" s="1069"/>
      <c r="CA158" s="1069"/>
      <c r="CB158" s="1071">
        <v>6.2283737024221499E-2</v>
      </c>
      <c r="CC158" s="1069"/>
      <c r="CD158" s="1069"/>
      <c r="CE158" s="1069"/>
      <c r="CF158" s="1069"/>
    </row>
    <row r="159" spans="1:84" ht="15.75" thickBot="1" x14ac:dyDescent="0.3">
      <c r="A159" s="1070" t="s">
        <v>647</v>
      </c>
      <c r="B159" s="1069"/>
      <c r="C159" s="1069"/>
      <c r="D159" s="1069"/>
      <c r="E159" s="1069"/>
      <c r="G159" s="1068">
        <v>329</v>
      </c>
      <c r="H159" s="1069"/>
      <c r="I159" s="441">
        <v>365</v>
      </c>
      <c r="J159" s="1068">
        <v>361</v>
      </c>
      <c r="K159" s="1069"/>
      <c r="M159" s="1068">
        <v>324</v>
      </c>
      <c r="N159" s="1069"/>
      <c r="P159" s="441">
        <v>325</v>
      </c>
      <c r="R159" s="441">
        <v>297</v>
      </c>
      <c r="T159" s="1068">
        <v>278</v>
      </c>
      <c r="U159" s="1069"/>
      <c r="W159" s="1068">
        <v>296</v>
      </c>
      <c r="X159" s="1069"/>
      <c r="Y159" s="1069"/>
      <c r="AA159" s="1068">
        <v>327</v>
      </c>
      <c r="AB159" s="1069"/>
      <c r="AD159" s="1068">
        <v>294</v>
      </c>
      <c r="AE159" s="1069"/>
      <c r="AF159" s="1069"/>
      <c r="AH159" s="1068">
        <v>273</v>
      </c>
      <c r="AI159" s="1069"/>
      <c r="AJ159" s="1069"/>
      <c r="AK159" s="1069"/>
      <c r="AL159" s="1069"/>
      <c r="AM159" s="1069"/>
      <c r="AN159" s="1069"/>
      <c r="AP159" s="1068">
        <v>234</v>
      </c>
      <c r="AQ159" s="1069"/>
      <c r="AR159" s="1069"/>
      <c r="AS159" s="1068">
        <v>272</v>
      </c>
      <c r="AT159" s="1069"/>
      <c r="AU159" s="1069"/>
      <c r="AV159" s="1068">
        <v>236</v>
      </c>
      <c r="AW159" s="1069"/>
      <c r="AX159" s="1069"/>
      <c r="AY159" s="1068">
        <v>292</v>
      </c>
      <c r="AZ159" s="1069"/>
      <c r="BA159" s="1069"/>
      <c r="BB159" s="1068">
        <v>257</v>
      </c>
      <c r="BC159" s="1069"/>
      <c r="BD159" s="1069"/>
      <c r="BE159" s="1068">
        <v>249</v>
      </c>
      <c r="BF159" s="1069"/>
      <c r="BG159" s="1069"/>
      <c r="BI159" s="1068">
        <v>242</v>
      </c>
      <c r="BJ159" s="1069"/>
      <c r="BK159" s="1069"/>
      <c r="BM159" s="1068">
        <v>260</v>
      </c>
      <c r="BN159" s="1069"/>
      <c r="BO159" s="1069"/>
      <c r="BP159" s="1068">
        <v>257</v>
      </c>
      <c r="BQ159" s="1069"/>
      <c r="BR159" s="1069"/>
      <c r="BS159" s="1068">
        <v>255</v>
      </c>
      <c r="BT159" s="1069"/>
      <c r="BU159" s="1069"/>
      <c r="BV159" s="1068">
        <v>255</v>
      </c>
      <c r="BW159" s="1069"/>
      <c r="BX159" s="1069"/>
      <c r="BY159" s="1068">
        <v>249</v>
      </c>
      <c r="BZ159" s="1069"/>
      <c r="CA159" s="1069"/>
      <c r="CB159" s="1068">
        <v>289</v>
      </c>
      <c r="CC159" s="1069"/>
      <c r="CD159" s="1069"/>
      <c r="CE159" s="1069"/>
      <c r="CF159" s="1069"/>
    </row>
    <row r="160" spans="1:84" ht="15.75" thickBot="1" x14ac:dyDescent="0.3">
      <c r="A160" s="1070" t="s">
        <v>648</v>
      </c>
      <c r="B160" s="1069"/>
      <c r="C160" s="1069"/>
      <c r="D160" s="1069"/>
      <c r="E160" s="1069"/>
      <c r="G160" s="1068">
        <v>33</v>
      </c>
      <c r="H160" s="1069"/>
      <c r="I160" s="441">
        <v>42</v>
      </c>
      <c r="J160" s="1068">
        <v>43</v>
      </c>
      <c r="K160" s="1069"/>
      <c r="M160" s="1068">
        <v>41</v>
      </c>
      <c r="N160" s="1069"/>
      <c r="P160" s="441">
        <v>33</v>
      </c>
      <c r="R160" s="441">
        <v>24</v>
      </c>
      <c r="T160" s="1068">
        <v>30</v>
      </c>
      <c r="U160" s="1069"/>
      <c r="W160" s="1068">
        <v>25</v>
      </c>
      <c r="X160" s="1069"/>
      <c r="Y160" s="1069"/>
      <c r="AA160" s="1068">
        <v>38</v>
      </c>
      <c r="AB160" s="1069"/>
      <c r="AD160" s="1068">
        <v>28</v>
      </c>
      <c r="AE160" s="1069"/>
      <c r="AF160" s="1069"/>
      <c r="AH160" s="1068">
        <v>48</v>
      </c>
      <c r="AI160" s="1069"/>
      <c r="AJ160" s="1069"/>
      <c r="AK160" s="1069"/>
      <c r="AL160" s="1069"/>
      <c r="AM160" s="1069"/>
      <c r="AN160" s="1069"/>
      <c r="AP160" s="1068">
        <v>15</v>
      </c>
      <c r="AQ160" s="1069"/>
      <c r="AR160" s="1069"/>
      <c r="AS160" s="1068">
        <v>33</v>
      </c>
      <c r="AT160" s="1069"/>
      <c r="AU160" s="1069"/>
      <c r="AV160" s="1068">
        <v>25</v>
      </c>
      <c r="AW160" s="1069"/>
      <c r="AX160" s="1069"/>
      <c r="AY160" s="1068">
        <v>25</v>
      </c>
      <c r="AZ160" s="1069"/>
      <c r="BA160" s="1069"/>
      <c r="BB160" s="1068">
        <v>19</v>
      </c>
      <c r="BC160" s="1069"/>
      <c r="BD160" s="1069"/>
      <c r="BE160" s="1068">
        <v>22</v>
      </c>
      <c r="BF160" s="1069"/>
      <c r="BG160" s="1069"/>
      <c r="BI160" s="1068">
        <v>27</v>
      </c>
      <c r="BJ160" s="1069"/>
      <c r="BK160" s="1069"/>
      <c r="BM160" s="1068">
        <v>23</v>
      </c>
      <c r="BN160" s="1069"/>
      <c r="BO160" s="1069"/>
      <c r="BP160" s="1068">
        <v>39</v>
      </c>
      <c r="BQ160" s="1069"/>
      <c r="BR160" s="1069"/>
      <c r="BS160" s="1068">
        <v>20</v>
      </c>
      <c r="BT160" s="1069"/>
      <c r="BU160" s="1069"/>
      <c r="BV160" s="1068">
        <v>27</v>
      </c>
      <c r="BW160" s="1069"/>
      <c r="BX160" s="1069"/>
      <c r="BY160" s="1068">
        <v>9</v>
      </c>
      <c r="BZ160" s="1069"/>
      <c r="CA160" s="1069"/>
      <c r="CB160" s="1068">
        <v>18</v>
      </c>
      <c r="CC160" s="1069"/>
      <c r="CD160" s="1069"/>
      <c r="CE160" s="1069"/>
      <c r="CF160" s="1069"/>
    </row>
    <row r="161" spans="1:85" ht="28.9" customHeight="1" x14ac:dyDescent="0.25"/>
    <row r="162" spans="1:85" ht="10.7" customHeight="1" x14ac:dyDescent="0.25">
      <c r="A162" s="1087" t="s">
        <v>600</v>
      </c>
      <c r="B162" s="1067"/>
      <c r="C162" s="1067"/>
      <c r="D162" s="1067"/>
      <c r="E162" s="1067"/>
      <c r="F162" s="1067"/>
      <c r="G162" s="1067"/>
      <c r="H162" s="1067"/>
      <c r="I162" s="1067"/>
      <c r="J162" s="1067"/>
      <c r="K162" s="1067"/>
      <c r="L162" s="1067"/>
      <c r="M162" s="1067"/>
      <c r="N162" s="1067"/>
      <c r="O162" s="1067"/>
      <c r="P162" s="1067"/>
      <c r="Q162" s="1067"/>
      <c r="R162" s="1067"/>
      <c r="S162" s="1067"/>
      <c r="T162" s="1067"/>
      <c r="U162" s="1067"/>
      <c r="V162" s="1067"/>
      <c r="W162" s="1067"/>
      <c r="X162" s="1067"/>
      <c r="Y162" s="1067"/>
      <c r="Z162" s="1067"/>
      <c r="AA162" s="1067"/>
      <c r="AB162" s="1067"/>
      <c r="AC162" s="1067"/>
      <c r="AD162" s="1067"/>
      <c r="AE162" s="1067"/>
      <c r="AF162" s="1067"/>
      <c r="AG162" s="1067"/>
      <c r="AH162" s="1067"/>
      <c r="AI162" s="1067"/>
      <c r="AJ162" s="1067"/>
      <c r="AK162" s="1067"/>
      <c r="AL162" s="1067"/>
      <c r="AM162" s="1067"/>
      <c r="AN162" s="1067"/>
      <c r="AO162" s="1067"/>
      <c r="AP162" s="1067"/>
      <c r="AQ162" s="1067"/>
      <c r="AR162" s="1067"/>
      <c r="AS162" s="1067"/>
      <c r="AT162" s="1067"/>
      <c r="AU162" s="1067"/>
      <c r="AV162" s="1067"/>
      <c r="AW162" s="1067"/>
      <c r="AX162" s="1067"/>
      <c r="AY162" s="1067"/>
      <c r="AZ162" s="1067"/>
      <c r="BA162" s="1067"/>
      <c r="BB162" s="1067"/>
      <c r="BC162" s="1067"/>
      <c r="BD162" s="1067"/>
      <c r="BE162" s="1067"/>
      <c r="BF162" s="1067"/>
      <c r="BG162" s="1067"/>
      <c r="BH162" s="1067"/>
      <c r="BI162" s="1067"/>
      <c r="BJ162" s="1067"/>
      <c r="BK162" s="1067"/>
      <c r="BL162" s="1067"/>
      <c r="BM162" s="1067"/>
      <c r="BN162" s="1067"/>
      <c r="BO162" s="1067"/>
      <c r="BP162" s="1067"/>
      <c r="BQ162" s="1067"/>
      <c r="BR162" s="1067"/>
      <c r="BS162" s="1067"/>
      <c r="BT162" s="1067"/>
      <c r="BU162" s="1067"/>
      <c r="BV162" s="1067"/>
      <c r="BW162" s="1067"/>
      <c r="BX162" s="1067"/>
      <c r="BY162" s="1067"/>
      <c r="BZ162" s="1067"/>
      <c r="CA162" s="1067"/>
      <c r="CB162" s="1067"/>
      <c r="CC162" s="1067"/>
    </row>
    <row r="163" spans="1:85" ht="8.4499999999999993" customHeight="1" x14ac:dyDescent="0.25"/>
    <row r="164" spans="1:85" ht="33.950000000000003" customHeight="1" x14ac:dyDescent="0.25">
      <c r="A164" s="1090" t="s">
        <v>649</v>
      </c>
      <c r="B164" s="1067"/>
      <c r="C164" s="1067"/>
      <c r="D164" s="1067"/>
      <c r="E164" s="1067"/>
      <c r="F164" s="1067"/>
      <c r="G164" s="1067"/>
      <c r="H164" s="1067"/>
      <c r="I164" s="1067"/>
      <c r="J164" s="1067"/>
      <c r="K164" s="1067"/>
      <c r="L164" s="1067"/>
      <c r="M164" s="1067"/>
      <c r="N164" s="1067"/>
      <c r="O164" s="1067"/>
      <c r="P164" s="1067"/>
      <c r="Q164" s="1067"/>
      <c r="R164" s="1067"/>
      <c r="S164" s="1067"/>
      <c r="T164" s="1067"/>
      <c r="U164" s="1067"/>
      <c r="V164" s="1067"/>
      <c r="W164" s="1067"/>
      <c r="X164" s="1067"/>
      <c r="Y164" s="1067"/>
      <c r="Z164" s="1067"/>
      <c r="AA164" s="1067"/>
      <c r="AB164" s="1067"/>
      <c r="AC164" s="1067"/>
      <c r="AD164" s="1067"/>
      <c r="AE164" s="1067"/>
      <c r="AF164" s="1067"/>
      <c r="AG164" s="1067"/>
      <c r="AH164" s="1067"/>
      <c r="AI164" s="1067"/>
    </row>
    <row r="165" spans="1:85" ht="3" customHeight="1" x14ac:dyDescent="0.25"/>
    <row r="166" spans="1:85" ht="18" customHeight="1" x14ac:dyDescent="0.25">
      <c r="A166" s="1088" t="s">
        <v>650</v>
      </c>
      <c r="B166" s="1067"/>
      <c r="C166" s="1067"/>
      <c r="D166" s="1067"/>
      <c r="E166" s="1067"/>
      <c r="F166" s="1067"/>
      <c r="G166" s="1067"/>
      <c r="H166" s="1067"/>
      <c r="I166" s="1067"/>
      <c r="J166" s="1067"/>
      <c r="K166" s="1067"/>
      <c r="L166" s="1067"/>
      <c r="M166" s="1067"/>
      <c r="N166" s="1067"/>
      <c r="O166" s="1067"/>
      <c r="P166" s="1067"/>
      <c r="Q166" s="1067"/>
      <c r="R166" s="1067"/>
      <c r="S166" s="1067"/>
      <c r="T166" s="1067"/>
      <c r="U166" s="1067"/>
      <c r="V166" s="1067"/>
      <c r="W166" s="1067"/>
      <c r="X166" s="1067"/>
      <c r="Y166" s="1067"/>
      <c r="Z166" s="1067"/>
      <c r="AA166" s="1067"/>
      <c r="AB166" s="1067"/>
      <c r="AC166" s="1067"/>
      <c r="AD166" s="1067"/>
      <c r="AE166" s="1067"/>
      <c r="AF166" s="1067"/>
      <c r="AG166" s="1067"/>
      <c r="AH166" s="1067"/>
      <c r="AI166" s="1067"/>
    </row>
    <row r="167" spans="1:85" ht="0.95" customHeight="1" x14ac:dyDescent="0.25"/>
    <row r="168" spans="1:85" ht="21.75" customHeight="1" x14ac:dyDescent="0.25">
      <c r="A168" s="1084" t="s">
        <v>651</v>
      </c>
      <c r="B168" s="1067"/>
      <c r="C168" s="1067"/>
      <c r="D168" s="1067"/>
      <c r="E168" s="1067"/>
      <c r="F168" s="1067"/>
      <c r="G168" s="1067"/>
      <c r="H168" s="1067"/>
      <c r="I168" s="1067"/>
      <c r="J168" s="1067"/>
      <c r="K168" s="1067"/>
      <c r="L168" s="1067"/>
      <c r="M168" s="1067"/>
      <c r="N168" s="1067"/>
      <c r="O168" s="1067"/>
      <c r="P168" s="1067"/>
      <c r="Q168" s="1067"/>
      <c r="R168" s="1067"/>
      <c r="S168" s="1067"/>
      <c r="T168" s="1067"/>
      <c r="U168" s="1067"/>
      <c r="V168" s="1067"/>
      <c r="W168" s="1067"/>
      <c r="X168" s="1067"/>
      <c r="Y168" s="1067"/>
      <c r="Z168" s="1067"/>
      <c r="AA168" s="1067"/>
      <c r="AB168" s="1067"/>
      <c r="AC168" s="1067"/>
      <c r="AD168" s="1067"/>
      <c r="AE168" s="1067"/>
      <c r="AF168" s="1067"/>
      <c r="AG168" s="1067"/>
      <c r="AH168" s="1067"/>
      <c r="AI168" s="1067"/>
    </row>
    <row r="169" spans="1:85" ht="3" customHeight="1" thickBot="1" x14ac:dyDescent="0.3"/>
    <row r="170" spans="1:85" x14ac:dyDescent="0.25">
      <c r="A170" s="1085" t="s">
        <v>549</v>
      </c>
      <c r="B170" s="1067"/>
      <c r="C170" s="1067"/>
      <c r="D170" s="1067"/>
      <c r="E170" s="1067"/>
      <c r="G170" s="1074" t="s">
        <v>550</v>
      </c>
      <c r="H170" s="1076"/>
      <c r="I170" s="448" t="s">
        <v>550</v>
      </c>
      <c r="J170" s="1074" t="s">
        <v>550</v>
      </c>
      <c r="K170" s="1076"/>
      <c r="M170" s="1074" t="s">
        <v>550</v>
      </c>
      <c r="N170" s="1076"/>
      <c r="P170" s="448" t="s">
        <v>550</v>
      </c>
      <c r="R170" s="1074" t="s">
        <v>550</v>
      </c>
      <c r="S170" s="1076"/>
      <c r="U170" s="1074" t="s">
        <v>550</v>
      </c>
      <c r="V170" s="1076"/>
      <c r="X170" s="1074" t="s">
        <v>551</v>
      </c>
      <c r="Y170" s="1075"/>
      <c r="Z170" s="1075"/>
      <c r="AA170" s="1076"/>
      <c r="AB170" s="1074" t="s">
        <v>551</v>
      </c>
      <c r="AC170" s="1075"/>
      <c r="AD170" s="1076"/>
      <c r="AE170" s="1074" t="s">
        <v>551</v>
      </c>
      <c r="AF170" s="1075"/>
      <c r="AG170" s="1076"/>
      <c r="AI170" s="1074" t="s">
        <v>551</v>
      </c>
      <c r="AJ170" s="1075"/>
      <c r="AK170" s="1075"/>
      <c r="AL170" s="1075"/>
      <c r="AM170" s="1075"/>
      <c r="AN170" s="1075"/>
      <c r="AO170" s="1075"/>
      <c r="AP170" s="1076"/>
      <c r="AQ170" s="1074" t="s">
        <v>551</v>
      </c>
      <c r="AR170" s="1075"/>
      <c r="AS170" s="1076"/>
      <c r="AT170" s="1074" t="s">
        <v>551</v>
      </c>
      <c r="AU170" s="1075"/>
      <c r="AV170" s="1076"/>
      <c r="AW170" s="1074" t="s">
        <v>551</v>
      </c>
      <c r="AX170" s="1075"/>
      <c r="AY170" s="1076"/>
      <c r="AZ170" s="1074" t="s">
        <v>551</v>
      </c>
      <c r="BA170" s="1075"/>
      <c r="BB170" s="1076"/>
      <c r="BC170" s="1074" t="s">
        <v>551</v>
      </c>
      <c r="BD170" s="1075"/>
      <c r="BE170" s="1076"/>
      <c r="BF170" s="1074" t="s">
        <v>551</v>
      </c>
      <c r="BG170" s="1075"/>
      <c r="BH170" s="1075"/>
      <c r="BI170" s="1076"/>
      <c r="BJ170" s="1074" t="s">
        <v>551</v>
      </c>
      <c r="BK170" s="1075"/>
      <c r="BL170" s="1075"/>
      <c r="BM170" s="1076"/>
      <c r="BN170" s="1074" t="s">
        <v>551</v>
      </c>
      <c r="BO170" s="1075"/>
      <c r="BP170" s="1076"/>
      <c r="BQ170" s="1074" t="s">
        <v>552</v>
      </c>
      <c r="BR170" s="1075"/>
      <c r="BS170" s="1076"/>
      <c r="BT170" s="1074" t="s">
        <v>552</v>
      </c>
      <c r="BU170" s="1075"/>
      <c r="BV170" s="1076"/>
      <c r="BW170" s="1074" t="s">
        <v>552</v>
      </c>
      <c r="BX170" s="1075"/>
      <c r="BY170" s="1076"/>
      <c r="BZ170" s="1074" t="s">
        <v>552</v>
      </c>
      <c r="CA170" s="1075"/>
      <c r="CB170" s="1076"/>
      <c r="CC170" s="1074" t="s">
        <v>552</v>
      </c>
      <c r="CD170" s="1075"/>
      <c r="CE170" s="1075"/>
      <c r="CF170" s="1075"/>
      <c r="CG170" s="1076"/>
    </row>
    <row r="171" spans="1:85" ht="15.75" thickBot="1" x14ac:dyDescent="0.3">
      <c r="A171" s="1070" t="s">
        <v>553</v>
      </c>
      <c r="B171" s="1069"/>
      <c r="C171" s="1069"/>
      <c r="D171" s="1069"/>
      <c r="E171" s="1069"/>
      <c r="G171" s="1072" t="s">
        <v>555</v>
      </c>
      <c r="H171" s="1073"/>
      <c r="I171" s="449" t="s">
        <v>556</v>
      </c>
      <c r="J171" s="1072" t="s">
        <v>557</v>
      </c>
      <c r="K171" s="1073"/>
      <c r="M171" s="1072" t="s">
        <v>558</v>
      </c>
      <c r="N171" s="1073"/>
      <c r="P171" s="449" t="s">
        <v>559</v>
      </c>
      <c r="R171" s="1072" t="s">
        <v>560</v>
      </c>
      <c r="S171" s="1073"/>
      <c r="U171" s="1072" t="s">
        <v>561</v>
      </c>
      <c r="V171" s="1073"/>
      <c r="X171" s="1072" t="s">
        <v>562</v>
      </c>
      <c r="Y171" s="1069"/>
      <c r="Z171" s="1069"/>
      <c r="AA171" s="1073"/>
      <c r="AB171" s="1072" t="s">
        <v>563</v>
      </c>
      <c r="AC171" s="1069"/>
      <c r="AD171" s="1073"/>
      <c r="AE171" s="1072" t="s">
        <v>564</v>
      </c>
      <c r="AF171" s="1069"/>
      <c r="AG171" s="1073"/>
      <c r="AI171" s="1072" t="s">
        <v>565</v>
      </c>
      <c r="AJ171" s="1069"/>
      <c r="AK171" s="1069"/>
      <c r="AL171" s="1069"/>
      <c r="AM171" s="1069"/>
      <c r="AN171" s="1069"/>
      <c r="AO171" s="1069"/>
      <c r="AP171" s="1073"/>
      <c r="AQ171" s="1072" t="s">
        <v>554</v>
      </c>
      <c r="AR171" s="1069"/>
      <c r="AS171" s="1073"/>
      <c r="AT171" s="1072" t="s">
        <v>555</v>
      </c>
      <c r="AU171" s="1069"/>
      <c r="AV171" s="1073"/>
      <c r="AW171" s="1072" t="s">
        <v>556</v>
      </c>
      <c r="AX171" s="1069"/>
      <c r="AY171" s="1073"/>
      <c r="AZ171" s="1072" t="s">
        <v>557</v>
      </c>
      <c r="BA171" s="1069"/>
      <c r="BB171" s="1073"/>
      <c r="BC171" s="1072" t="s">
        <v>558</v>
      </c>
      <c r="BD171" s="1069"/>
      <c r="BE171" s="1073"/>
      <c r="BF171" s="1072" t="s">
        <v>559</v>
      </c>
      <c r="BG171" s="1069"/>
      <c r="BH171" s="1069"/>
      <c r="BI171" s="1073"/>
      <c r="BJ171" s="1072" t="s">
        <v>560</v>
      </c>
      <c r="BK171" s="1069"/>
      <c r="BL171" s="1069"/>
      <c r="BM171" s="1073"/>
      <c r="BN171" s="1072" t="s">
        <v>561</v>
      </c>
      <c r="BO171" s="1069"/>
      <c r="BP171" s="1073"/>
      <c r="BQ171" s="1072" t="s">
        <v>562</v>
      </c>
      <c r="BR171" s="1069"/>
      <c r="BS171" s="1073"/>
      <c r="BT171" s="1072" t="s">
        <v>563</v>
      </c>
      <c r="BU171" s="1069"/>
      <c r="BV171" s="1073"/>
      <c r="BW171" s="1072" t="s">
        <v>564</v>
      </c>
      <c r="BX171" s="1069"/>
      <c r="BY171" s="1073"/>
      <c r="BZ171" s="1072" t="s">
        <v>565</v>
      </c>
      <c r="CA171" s="1069"/>
      <c r="CB171" s="1073"/>
      <c r="CC171" s="1072" t="s">
        <v>554</v>
      </c>
      <c r="CD171" s="1069"/>
      <c r="CE171" s="1069"/>
      <c r="CF171" s="1069"/>
      <c r="CG171" s="1073"/>
    </row>
    <row r="172" spans="1:85" ht="15.75" thickBot="1" x14ac:dyDescent="0.3">
      <c r="A172" s="1070" t="s">
        <v>652</v>
      </c>
      <c r="B172" s="1069"/>
      <c r="C172" s="1069"/>
      <c r="D172" s="1069"/>
      <c r="E172" s="1069"/>
      <c r="G172" s="1089">
        <v>3.0011804271810099</v>
      </c>
      <c r="H172" s="1069"/>
      <c r="I172" s="446">
        <v>3.0319027766227098</v>
      </c>
      <c r="J172" s="1089">
        <v>3.1673037363540799</v>
      </c>
      <c r="K172" s="1069"/>
      <c r="M172" s="1089">
        <v>2.9133713305281499</v>
      </c>
      <c r="N172" s="1069"/>
      <c r="P172" s="446">
        <v>2.96288652955332</v>
      </c>
      <c r="R172" s="1089">
        <v>2.9657344497237399</v>
      </c>
      <c r="S172" s="1069"/>
      <c r="U172" s="1089">
        <v>2.86699558436624</v>
      </c>
      <c r="V172" s="1069"/>
      <c r="X172" s="1089">
        <v>2.85321902378457</v>
      </c>
      <c r="Y172" s="1069"/>
      <c r="Z172" s="1069"/>
      <c r="AA172" s="1069"/>
      <c r="AB172" s="1089">
        <v>2.9165528777223999</v>
      </c>
      <c r="AC172" s="1069"/>
      <c r="AD172" s="1069"/>
      <c r="AE172" s="1089">
        <v>3.2429617625856602</v>
      </c>
      <c r="AF172" s="1069"/>
      <c r="AG172" s="1069"/>
      <c r="AI172" s="1089">
        <v>2.78698357497289</v>
      </c>
      <c r="AJ172" s="1069"/>
      <c r="AK172" s="1069"/>
      <c r="AL172" s="1069"/>
      <c r="AM172" s="1069"/>
      <c r="AN172" s="1069"/>
      <c r="AO172" s="1069"/>
      <c r="AP172" s="1069"/>
      <c r="AQ172" s="1089">
        <v>3.0694013785862699</v>
      </c>
      <c r="AR172" s="1069"/>
      <c r="AS172" s="1069"/>
      <c r="AT172" s="1089">
        <v>3.3232303341703999</v>
      </c>
      <c r="AU172" s="1069"/>
      <c r="AV172" s="1069"/>
      <c r="AW172" s="1089">
        <v>3.04403397213584</v>
      </c>
      <c r="AX172" s="1069"/>
      <c r="AY172" s="1069"/>
      <c r="AZ172" s="1089">
        <v>3.22757357600435</v>
      </c>
      <c r="BA172" s="1069"/>
      <c r="BB172" s="1069"/>
      <c r="BC172" s="1089">
        <v>3.0184936177672101</v>
      </c>
      <c r="BD172" s="1069"/>
      <c r="BE172" s="1069"/>
      <c r="BF172" s="1089">
        <v>3.07829270739292</v>
      </c>
      <c r="BG172" s="1069"/>
      <c r="BH172" s="1069"/>
      <c r="BI172" s="1069"/>
      <c r="BJ172" s="1089">
        <v>2.9017238877824201</v>
      </c>
      <c r="BK172" s="1069"/>
      <c r="BL172" s="1069"/>
      <c r="BM172" s="1069"/>
      <c r="BN172" s="1089">
        <v>2.8522211834770301</v>
      </c>
      <c r="BO172" s="1069"/>
      <c r="BP172" s="1069"/>
      <c r="BQ172" s="1089">
        <v>2.7789784361751799</v>
      </c>
      <c r="BR172" s="1069"/>
      <c r="BS172" s="1069"/>
      <c r="BT172" s="1089">
        <v>3.06876054962009</v>
      </c>
      <c r="BU172" s="1069"/>
      <c r="BV172" s="1069"/>
      <c r="BW172" s="1089">
        <v>3.0835415420347001</v>
      </c>
      <c r="BX172" s="1069"/>
      <c r="BY172" s="1069"/>
      <c r="BZ172" s="1089">
        <v>2.7305471385283901</v>
      </c>
      <c r="CA172" s="1069"/>
      <c r="CB172" s="1069"/>
      <c r="CC172" s="1089">
        <v>2.0961753681630002</v>
      </c>
      <c r="CD172" s="1069"/>
      <c r="CE172" s="1069"/>
      <c r="CF172" s="1069"/>
      <c r="CG172" s="1069"/>
    </row>
    <row r="173" spans="1:85" ht="15.75" thickBot="1" x14ac:dyDescent="0.3">
      <c r="A173" s="1070" t="s">
        <v>653</v>
      </c>
      <c r="B173" s="1069"/>
      <c r="C173" s="1069"/>
      <c r="D173" s="1069"/>
      <c r="E173" s="1069"/>
      <c r="G173" s="1068">
        <v>538788</v>
      </c>
      <c r="H173" s="1069"/>
      <c r="I173" s="441">
        <v>553118</v>
      </c>
      <c r="J173" s="1068">
        <v>544943</v>
      </c>
      <c r="K173" s="1069"/>
      <c r="M173" s="1068">
        <v>526881</v>
      </c>
      <c r="N173" s="1069"/>
      <c r="P173" s="441">
        <v>542714</v>
      </c>
      <c r="R173" s="1068">
        <v>516904</v>
      </c>
      <c r="S173" s="1069"/>
      <c r="U173" s="1068">
        <v>521103</v>
      </c>
      <c r="V173" s="1069"/>
      <c r="X173" s="1068">
        <v>516259</v>
      </c>
      <c r="Y173" s="1069"/>
      <c r="Z173" s="1069"/>
      <c r="AA173" s="1069"/>
      <c r="AB173" s="1068">
        <v>468704</v>
      </c>
      <c r="AC173" s="1069"/>
      <c r="AD173" s="1069"/>
      <c r="AE173" s="1068">
        <v>514653</v>
      </c>
      <c r="AF173" s="1069"/>
      <c r="AG173" s="1069"/>
      <c r="AI173" s="1068">
        <v>495159</v>
      </c>
      <c r="AJ173" s="1069"/>
      <c r="AK173" s="1069"/>
      <c r="AL173" s="1069"/>
      <c r="AM173" s="1069"/>
      <c r="AN173" s="1069"/>
      <c r="AO173" s="1069"/>
      <c r="AP173" s="1069"/>
      <c r="AQ173" s="1068">
        <v>510523</v>
      </c>
      <c r="AR173" s="1069"/>
      <c r="AS173" s="1069"/>
      <c r="AT173" s="1068">
        <v>492593</v>
      </c>
      <c r="AU173" s="1069"/>
      <c r="AV173" s="1069"/>
      <c r="AW173" s="1068">
        <v>502294</v>
      </c>
      <c r="AX173" s="1069"/>
      <c r="AY173" s="1069"/>
      <c r="AZ173" s="1068">
        <v>489222</v>
      </c>
      <c r="BA173" s="1069"/>
      <c r="BB173" s="1069"/>
      <c r="BC173" s="1068">
        <v>467783</v>
      </c>
      <c r="BD173" s="1069"/>
      <c r="BE173" s="1069"/>
      <c r="BF173" s="1068">
        <v>478512</v>
      </c>
      <c r="BG173" s="1069"/>
      <c r="BH173" s="1069"/>
      <c r="BI173" s="1069"/>
      <c r="BJ173" s="1068">
        <v>454902</v>
      </c>
      <c r="BK173" s="1069"/>
      <c r="BL173" s="1069"/>
      <c r="BM173" s="1069"/>
      <c r="BN173" s="1068">
        <v>462096</v>
      </c>
      <c r="BO173" s="1069"/>
      <c r="BP173" s="1069"/>
      <c r="BQ173" s="1068">
        <v>458082</v>
      </c>
      <c r="BR173" s="1069"/>
      <c r="BS173" s="1069"/>
      <c r="BT173" s="1068">
        <v>413522</v>
      </c>
      <c r="BU173" s="1069"/>
      <c r="BV173" s="1069"/>
      <c r="BW173" s="1068">
        <v>454672</v>
      </c>
      <c r="BX173" s="1069"/>
      <c r="BY173" s="1069"/>
      <c r="BZ173" s="1068">
        <v>437275</v>
      </c>
      <c r="CA173" s="1069"/>
      <c r="CB173" s="1069"/>
      <c r="CC173" s="1068">
        <v>450344</v>
      </c>
      <c r="CD173" s="1069"/>
      <c r="CE173" s="1069"/>
      <c r="CF173" s="1069"/>
      <c r="CG173" s="1069"/>
    </row>
    <row r="174" spans="1:85" ht="15.75" thickBot="1" x14ac:dyDescent="0.3">
      <c r="A174" s="1070" t="s">
        <v>654</v>
      </c>
      <c r="B174" s="1069"/>
      <c r="C174" s="1069"/>
      <c r="D174" s="1069"/>
      <c r="E174" s="1069"/>
      <c r="G174" s="1068">
        <v>1617</v>
      </c>
      <c r="H174" s="1069"/>
      <c r="I174" s="441">
        <v>1677</v>
      </c>
      <c r="J174" s="1068">
        <v>1726</v>
      </c>
      <c r="K174" s="1069"/>
      <c r="M174" s="1068">
        <v>1535</v>
      </c>
      <c r="N174" s="1069"/>
      <c r="P174" s="441">
        <v>1608</v>
      </c>
      <c r="R174" s="1068">
        <v>1533</v>
      </c>
      <c r="S174" s="1069"/>
      <c r="U174" s="1068">
        <v>1494</v>
      </c>
      <c r="V174" s="1069"/>
      <c r="X174" s="1068">
        <v>1473</v>
      </c>
      <c r="Y174" s="1069"/>
      <c r="Z174" s="1069"/>
      <c r="AA174" s="1069"/>
      <c r="AB174" s="1068">
        <v>1367</v>
      </c>
      <c r="AC174" s="1069"/>
      <c r="AD174" s="1069"/>
      <c r="AE174" s="1068">
        <v>1669</v>
      </c>
      <c r="AF174" s="1069"/>
      <c r="AG174" s="1069"/>
      <c r="AI174" s="1068">
        <v>1380</v>
      </c>
      <c r="AJ174" s="1069"/>
      <c r="AK174" s="1069"/>
      <c r="AL174" s="1069"/>
      <c r="AM174" s="1069"/>
      <c r="AN174" s="1069"/>
      <c r="AO174" s="1069"/>
      <c r="AP174" s="1069"/>
      <c r="AQ174" s="1068">
        <v>1567</v>
      </c>
      <c r="AR174" s="1069"/>
      <c r="AS174" s="1069"/>
      <c r="AT174" s="1068">
        <v>1637</v>
      </c>
      <c r="AU174" s="1069"/>
      <c r="AV174" s="1069"/>
      <c r="AW174" s="1068">
        <v>1529</v>
      </c>
      <c r="AX174" s="1069"/>
      <c r="AY174" s="1069"/>
      <c r="AZ174" s="1068">
        <v>1579</v>
      </c>
      <c r="BA174" s="1069"/>
      <c r="BB174" s="1069"/>
      <c r="BC174" s="1068">
        <v>1412</v>
      </c>
      <c r="BD174" s="1069"/>
      <c r="BE174" s="1069"/>
      <c r="BF174" s="1068">
        <v>1473</v>
      </c>
      <c r="BG174" s="1069"/>
      <c r="BH174" s="1069"/>
      <c r="BI174" s="1069"/>
      <c r="BJ174" s="1068">
        <v>1320</v>
      </c>
      <c r="BK174" s="1069"/>
      <c r="BL174" s="1069"/>
      <c r="BM174" s="1069"/>
      <c r="BN174" s="1068">
        <v>1318</v>
      </c>
      <c r="BO174" s="1069"/>
      <c r="BP174" s="1069"/>
      <c r="BQ174" s="1068">
        <v>1273</v>
      </c>
      <c r="BR174" s="1069"/>
      <c r="BS174" s="1069"/>
      <c r="BT174" s="1068">
        <v>1269</v>
      </c>
      <c r="BU174" s="1069"/>
      <c r="BV174" s="1069"/>
      <c r="BW174" s="1068">
        <v>1402</v>
      </c>
      <c r="BX174" s="1069"/>
      <c r="BY174" s="1069"/>
      <c r="BZ174" s="1068">
        <v>1194</v>
      </c>
      <c r="CA174" s="1069"/>
      <c r="CB174" s="1069"/>
      <c r="CC174" s="1068">
        <v>944</v>
      </c>
      <c r="CD174" s="1069"/>
      <c r="CE174" s="1069"/>
      <c r="CF174" s="1069"/>
      <c r="CG174" s="1069"/>
    </row>
    <row r="175" spans="1:85" ht="45.6" customHeight="1" x14ac:dyDescent="0.25"/>
    <row r="176" spans="1:85" ht="18" customHeight="1" x14ac:dyDescent="0.25">
      <c r="A176" s="1088" t="s">
        <v>655</v>
      </c>
      <c r="B176" s="1067"/>
      <c r="C176" s="1067"/>
      <c r="D176" s="1067"/>
      <c r="E176" s="1067"/>
      <c r="F176" s="1067"/>
      <c r="G176" s="1067"/>
      <c r="H176" s="1067"/>
      <c r="I176" s="1067"/>
      <c r="J176" s="1067"/>
      <c r="K176" s="1067"/>
      <c r="L176" s="1067"/>
      <c r="M176" s="1067"/>
      <c r="N176" s="1067"/>
      <c r="O176" s="1067"/>
      <c r="P176" s="1067"/>
      <c r="Q176" s="1067"/>
      <c r="R176" s="1067"/>
      <c r="S176" s="1067"/>
      <c r="T176" s="1067"/>
      <c r="U176" s="1067"/>
      <c r="V176" s="1067"/>
      <c r="W176" s="1067"/>
      <c r="X176" s="1067"/>
      <c r="Y176" s="1067"/>
      <c r="Z176" s="1067"/>
      <c r="AA176" s="1067"/>
      <c r="AB176" s="1067"/>
      <c r="AC176" s="1067"/>
      <c r="AD176" s="1067"/>
      <c r="AE176" s="1067"/>
      <c r="AF176" s="1067"/>
      <c r="AG176" s="1067"/>
      <c r="AH176" s="1067"/>
      <c r="AI176" s="1067"/>
    </row>
    <row r="177" spans="1:82" ht="18" customHeight="1" x14ac:dyDescent="0.25">
      <c r="A177" s="1084" t="s">
        <v>656</v>
      </c>
      <c r="B177" s="1067"/>
      <c r="C177" s="1067"/>
      <c r="D177" s="1067"/>
      <c r="E177" s="1067"/>
      <c r="F177" s="1067"/>
      <c r="G177" s="1067"/>
      <c r="H177" s="1067"/>
      <c r="I177" s="1067"/>
      <c r="J177" s="1067"/>
      <c r="K177" s="1067"/>
      <c r="L177" s="1067"/>
      <c r="M177" s="1067"/>
      <c r="N177" s="1067"/>
      <c r="O177" s="1067"/>
      <c r="P177" s="1067"/>
      <c r="Q177" s="1067"/>
      <c r="R177" s="1067"/>
      <c r="S177" s="1067"/>
      <c r="T177" s="1067"/>
      <c r="U177" s="1067"/>
      <c r="V177" s="1067"/>
      <c r="W177" s="1067"/>
      <c r="X177" s="1067"/>
      <c r="Y177" s="1067"/>
      <c r="Z177" s="1067"/>
      <c r="AA177" s="1067"/>
      <c r="AB177" s="1067"/>
      <c r="AC177" s="1067"/>
      <c r="AD177" s="1067"/>
      <c r="AE177" s="1067"/>
      <c r="AF177" s="1067"/>
      <c r="AG177" s="1067"/>
      <c r="AH177" s="1067"/>
      <c r="AI177" s="1067"/>
    </row>
    <row r="178" spans="1:82" ht="3" customHeight="1" thickBot="1" x14ac:dyDescent="0.3"/>
    <row r="179" spans="1:82" x14ac:dyDescent="0.25">
      <c r="A179" s="1079" t="s">
        <v>549</v>
      </c>
      <c r="B179" s="1067"/>
      <c r="C179" s="1067"/>
      <c r="D179" s="1067"/>
      <c r="E179" s="1080"/>
      <c r="G179" s="1074" t="s">
        <v>550</v>
      </c>
      <c r="H179" s="1076"/>
      <c r="I179" s="448" t="s">
        <v>550</v>
      </c>
      <c r="J179" s="1074" t="s">
        <v>550</v>
      </c>
      <c r="K179" s="1076"/>
      <c r="L179" s="1074" t="s">
        <v>550</v>
      </c>
      <c r="M179" s="1075"/>
      <c r="N179" s="1076"/>
      <c r="O179" s="1074" t="s">
        <v>550</v>
      </c>
      <c r="P179" s="1076"/>
      <c r="Q179" s="1074" t="s">
        <v>550</v>
      </c>
      <c r="R179" s="1076"/>
      <c r="S179" s="1074" t="s">
        <v>550</v>
      </c>
      <c r="T179" s="1075"/>
      <c r="U179" s="1076"/>
      <c r="V179" s="1074" t="s">
        <v>551</v>
      </c>
      <c r="W179" s="1075"/>
      <c r="X179" s="1075"/>
      <c r="Y179" s="1076"/>
      <c r="Z179" s="1074" t="s">
        <v>551</v>
      </c>
      <c r="AA179" s="1075"/>
      <c r="AB179" s="1076"/>
      <c r="AC179" s="1074" t="s">
        <v>551</v>
      </c>
      <c r="AD179" s="1075"/>
      <c r="AE179" s="1076"/>
      <c r="AF179" s="1074" t="s">
        <v>551</v>
      </c>
      <c r="AG179" s="1075"/>
      <c r="AH179" s="1075"/>
      <c r="AI179" s="1075"/>
      <c r="AJ179" s="1075"/>
      <c r="AK179" s="1075"/>
      <c r="AL179" s="1075"/>
      <c r="AM179" s="1076"/>
      <c r="AN179" s="1074" t="s">
        <v>551</v>
      </c>
      <c r="AO179" s="1075"/>
      <c r="AP179" s="1075"/>
      <c r="AQ179" s="1076"/>
      <c r="AR179" s="1074" t="s">
        <v>551</v>
      </c>
      <c r="AS179" s="1075"/>
      <c r="AT179" s="1076"/>
      <c r="AU179" s="1074" t="s">
        <v>551</v>
      </c>
      <c r="AV179" s="1075"/>
      <c r="AW179" s="1076"/>
      <c r="AX179" s="1074" t="s">
        <v>551</v>
      </c>
      <c r="AY179" s="1075"/>
      <c r="AZ179" s="1076"/>
      <c r="BA179" s="1074" t="s">
        <v>551</v>
      </c>
      <c r="BB179" s="1075"/>
      <c r="BC179" s="1076"/>
      <c r="BD179" s="1074" t="s">
        <v>551</v>
      </c>
      <c r="BE179" s="1075"/>
      <c r="BF179" s="1076"/>
      <c r="BG179" s="1074" t="s">
        <v>551</v>
      </c>
      <c r="BH179" s="1075"/>
      <c r="BI179" s="1075"/>
      <c r="BJ179" s="1076"/>
      <c r="BK179" s="1074" t="s">
        <v>551</v>
      </c>
      <c r="BL179" s="1075"/>
      <c r="BM179" s="1075"/>
      <c r="BN179" s="1076"/>
      <c r="BO179" s="1074" t="s">
        <v>552</v>
      </c>
      <c r="BP179" s="1075"/>
      <c r="BQ179" s="1076"/>
      <c r="BR179" s="1074" t="s">
        <v>552</v>
      </c>
      <c r="BS179" s="1075"/>
      <c r="BT179" s="1076"/>
      <c r="BU179" s="1074" t="s">
        <v>552</v>
      </c>
      <c r="BV179" s="1075"/>
      <c r="BW179" s="1076"/>
      <c r="BX179" s="1074" t="s">
        <v>552</v>
      </c>
      <c r="BY179" s="1075"/>
      <c r="BZ179" s="1076"/>
      <c r="CA179" s="1074" t="s">
        <v>552</v>
      </c>
      <c r="CB179" s="1075"/>
      <c r="CC179" s="1075"/>
      <c r="CD179" s="1076"/>
    </row>
    <row r="180" spans="1:82" ht="15.75" thickBot="1" x14ac:dyDescent="0.3">
      <c r="A180" s="1077" t="s">
        <v>553</v>
      </c>
      <c r="B180" s="1069"/>
      <c r="C180" s="1069"/>
      <c r="D180" s="1069"/>
      <c r="E180" s="1073"/>
      <c r="G180" s="1072" t="s">
        <v>555</v>
      </c>
      <c r="H180" s="1073"/>
      <c r="I180" s="449" t="s">
        <v>556</v>
      </c>
      <c r="J180" s="1072" t="s">
        <v>557</v>
      </c>
      <c r="K180" s="1073"/>
      <c r="L180" s="1072" t="s">
        <v>558</v>
      </c>
      <c r="M180" s="1069"/>
      <c r="N180" s="1073"/>
      <c r="O180" s="1072" t="s">
        <v>559</v>
      </c>
      <c r="P180" s="1073"/>
      <c r="Q180" s="1072" t="s">
        <v>560</v>
      </c>
      <c r="R180" s="1073"/>
      <c r="S180" s="1072" t="s">
        <v>561</v>
      </c>
      <c r="T180" s="1069"/>
      <c r="U180" s="1073"/>
      <c r="V180" s="1072" t="s">
        <v>562</v>
      </c>
      <c r="W180" s="1069"/>
      <c r="X180" s="1069"/>
      <c r="Y180" s="1073"/>
      <c r="Z180" s="1072" t="s">
        <v>563</v>
      </c>
      <c r="AA180" s="1069"/>
      <c r="AB180" s="1073"/>
      <c r="AC180" s="1072" t="s">
        <v>564</v>
      </c>
      <c r="AD180" s="1069"/>
      <c r="AE180" s="1073"/>
      <c r="AF180" s="1072" t="s">
        <v>565</v>
      </c>
      <c r="AG180" s="1069"/>
      <c r="AH180" s="1069"/>
      <c r="AI180" s="1069"/>
      <c r="AJ180" s="1069"/>
      <c r="AK180" s="1069"/>
      <c r="AL180" s="1069"/>
      <c r="AM180" s="1073"/>
      <c r="AN180" s="1072" t="s">
        <v>554</v>
      </c>
      <c r="AO180" s="1069"/>
      <c r="AP180" s="1069"/>
      <c r="AQ180" s="1073"/>
      <c r="AR180" s="1072" t="s">
        <v>555</v>
      </c>
      <c r="AS180" s="1069"/>
      <c r="AT180" s="1073"/>
      <c r="AU180" s="1072" t="s">
        <v>556</v>
      </c>
      <c r="AV180" s="1069"/>
      <c r="AW180" s="1073"/>
      <c r="AX180" s="1072" t="s">
        <v>557</v>
      </c>
      <c r="AY180" s="1069"/>
      <c r="AZ180" s="1073"/>
      <c r="BA180" s="1072" t="s">
        <v>558</v>
      </c>
      <c r="BB180" s="1069"/>
      <c r="BC180" s="1073"/>
      <c r="BD180" s="1072" t="s">
        <v>559</v>
      </c>
      <c r="BE180" s="1069"/>
      <c r="BF180" s="1073"/>
      <c r="BG180" s="1072" t="s">
        <v>560</v>
      </c>
      <c r="BH180" s="1069"/>
      <c r="BI180" s="1069"/>
      <c r="BJ180" s="1073"/>
      <c r="BK180" s="1072" t="s">
        <v>561</v>
      </c>
      <c r="BL180" s="1069"/>
      <c r="BM180" s="1069"/>
      <c r="BN180" s="1073"/>
      <c r="BO180" s="1072" t="s">
        <v>562</v>
      </c>
      <c r="BP180" s="1069"/>
      <c r="BQ180" s="1073"/>
      <c r="BR180" s="1072" t="s">
        <v>563</v>
      </c>
      <c r="BS180" s="1069"/>
      <c r="BT180" s="1073"/>
      <c r="BU180" s="1072" t="s">
        <v>564</v>
      </c>
      <c r="BV180" s="1069"/>
      <c r="BW180" s="1073"/>
      <c r="BX180" s="1072" t="s">
        <v>565</v>
      </c>
      <c r="BY180" s="1069"/>
      <c r="BZ180" s="1073"/>
      <c r="CA180" s="1072" t="s">
        <v>554</v>
      </c>
      <c r="CB180" s="1069"/>
      <c r="CC180" s="1069"/>
      <c r="CD180" s="1073"/>
    </row>
    <row r="181" spans="1:82" ht="15.75" thickBot="1" x14ac:dyDescent="0.3">
      <c r="A181" s="1070" t="s">
        <v>657</v>
      </c>
      <c r="B181" s="1069"/>
      <c r="C181" s="1069"/>
      <c r="D181" s="1069"/>
      <c r="E181" s="1069"/>
      <c r="G181" s="1071">
        <v>0.27865404837013702</v>
      </c>
      <c r="H181" s="1069"/>
      <c r="I181" s="442">
        <v>0.26638477801268501</v>
      </c>
      <c r="J181" s="1071">
        <v>0.23752310536044399</v>
      </c>
      <c r="K181" s="1069"/>
      <c r="L181" s="1071">
        <v>0.2353515625</v>
      </c>
      <c r="M181" s="1069"/>
      <c r="N181" s="1069"/>
      <c r="O181" s="1071">
        <v>0.255230125523013</v>
      </c>
      <c r="P181" s="1069"/>
      <c r="Q181" s="1071">
        <v>0.26741573033707899</v>
      </c>
      <c r="R181" s="1069"/>
      <c r="S181" s="1071">
        <v>0.24282560706401801</v>
      </c>
      <c r="T181" s="1069"/>
      <c r="U181" s="1069"/>
      <c r="V181" s="1071">
        <v>0.25129802699896198</v>
      </c>
      <c r="W181" s="1069"/>
      <c r="X181" s="1069"/>
      <c r="Y181" s="1069"/>
      <c r="Z181" s="1071">
        <v>0.249142857142857</v>
      </c>
      <c r="AA181" s="1069"/>
      <c r="AB181" s="1069"/>
      <c r="AC181" s="1071">
        <v>0.23197492163009401</v>
      </c>
      <c r="AD181" s="1069"/>
      <c r="AE181" s="1069"/>
      <c r="AF181" s="1071">
        <v>0.240286298568507</v>
      </c>
      <c r="AG181" s="1069"/>
      <c r="AH181" s="1069"/>
      <c r="AI181" s="1069"/>
      <c r="AJ181" s="1069"/>
      <c r="AK181" s="1069"/>
      <c r="AL181" s="1069"/>
      <c r="AM181" s="1069"/>
      <c r="AN181" s="1071">
        <v>0.25297619047619002</v>
      </c>
      <c r="AO181" s="1069"/>
      <c r="AP181" s="1069"/>
      <c r="AQ181" s="1069"/>
      <c r="AR181" s="1071">
        <v>0.24868421052631601</v>
      </c>
      <c r="AS181" s="1069"/>
      <c r="AT181" s="1069"/>
      <c r="AU181" s="1071">
        <v>0.25880551301684501</v>
      </c>
      <c r="AV181" s="1069"/>
      <c r="AW181" s="1069"/>
      <c r="AX181" s="1071">
        <v>0.238573021181717</v>
      </c>
      <c r="AY181" s="1069"/>
      <c r="AZ181" s="1069"/>
      <c r="BA181" s="1071">
        <v>0.22358722358722399</v>
      </c>
      <c r="BB181" s="1069"/>
      <c r="BC181" s="1069"/>
      <c r="BD181" s="1071">
        <v>0.28888888888888897</v>
      </c>
      <c r="BE181" s="1069"/>
      <c r="BF181" s="1069"/>
      <c r="BG181" s="1071">
        <v>0.26772616136919303</v>
      </c>
      <c r="BH181" s="1069"/>
      <c r="BI181" s="1069"/>
      <c r="BJ181" s="1069"/>
      <c r="BK181" s="1071">
        <v>0.26990553306342802</v>
      </c>
      <c r="BL181" s="1069"/>
      <c r="BM181" s="1069"/>
      <c r="BN181" s="1069"/>
      <c r="BO181" s="1071">
        <v>0.211560693641619</v>
      </c>
      <c r="BP181" s="1069"/>
      <c r="BQ181" s="1069"/>
      <c r="BR181" s="1071">
        <v>0.23958333333333301</v>
      </c>
      <c r="BS181" s="1069"/>
      <c r="BT181" s="1069"/>
      <c r="BU181" s="1071">
        <v>0.234278668310727</v>
      </c>
      <c r="BV181" s="1069"/>
      <c r="BW181" s="1069"/>
      <c r="BX181" s="1071">
        <v>0.25794621026894898</v>
      </c>
      <c r="BY181" s="1069"/>
      <c r="BZ181" s="1069"/>
      <c r="CA181" s="1071">
        <v>0.18217054263565899</v>
      </c>
      <c r="CB181" s="1069"/>
      <c r="CC181" s="1069"/>
      <c r="CD181" s="1069"/>
    </row>
    <row r="182" spans="1:82" ht="15.75" thickBot="1" x14ac:dyDescent="0.3">
      <c r="A182" s="1070" t="s">
        <v>658</v>
      </c>
      <c r="B182" s="1069"/>
      <c r="C182" s="1069"/>
      <c r="D182" s="1069"/>
      <c r="E182" s="1069"/>
      <c r="G182" s="1086">
        <v>951</v>
      </c>
      <c r="H182" s="1069"/>
      <c r="I182" s="450">
        <v>946</v>
      </c>
      <c r="J182" s="1086">
        <v>1082</v>
      </c>
      <c r="K182" s="1069"/>
      <c r="L182" s="1086">
        <v>1024</v>
      </c>
      <c r="M182" s="1069"/>
      <c r="N182" s="1069"/>
      <c r="O182" s="1086">
        <v>956</v>
      </c>
      <c r="P182" s="1069"/>
      <c r="Q182" s="1086">
        <v>890</v>
      </c>
      <c r="R182" s="1069"/>
      <c r="S182" s="1086">
        <v>906</v>
      </c>
      <c r="T182" s="1069"/>
      <c r="U182" s="1069"/>
      <c r="V182" s="1086">
        <v>963</v>
      </c>
      <c r="W182" s="1069"/>
      <c r="X182" s="1069"/>
      <c r="Y182" s="1069"/>
      <c r="Z182" s="1086">
        <v>875</v>
      </c>
      <c r="AA182" s="1069"/>
      <c r="AB182" s="1069"/>
      <c r="AC182" s="1086">
        <v>957</v>
      </c>
      <c r="AD182" s="1069"/>
      <c r="AE182" s="1069"/>
      <c r="AF182" s="1086">
        <v>978</v>
      </c>
      <c r="AG182" s="1069"/>
      <c r="AH182" s="1069"/>
      <c r="AI182" s="1069"/>
      <c r="AJ182" s="1069"/>
      <c r="AK182" s="1069"/>
      <c r="AL182" s="1069"/>
      <c r="AM182" s="1069"/>
      <c r="AN182" s="1086">
        <v>1008</v>
      </c>
      <c r="AO182" s="1069"/>
      <c r="AP182" s="1069"/>
      <c r="AQ182" s="1069"/>
      <c r="AR182" s="1086">
        <v>760</v>
      </c>
      <c r="AS182" s="1069"/>
      <c r="AT182" s="1069"/>
      <c r="AU182" s="1086">
        <v>653</v>
      </c>
      <c r="AV182" s="1069"/>
      <c r="AW182" s="1069"/>
      <c r="AX182" s="1086">
        <v>897</v>
      </c>
      <c r="AY182" s="1069"/>
      <c r="AZ182" s="1069"/>
      <c r="BA182" s="1086">
        <v>814</v>
      </c>
      <c r="BB182" s="1069"/>
      <c r="BC182" s="1069"/>
      <c r="BD182" s="1086">
        <v>810</v>
      </c>
      <c r="BE182" s="1069"/>
      <c r="BF182" s="1069"/>
      <c r="BG182" s="1086">
        <v>818</v>
      </c>
      <c r="BH182" s="1069"/>
      <c r="BI182" s="1069"/>
      <c r="BJ182" s="1069"/>
      <c r="BK182" s="1086">
        <v>741</v>
      </c>
      <c r="BL182" s="1069"/>
      <c r="BM182" s="1069"/>
      <c r="BN182" s="1069"/>
      <c r="BO182" s="1086">
        <v>865</v>
      </c>
      <c r="BP182" s="1069"/>
      <c r="BQ182" s="1069"/>
      <c r="BR182" s="1086">
        <v>768</v>
      </c>
      <c r="BS182" s="1069"/>
      <c r="BT182" s="1069"/>
      <c r="BU182" s="1086">
        <v>811</v>
      </c>
      <c r="BV182" s="1069"/>
      <c r="BW182" s="1069"/>
      <c r="BX182" s="1086">
        <v>818</v>
      </c>
      <c r="BY182" s="1069"/>
      <c r="BZ182" s="1069"/>
      <c r="CA182" s="1086">
        <v>774</v>
      </c>
      <c r="CB182" s="1069"/>
      <c r="CC182" s="1069"/>
      <c r="CD182" s="1069"/>
    </row>
    <row r="183" spans="1:82" ht="15.75" thickBot="1" x14ac:dyDescent="0.3">
      <c r="A183" s="1070" t="s">
        <v>659</v>
      </c>
      <c r="B183" s="1069"/>
      <c r="C183" s="1069"/>
      <c r="D183" s="1069"/>
      <c r="E183" s="1069"/>
      <c r="G183" s="1086">
        <v>265</v>
      </c>
      <c r="H183" s="1069"/>
      <c r="I183" s="450">
        <v>252</v>
      </c>
      <c r="J183" s="1086">
        <v>257</v>
      </c>
      <c r="K183" s="1069"/>
      <c r="L183" s="1086">
        <v>241</v>
      </c>
      <c r="M183" s="1069"/>
      <c r="N183" s="1069"/>
      <c r="O183" s="1086">
        <v>244</v>
      </c>
      <c r="P183" s="1069"/>
      <c r="Q183" s="1086">
        <v>238</v>
      </c>
      <c r="R183" s="1069"/>
      <c r="S183" s="1086">
        <v>220</v>
      </c>
      <c r="T183" s="1069"/>
      <c r="U183" s="1069"/>
      <c r="V183" s="1086">
        <v>242</v>
      </c>
      <c r="W183" s="1069"/>
      <c r="X183" s="1069"/>
      <c r="Y183" s="1069"/>
      <c r="Z183" s="1086">
        <v>218</v>
      </c>
      <c r="AA183" s="1069"/>
      <c r="AB183" s="1069"/>
      <c r="AC183" s="1086">
        <v>222</v>
      </c>
      <c r="AD183" s="1069"/>
      <c r="AE183" s="1069"/>
      <c r="AF183" s="1086">
        <v>235</v>
      </c>
      <c r="AG183" s="1069"/>
      <c r="AH183" s="1069"/>
      <c r="AI183" s="1069"/>
      <c r="AJ183" s="1069"/>
      <c r="AK183" s="1069"/>
      <c r="AL183" s="1069"/>
      <c r="AM183" s="1069"/>
      <c r="AN183" s="1086">
        <v>255</v>
      </c>
      <c r="AO183" s="1069"/>
      <c r="AP183" s="1069"/>
      <c r="AQ183" s="1069"/>
      <c r="AR183" s="1086">
        <v>189</v>
      </c>
      <c r="AS183" s="1069"/>
      <c r="AT183" s="1069"/>
      <c r="AU183" s="1086">
        <v>169</v>
      </c>
      <c r="AV183" s="1069"/>
      <c r="AW183" s="1069"/>
      <c r="AX183" s="1086">
        <v>214</v>
      </c>
      <c r="AY183" s="1069"/>
      <c r="AZ183" s="1069"/>
      <c r="BA183" s="1086">
        <v>182</v>
      </c>
      <c r="BB183" s="1069"/>
      <c r="BC183" s="1069"/>
      <c r="BD183" s="1086">
        <v>234</v>
      </c>
      <c r="BE183" s="1069"/>
      <c r="BF183" s="1069"/>
      <c r="BG183" s="1086">
        <v>219</v>
      </c>
      <c r="BH183" s="1069"/>
      <c r="BI183" s="1069"/>
      <c r="BJ183" s="1069"/>
      <c r="BK183" s="1086">
        <v>200</v>
      </c>
      <c r="BL183" s="1069"/>
      <c r="BM183" s="1069"/>
      <c r="BN183" s="1069"/>
      <c r="BO183" s="1086">
        <v>183</v>
      </c>
      <c r="BP183" s="1069"/>
      <c r="BQ183" s="1069"/>
      <c r="BR183" s="1086">
        <v>184</v>
      </c>
      <c r="BS183" s="1069"/>
      <c r="BT183" s="1069"/>
      <c r="BU183" s="1086">
        <v>190</v>
      </c>
      <c r="BV183" s="1069"/>
      <c r="BW183" s="1069"/>
      <c r="BX183" s="1086">
        <v>211</v>
      </c>
      <c r="BY183" s="1069"/>
      <c r="BZ183" s="1069"/>
      <c r="CA183" s="1086">
        <v>141</v>
      </c>
      <c r="CB183" s="1069"/>
      <c r="CC183" s="1069"/>
      <c r="CD183" s="1069"/>
    </row>
    <row r="184" spans="1:82" ht="16.350000000000001" customHeight="1" x14ac:dyDescent="0.25"/>
    <row r="185" spans="1:82" ht="10.7" customHeight="1" x14ac:dyDescent="0.25">
      <c r="A185" s="1087" t="s">
        <v>600</v>
      </c>
      <c r="B185" s="1067"/>
      <c r="C185" s="1067"/>
      <c r="D185" s="1067"/>
      <c r="E185" s="1067"/>
      <c r="F185" s="1067"/>
      <c r="G185" s="1067"/>
      <c r="H185" s="1067"/>
      <c r="I185" s="1067"/>
      <c r="J185" s="1067"/>
      <c r="K185" s="1067"/>
      <c r="L185" s="1067"/>
      <c r="M185" s="1067"/>
      <c r="N185" s="1067"/>
      <c r="O185" s="1067"/>
      <c r="P185" s="1067"/>
      <c r="Q185" s="1067"/>
      <c r="R185" s="1067"/>
      <c r="S185" s="1067"/>
      <c r="T185" s="1067"/>
      <c r="U185" s="1067"/>
      <c r="V185" s="1067"/>
      <c r="W185" s="1067"/>
      <c r="X185" s="1067"/>
      <c r="Y185" s="1067"/>
      <c r="Z185" s="1067"/>
      <c r="AA185" s="1067"/>
      <c r="AB185" s="1067"/>
      <c r="AC185" s="1067"/>
      <c r="AD185" s="1067"/>
      <c r="AE185" s="1067"/>
      <c r="AF185" s="1067"/>
      <c r="AG185" s="1067"/>
      <c r="AH185" s="1067"/>
      <c r="AI185" s="1067"/>
      <c r="AJ185" s="1067"/>
      <c r="AK185" s="1067"/>
      <c r="AL185" s="1067"/>
      <c r="AM185" s="1067"/>
      <c r="AN185" s="1067"/>
      <c r="AO185" s="1067"/>
      <c r="AP185" s="1067"/>
      <c r="AQ185" s="1067"/>
      <c r="AR185" s="1067"/>
      <c r="AS185" s="1067"/>
      <c r="AT185" s="1067"/>
      <c r="AU185" s="1067"/>
      <c r="AV185" s="1067"/>
      <c r="AW185" s="1067"/>
      <c r="AX185" s="1067"/>
      <c r="AY185" s="1067"/>
      <c r="AZ185" s="1067"/>
      <c r="BA185" s="1067"/>
      <c r="BB185" s="1067"/>
      <c r="BC185" s="1067"/>
      <c r="BD185" s="1067"/>
      <c r="BE185" s="1067"/>
      <c r="BF185" s="1067"/>
      <c r="BG185" s="1067"/>
      <c r="BH185" s="1067"/>
      <c r="BI185" s="1067"/>
      <c r="BJ185" s="1067"/>
      <c r="BK185" s="1067"/>
      <c r="BL185" s="1067"/>
      <c r="BM185" s="1067"/>
      <c r="BN185" s="1067"/>
      <c r="BO185" s="1067"/>
      <c r="BP185" s="1067"/>
      <c r="BQ185" s="1067"/>
      <c r="BR185" s="1067"/>
      <c r="BS185" s="1067"/>
      <c r="BT185" s="1067"/>
      <c r="BU185" s="1067"/>
      <c r="BV185" s="1067"/>
      <c r="BW185" s="1067"/>
      <c r="BX185" s="1067"/>
      <c r="BY185" s="1067"/>
      <c r="BZ185" s="1067"/>
      <c r="CA185" s="1067"/>
      <c r="CB185" s="1067"/>
      <c r="CC185" s="1067"/>
    </row>
    <row r="186" spans="1:82" ht="12" customHeight="1" x14ac:dyDescent="0.25"/>
    <row r="187" spans="1:82" ht="18" customHeight="1" x14ac:dyDescent="0.25">
      <c r="A187" s="1084" t="s">
        <v>660</v>
      </c>
      <c r="B187" s="1067"/>
      <c r="C187" s="1067"/>
      <c r="D187" s="1067"/>
      <c r="E187" s="1067"/>
      <c r="F187" s="1067"/>
      <c r="G187" s="1067"/>
      <c r="H187" s="1067"/>
      <c r="I187" s="1067"/>
      <c r="J187" s="1067"/>
      <c r="K187" s="1067"/>
      <c r="L187" s="1067"/>
      <c r="M187" s="1067"/>
      <c r="N187" s="1067"/>
      <c r="O187" s="1067"/>
      <c r="P187" s="1067"/>
      <c r="Q187" s="1067"/>
      <c r="R187" s="1067"/>
      <c r="S187" s="1067"/>
      <c r="T187" s="1067"/>
      <c r="U187" s="1067"/>
      <c r="V187" s="1067"/>
      <c r="W187" s="1067"/>
      <c r="X187" s="1067"/>
      <c r="Y187" s="1067"/>
      <c r="Z187" s="1067"/>
      <c r="AA187" s="1067"/>
      <c r="AB187" s="1067"/>
      <c r="AC187" s="1067"/>
      <c r="AD187" s="1067"/>
      <c r="AE187" s="1067"/>
      <c r="AF187" s="1067"/>
      <c r="AG187" s="1067"/>
      <c r="AH187" s="1067"/>
      <c r="AI187" s="1067"/>
      <c r="AJ187" s="1067"/>
      <c r="AK187" s="1067"/>
      <c r="AL187" s="1067"/>
    </row>
    <row r="188" spans="1:82" ht="5.0999999999999996" customHeight="1" thickBot="1" x14ac:dyDescent="0.3"/>
    <row r="189" spans="1:82" x14ac:dyDescent="0.25">
      <c r="C189" s="1085" t="s">
        <v>549</v>
      </c>
      <c r="D189" s="1067"/>
      <c r="E189" s="1067"/>
      <c r="G189" s="1074" t="s">
        <v>550</v>
      </c>
      <c r="H189" s="1076"/>
      <c r="I189" s="448" t="s">
        <v>550</v>
      </c>
      <c r="J189" s="1074" t="s">
        <v>550</v>
      </c>
      <c r="K189" s="1076"/>
      <c r="L189" s="1074" t="s">
        <v>550</v>
      </c>
      <c r="M189" s="1075"/>
      <c r="N189" s="1076"/>
      <c r="O189" s="1074" t="s">
        <v>550</v>
      </c>
      <c r="P189" s="1076"/>
      <c r="Q189" s="1074" t="s">
        <v>550</v>
      </c>
      <c r="R189" s="1076"/>
      <c r="S189" s="1074" t="s">
        <v>550</v>
      </c>
      <c r="T189" s="1075"/>
      <c r="U189" s="1076"/>
      <c r="V189" s="1074" t="s">
        <v>551</v>
      </c>
      <c r="W189" s="1075"/>
      <c r="X189" s="1075"/>
      <c r="Y189" s="1076"/>
      <c r="Z189" s="1074" t="s">
        <v>551</v>
      </c>
      <c r="AA189" s="1075"/>
      <c r="AB189" s="1076"/>
      <c r="AC189" s="1074" t="s">
        <v>551</v>
      </c>
      <c r="AD189" s="1075"/>
      <c r="AE189" s="1076"/>
      <c r="AF189" s="1074" t="s">
        <v>551</v>
      </c>
      <c r="AG189" s="1075"/>
      <c r="AH189" s="1075"/>
      <c r="AI189" s="1075"/>
      <c r="AJ189" s="1075"/>
      <c r="AK189" s="1075"/>
      <c r="AL189" s="1075"/>
      <c r="AM189" s="1076"/>
      <c r="AN189" s="1074" t="s">
        <v>551</v>
      </c>
      <c r="AO189" s="1075"/>
      <c r="AP189" s="1075"/>
      <c r="AQ189" s="1076"/>
      <c r="AR189" s="1074" t="s">
        <v>551</v>
      </c>
      <c r="AS189" s="1075"/>
      <c r="AT189" s="1076"/>
      <c r="AU189" s="1074" t="s">
        <v>551</v>
      </c>
      <c r="AV189" s="1075"/>
      <c r="AW189" s="1076"/>
      <c r="AX189" s="1074" t="s">
        <v>551</v>
      </c>
      <c r="AY189" s="1075"/>
      <c r="AZ189" s="1076"/>
      <c r="BA189" s="1074" t="s">
        <v>551</v>
      </c>
      <c r="BB189" s="1075"/>
      <c r="BC189" s="1076"/>
      <c r="BD189" s="1074" t="s">
        <v>551</v>
      </c>
      <c r="BE189" s="1075"/>
      <c r="BF189" s="1076"/>
      <c r="BG189" s="1074" t="s">
        <v>551</v>
      </c>
      <c r="BH189" s="1075"/>
      <c r="BI189" s="1075"/>
      <c r="BJ189" s="1076"/>
      <c r="BK189" s="1074" t="s">
        <v>551</v>
      </c>
      <c r="BL189" s="1075"/>
      <c r="BM189" s="1075"/>
      <c r="BN189" s="1076"/>
      <c r="BO189" s="1074" t="s">
        <v>552</v>
      </c>
      <c r="BP189" s="1075"/>
      <c r="BQ189" s="1076"/>
      <c r="BR189" s="1074" t="s">
        <v>552</v>
      </c>
      <c r="BS189" s="1075"/>
      <c r="BT189" s="1076"/>
      <c r="BU189" s="1074" t="s">
        <v>552</v>
      </c>
      <c r="BV189" s="1075"/>
      <c r="BW189" s="1076"/>
      <c r="BX189" s="1074" t="s">
        <v>552</v>
      </c>
      <c r="BY189" s="1075"/>
      <c r="BZ189" s="1076"/>
      <c r="CA189" s="1074" t="s">
        <v>552</v>
      </c>
      <c r="CB189" s="1075"/>
      <c r="CC189" s="1075"/>
      <c r="CD189" s="1076"/>
    </row>
    <row r="190" spans="1:82" ht="15.75" thickBot="1" x14ac:dyDescent="0.3">
      <c r="C190" s="1070" t="s">
        <v>661</v>
      </c>
      <c r="D190" s="1069"/>
      <c r="E190" s="1069"/>
      <c r="G190" s="1081" t="s">
        <v>555</v>
      </c>
      <c r="H190" s="1082"/>
      <c r="I190" s="440" t="s">
        <v>556</v>
      </c>
      <c r="J190" s="1081" t="s">
        <v>557</v>
      </c>
      <c r="K190" s="1082"/>
      <c r="L190" s="1081" t="s">
        <v>558</v>
      </c>
      <c r="M190" s="1083"/>
      <c r="N190" s="1082"/>
      <c r="O190" s="1081" t="s">
        <v>559</v>
      </c>
      <c r="P190" s="1082"/>
      <c r="Q190" s="1081" t="s">
        <v>560</v>
      </c>
      <c r="R190" s="1082"/>
      <c r="S190" s="1081" t="s">
        <v>561</v>
      </c>
      <c r="T190" s="1083"/>
      <c r="U190" s="1082"/>
      <c r="V190" s="1081" t="s">
        <v>562</v>
      </c>
      <c r="W190" s="1083"/>
      <c r="X190" s="1083"/>
      <c r="Y190" s="1082"/>
      <c r="Z190" s="1081" t="s">
        <v>563</v>
      </c>
      <c r="AA190" s="1083"/>
      <c r="AB190" s="1082"/>
      <c r="AC190" s="1081" t="s">
        <v>564</v>
      </c>
      <c r="AD190" s="1083"/>
      <c r="AE190" s="1082"/>
      <c r="AF190" s="1081" t="s">
        <v>565</v>
      </c>
      <c r="AG190" s="1083"/>
      <c r="AH190" s="1083"/>
      <c r="AI190" s="1083"/>
      <c r="AJ190" s="1083"/>
      <c r="AK190" s="1083"/>
      <c r="AL190" s="1083"/>
      <c r="AM190" s="1082"/>
      <c r="AN190" s="1081" t="s">
        <v>554</v>
      </c>
      <c r="AO190" s="1083"/>
      <c r="AP190" s="1083"/>
      <c r="AQ190" s="1082"/>
      <c r="AR190" s="1081" t="s">
        <v>555</v>
      </c>
      <c r="AS190" s="1083"/>
      <c r="AT190" s="1082"/>
      <c r="AU190" s="1081" t="s">
        <v>556</v>
      </c>
      <c r="AV190" s="1083"/>
      <c r="AW190" s="1082"/>
      <c r="AX190" s="1081" t="s">
        <v>557</v>
      </c>
      <c r="AY190" s="1083"/>
      <c r="AZ190" s="1082"/>
      <c r="BA190" s="1081" t="s">
        <v>558</v>
      </c>
      <c r="BB190" s="1083"/>
      <c r="BC190" s="1082"/>
      <c r="BD190" s="1081" t="s">
        <v>559</v>
      </c>
      <c r="BE190" s="1083"/>
      <c r="BF190" s="1082"/>
      <c r="BG190" s="1081" t="s">
        <v>560</v>
      </c>
      <c r="BH190" s="1083"/>
      <c r="BI190" s="1083"/>
      <c r="BJ190" s="1082"/>
      <c r="BK190" s="1081" t="s">
        <v>561</v>
      </c>
      <c r="BL190" s="1083"/>
      <c r="BM190" s="1083"/>
      <c r="BN190" s="1082"/>
      <c r="BO190" s="1081" t="s">
        <v>562</v>
      </c>
      <c r="BP190" s="1083"/>
      <c r="BQ190" s="1082"/>
      <c r="BR190" s="1081" t="s">
        <v>563</v>
      </c>
      <c r="BS190" s="1083"/>
      <c r="BT190" s="1082"/>
      <c r="BU190" s="1081" t="s">
        <v>564</v>
      </c>
      <c r="BV190" s="1083"/>
      <c r="BW190" s="1082"/>
      <c r="BX190" s="1081" t="s">
        <v>565</v>
      </c>
      <c r="BY190" s="1083"/>
      <c r="BZ190" s="1082"/>
      <c r="CA190" s="1081" t="s">
        <v>554</v>
      </c>
      <c r="CB190" s="1083"/>
      <c r="CC190" s="1083"/>
      <c r="CD190" s="1082"/>
    </row>
    <row r="191" spans="1:82" ht="15.75" thickBot="1" x14ac:dyDescent="0.3">
      <c r="C191" s="1070" t="s">
        <v>662</v>
      </c>
      <c r="D191" s="1069"/>
      <c r="E191" s="1069"/>
      <c r="G191" s="1071">
        <v>0.137020589130214</v>
      </c>
      <c r="H191" s="1069"/>
      <c r="I191" s="442">
        <v>0.13789647468076999</v>
      </c>
      <c r="J191" s="1071">
        <v>0.134730661959274</v>
      </c>
      <c r="K191" s="1069"/>
      <c r="L191" s="1071">
        <v>0.13615975821180601</v>
      </c>
      <c r="M191" s="1069"/>
      <c r="N191" s="1069"/>
      <c r="O191" s="1071">
        <v>0.135176360840078</v>
      </c>
      <c r="P191" s="1069"/>
      <c r="Q191" s="1071">
        <v>0.13613412348067999</v>
      </c>
      <c r="R191" s="1069"/>
      <c r="S191" s="1071">
        <v>0.13948468905976</v>
      </c>
      <c r="T191" s="1069"/>
      <c r="U191" s="1069"/>
      <c r="V191" s="1071">
        <v>0.13740120592991101</v>
      </c>
      <c r="W191" s="1069"/>
      <c r="X191" s="1069"/>
      <c r="Y191" s="1069"/>
      <c r="Z191" s="1071">
        <v>0.139244198766098</v>
      </c>
      <c r="AA191" s="1069"/>
      <c r="AB191" s="1069"/>
      <c r="AC191" s="1071">
        <v>0.13956451524348101</v>
      </c>
      <c r="AD191" s="1069"/>
      <c r="AE191" s="1069"/>
      <c r="AF191" s="1071">
        <v>0.139670032399107</v>
      </c>
      <c r="AG191" s="1069"/>
      <c r="AH191" s="1069"/>
      <c r="AI191" s="1069"/>
      <c r="AJ191" s="1069"/>
      <c r="AK191" s="1069"/>
      <c r="AL191" s="1069"/>
      <c r="AM191" s="1069"/>
      <c r="AN191" s="1071">
        <v>0.14166703146739301</v>
      </c>
      <c r="AO191" s="1069"/>
      <c r="AP191" s="1069"/>
      <c r="AQ191" s="1069"/>
      <c r="AR191" s="1071">
        <v>0.14193126400356301</v>
      </c>
      <c r="AS191" s="1069"/>
      <c r="AT191" s="1069"/>
      <c r="AU191" s="1071">
        <v>0.141735450851284</v>
      </c>
      <c r="AV191" s="1069"/>
      <c r="AW191" s="1069"/>
      <c r="AX191" s="1071">
        <v>0.138615363728567</v>
      </c>
      <c r="AY191" s="1069"/>
      <c r="AZ191" s="1069"/>
      <c r="BA191" s="1071">
        <v>0.138783961089429</v>
      </c>
      <c r="BB191" s="1069"/>
      <c r="BC191" s="1069"/>
      <c r="BD191" s="1071">
        <v>0.13939714415212701</v>
      </c>
      <c r="BE191" s="1069"/>
      <c r="BF191" s="1069"/>
      <c r="BG191" s="1071">
        <v>0.140203912687281</v>
      </c>
      <c r="BH191" s="1069"/>
      <c r="BI191" s="1069"/>
      <c r="BJ191" s="1069"/>
      <c r="BK191" s="1071">
        <v>0.14096433615595599</v>
      </c>
      <c r="BL191" s="1069"/>
      <c r="BM191" s="1069"/>
      <c r="BN191" s="1069"/>
      <c r="BO191" s="1071">
        <v>0.13941923736303499</v>
      </c>
      <c r="BP191" s="1069"/>
      <c r="BQ191" s="1069"/>
      <c r="BR191" s="1071">
        <v>0.13898780237439601</v>
      </c>
      <c r="BS191" s="1069"/>
      <c r="BT191" s="1069"/>
      <c r="BU191" s="1071">
        <v>0.13809081489712699</v>
      </c>
      <c r="BV191" s="1069"/>
      <c r="BW191" s="1069"/>
      <c r="BX191" s="1071">
        <v>0.137088802607441</v>
      </c>
      <c r="BY191" s="1069"/>
      <c r="BZ191" s="1069"/>
      <c r="CA191" s="1071">
        <v>0.13522049780250001</v>
      </c>
      <c r="CB191" s="1069"/>
      <c r="CC191" s="1069"/>
      <c r="CD191" s="1069"/>
    </row>
    <row r="192" spans="1:82" ht="15.75" thickBot="1" x14ac:dyDescent="0.3">
      <c r="C192" s="1070" t="s">
        <v>663</v>
      </c>
      <c r="D192" s="1069"/>
      <c r="E192" s="1069"/>
      <c r="G192" s="1068">
        <v>552136</v>
      </c>
      <c r="H192" s="1069"/>
      <c r="I192" s="441">
        <v>565736</v>
      </c>
      <c r="J192" s="1068">
        <v>559687</v>
      </c>
      <c r="K192" s="1069"/>
      <c r="L192" s="1068">
        <v>539315</v>
      </c>
      <c r="M192" s="1069"/>
      <c r="N192" s="1069"/>
      <c r="O192" s="1068">
        <v>555282</v>
      </c>
      <c r="P192" s="1069"/>
      <c r="Q192" s="1068">
        <v>529184</v>
      </c>
      <c r="R192" s="1069"/>
      <c r="S192" s="1068">
        <v>533736</v>
      </c>
      <c r="T192" s="1069"/>
      <c r="U192" s="1069"/>
      <c r="V192" s="1068">
        <v>529384</v>
      </c>
      <c r="W192" s="1069"/>
      <c r="X192" s="1069"/>
      <c r="Y192" s="1069"/>
      <c r="Z192" s="1068">
        <v>479941</v>
      </c>
      <c r="AA192" s="1069"/>
      <c r="AB192" s="1069"/>
      <c r="AC192" s="1068">
        <v>528193</v>
      </c>
      <c r="AD192" s="1069"/>
      <c r="AE192" s="1069"/>
      <c r="AF192" s="1068">
        <v>508656</v>
      </c>
      <c r="AG192" s="1069"/>
      <c r="AH192" s="1069"/>
      <c r="AI192" s="1069"/>
      <c r="AJ192" s="1069"/>
      <c r="AK192" s="1069"/>
      <c r="AL192" s="1069"/>
      <c r="AM192" s="1069"/>
      <c r="AN192" s="1068">
        <v>525401</v>
      </c>
      <c r="AO192" s="1069"/>
      <c r="AP192" s="1069"/>
      <c r="AQ192" s="1069"/>
      <c r="AR192" s="1068">
        <v>502997</v>
      </c>
      <c r="AS192" s="1069"/>
      <c r="AT192" s="1069"/>
      <c r="AU192" s="1068">
        <v>512109</v>
      </c>
      <c r="AV192" s="1069"/>
      <c r="AW192" s="1069"/>
      <c r="AX192" s="1068">
        <v>500868</v>
      </c>
      <c r="AY192" s="1069"/>
      <c r="AZ192" s="1069"/>
      <c r="BA192" s="1068">
        <v>478636</v>
      </c>
      <c r="BB192" s="1069"/>
      <c r="BC192" s="1069"/>
      <c r="BD192" s="1068">
        <v>489802</v>
      </c>
      <c r="BE192" s="1069"/>
      <c r="BF192" s="1069"/>
      <c r="BG192" s="1068">
        <v>466278</v>
      </c>
      <c r="BH192" s="1069"/>
      <c r="BI192" s="1069"/>
      <c r="BJ192" s="1069"/>
      <c r="BK192" s="1068">
        <v>473673</v>
      </c>
      <c r="BL192" s="1069"/>
      <c r="BM192" s="1069"/>
      <c r="BN192" s="1069"/>
      <c r="BO192" s="1068">
        <v>469555</v>
      </c>
      <c r="BP192" s="1069"/>
      <c r="BQ192" s="1069"/>
      <c r="BR192" s="1068">
        <v>423771</v>
      </c>
      <c r="BS192" s="1069"/>
      <c r="BT192" s="1069"/>
      <c r="BU192" s="1068">
        <v>466157</v>
      </c>
      <c r="BV192" s="1069"/>
      <c r="BW192" s="1069"/>
      <c r="BX192" s="1068">
        <v>449176</v>
      </c>
      <c r="BY192" s="1069"/>
      <c r="BZ192" s="1069"/>
      <c r="CA192" s="1068">
        <v>448009</v>
      </c>
      <c r="CB192" s="1069"/>
      <c r="CC192" s="1069"/>
      <c r="CD192" s="1069"/>
    </row>
    <row r="193" spans="1:82" ht="15.75" thickBot="1" x14ac:dyDescent="0.3">
      <c r="C193" s="1070" t="s">
        <v>664</v>
      </c>
      <c r="D193" s="1069"/>
      <c r="E193" s="1069"/>
      <c r="G193" s="1068">
        <v>75654</v>
      </c>
      <c r="H193" s="1069"/>
      <c r="I193" s="441">
        <v>78013</v>
      </c>
      <c r="J193" s="1068">
        <v>75407</v>
      </c>
      <c r="K193" s="1069"/>
      <c r="L193" s="1068">
        <v>73433</v>
      </c>
      <c r="M193" s="1069"/>
      <c r="N193" s="1069"/>
      <c r="O193" s="1068">
        <v>75061</v>
      </c>
      <c r="P193" s="1069"/>
      <c r="Q193" s="1068">
        <v>72040</v>
      </c>
      <c r="R193" s="1069"/>
      <c r="S193" s="1068">
        <v>74448</v>
      </c>
      <c r="T193" s="1069"/>
      <c r="U193" s="1069"/>
      <c r="V193" s="1068">
        <v>72738</v>
      </c>
      <c r="W193" s="1069"/>
      <c r="X193" s="1069"/>
      <c r="Y193" s="1069"/>
      <c r="Z193" s="1068">
        <v>66829</v>
      </c>
      <c r="AA193" s="1069"/>
      <c r="AB193" s="1069"/>
      <c r="AC193" s="1068">
        <v>73717</v>
      </c>
      <c r="AD193" s="1069"/>
      <c r="AE193" s="1069"/>
      <c r="AF193" s="1068">
        <v>71044</v>
      </c>
      <c r="AG193" s="1069"/>
      <c r="AH193" s="1069"/>
      <c r="AI193" s="1069"/>
      <c r="AJ193" s="1069"/>
      <c r="AK193" s="1069"/>
      <c r="AL193" s="1069"/>
      <c r="AM193" s="1069"/>
      <c r="AN193" s="1068">
        <v>74432</v>
      </c>
      <c r="AO193" s="1069"/>
      <c r="AP193" s="1069"/>
      <c r="AQ193" s="1069"/>
      <c r="AR193" s="1068">
        <v>71391</v>
      </c>
      <c r="AS193" s="1069"/>
      <c r="AT193" s="1069"/>
      <c r="AU193" s="1068">
        <v>72584</v>
      </c>
      <c r="AV193" s="1069"/>
      <c r="AW193" s="1069"/>
      <c r="AX193" s="1068">
        <v>69428</v>
      </c>
      <c r="AY193" s="1069"/>
      <c r="AZ193" s="1069"/>
      <c r="BA193" s="1068">
        <v>66427</v>
      </c>
      <c r="BB193" s="1069"/>
      <c r="BC193" s="1069"/>
      <c r="BD193" s="1068">
        <v>68277</v>
      </c>
      <c r="BE193" s="1069"/>
      <c r="BF193" s="1069"/>
      <c r="BG193" s="1068">
        <v>65374</v>
      </c>
      <c r="BH193" s="1069"/>
      <c r="BI193" s="1069"/>
      <c r="BJ193" s="1069"/>
      <c r="BK193" s="1068">
        <v>66771</v>
      </c>
      <c r="BL193" s="1069"/>
      <c r="BM193" s="1069"/>
      <c r="BN193" s="1069"/>
      <c r="BO193" s="1068">
        <v>65465</v>
      </c>
      <c r="BP193" s="1069"/>
      <c r="BQ193" s="1069"/>
      <c r="BR193" s="1068">
        <v>58899</v>
      </c>
      <c r="BS193" s="1069"/>
      <c r="BT193" s="1069"/>
      <c r="BU193" s="1068">
        <v>64372</v>
      </c>
      <c r="BV193" s="1069"/>
      <c r="BW193" s="1069"/>
      <c r="BX193" s="1068">
        <v>61577</v>
      </c>
      <c r="BY193" s="1069"/>
      <c r="BZ193" s="1069"/>
      <c r="CA193" s="1068">
        <v>60580</v>
      </c>
      <c r="CB193" s="1069"/>
      <c r="CC193" s="1069"/>
      <c r="CD193" s="1069"/>
    </row>
    <row r="194" spans="1:82" ht="13.35" customHeight="1" x14ac:dyDescent="0.25"/>
    <row r="195" spans="1:82" ht="18" customHeight="1" x14ac:dyDescent="0.25">
      <c r="A195" s="1078" t="s">
        <v>665</v>
      </c>
      <c r="B195" s="1067"/>
      <c r="C195" s="1067"/>
      <c r="D195" s="1067"/>
      <c r="E195" s="1067"/>
      <c r="F195" s="1067"/>
      <c r="G195" s="1067"/>
      <c r="H195" s="1067"/>
      <c r="I195" s="1067"/>
      <c r="J195" s="1067"/>
      <c r="K195" s="1067"/>
      <c r="L195" s="1067"/>
      <c r="M195" s="1067"/>
      <c r="N195" s="1067"/>
      <c r="O195" s="1067"/>
      <c r="P195" s="1067"/>
      <c r="Q195" s="1067"/>
      <c r="R195" s="1067"/>
      <c r="S195" s="1067"/>
      <c r="T195" s="1067"/>
      <c r="U195" s="1067"/>
      <c r="V195" s="1067"/>
      <c r="W195" s="1067"/>
      <c r="X195" s="1067"/>
      <c r="Y195" s="1067"/>
      <c r="Z195" s="1067"/>
      <c r="AA195" s="1067"/>
      <c r="AB195" s="1067"/>
      <c r="AC195" s="1067"/>
      <c r="AD195" s="1067"/>
      <c r="AE195" s="1067"/>
      <c r="AF195" s="1067"/>
      <c r="AG195" s="1067"/>
      <c r="AH195" s="1067"/>
      <c r="AI195" s="1067"/>
    </row>
    <row r="196" spans="1:82" ht="2.1" customHeight="1" thickBot="1" x14ac:dyDescent="0.3"/>
    <row r="197" spans="1:82" x14ac:dyDescent="0.25">
      <c r="A197" s="1079" t="s">
        <v>549</v>
      </c>
      <c r="B197" s="1067"/>
      <c r="C197" s="1067"/>
      <c r="D197" s="1067"/>
      <c r="E197" s="1080"/>
      <c r="G197" s="1074" t="s">
        <v>550</v>
      </c>
      <c r="H197" s="1076"/>
      <c r="I197" s="448" t="s">
        <v>550</v>
      </c>
      <c r="J197" s="1074" t="s">
        <v>550</v>
      </c>
      <c r="K197" s="1076"/>
      <c r="L197" s="1074" t="s">
        <v>550</v>
      </c>
      <c r="M197" s="1075"/>
      <c r="N197" s="1076"/>
      <c r="O197" s="1074" t="s">
        <v>550</v>
      </c>
      <c r="P197" s="1076"/>
      <c r="Q197" s="1074" t="s">
        <v>550</v>
      </c>
      <c r="R197" s="1076"/>
      <c r="S197" s="1074" t="s">
        <v>550</v>
      </c>
      <c r="T197" s="1075"/>
      <c r="U197" s="1076"/>
      <c r="V197" s="1074" t="s">
        <v>551</v>
      </c>
      <c r="W197" s="1075"/>
      <c r="X197" s="1075"/>
      <c r="Y197" s="1076"/>
      <c r="Z197" s="1074" t="s">
        <v>551</v>
      </c>
      <c r="AA197" s="1075"/>
      <c r="AB197" s="1076"/>
      <c r="AC197" s="1074" t="s">
        <v>551</v>
      </c>
      <c r="AD197" s="1075"/>
      <c r="AE197" s="1076"/>
      <c r="AF197" s="1074" t="s">
        <v>551</v>
      </c>
      <c r="AG197" s="1075"/>
      <c r="AH197" s="1075"/>
      <c r="AI197" s="1075"/>
      <c r="AJ197" s="1075"/>
      <c r="AK197" s="1075"/>
      <c r="AL197" s="1075"/>
      <c r="AM197" s="1076"/>
      <c r="AN197" s="1074" t="s">
        <v>551</v>
      </c>
      <c r="AO197" s="1075"/>
      <c r="AP197" s="1075"/>
      <c r="AQ197" s="1076"/>
      <c r="AR197" s="1074" t="s">
        <v>551</v>
      </c>
      <c r="AS197" s="1075"/>
      <c r="AT197" s="1076"/>
      <c r="AU197" s="1074" t="s">
        <v>551</v>
      </c>
      <c r="AV197" s="1075"/>
      <c r="AW197" s="1076"/>
      <c r="AX197" s="1074" t="s">
        <v>551</v>
      </c>
      <c r="AY197" s="1075"/>
      <c r="AZ197" s="1076"/>
      <c r="BA197" s="1074" t="s">
        <v>551</v>
      </c>
      <c r="BB197" s="1075"/>
      <c r="BC197" s="1076"/>
      <c r="BD197" s="1074" t="s">
        <v>551</v>
      </c>
      <c r="BE197" s="1075"/>
      <c r="BF197" s="1076"/>
      <c r="BG197" s="1074" t="s">
        <v>551</v>
      </c>
      <c r="BH197" s="1075"/>
      <c r="BI197" s="1075"/>
      <c r="BJ197" s="1076"/>
      <c r="BK197" s="1074" t="s">
        <v>551</v>
      </c>
      <c r="BL197" s="1075"/>
      <c r="BM197" s="1075"/>
      <c r="BN197" s="1076"/>
      <c r="BO197" s="1074" t="s">
        <v>552</v>
      </c>
      <c r="BP197" s="1075"/>
      <c r="BQ197" s="1076"/>
      <c r="BR197" s="1074" t="s">
        <v>552</v>
      </c>
      <c r="BS197" s="1075"/>
      <c r="BT197" s="1076"/>
      <c r="BU197" s="1074" t="s">
        <v>552</v>
      </c>
      <c r="BV197" s="1075"/>
      <c r="BW197" s="1076"/>
      <c r="BX197" s="1074" t="s">
        <v>552</v>
      </c>
      <c r="BY197" s="1075"/>
      <c r="BZ197" s="1076"/>
      <c r="CA197" s="1074" t="s">
        <v>552</v>
      </c>
      <c r="CB197" s="1075"/>
      <c r="CC197" s="1075"/>
      <c r="CD197" s="1076"/>
    </row>
    <row r="198" spans="1:82" ht="15.75" thickBot="1" x14ac:dyDescent="0.3">
      <c r="A198" s="1070" t="s">
        <v>553</v>
      </c>
      <c r="B198" s="1069"/>
      <c r="C198" s="1069"/>
      <c r="D198" s="1069"/>
      <c r="E198" s="1069"/>
      <c r="G198" s="1072" t="s">
        <v>555</v>
      </c>
      <c r="H198" s="1073"/>
      <c r="I198" s="449" t="s">
        <v>556</v>
      </c>
      <c r="J198" s="1072" t="s">
        <v>557</v>
      </c>
      <c r="K198" s="1073"/>
      <c r="L198" s="1072" t="s">
        <v>558</v>
      </c>
      <c r="M198" s="1069"/>
      <c r="N198" s="1073"/>
      <c r="O198" s="1072" t="s">
        <v>559</v>
      </c>
      <c r="P198" s="1073"/>
      <c r="Q198" s="1072" t="s">
        <v>560</v>
      </c>
      <c r="R198" s="1073"/>
      <c r="S198" s="1072" t="s">
        <v>561</v>
      </c>
      <c r="T198" s="1069"/>
      <c r="U198" s="1073"/>
      <c r="V198" s="1072" t="s">
        <v>562</v>
      </c>
      <c r="W198" s="1069"/>
      <c r="X198" s="1069"/>
      <c r="Y198" s="1073"/>
      <c r="Z198" s="1072" t="s">
        <v>563</v>
      </c>
      <c r="AA198" s="1069"/>
      <c r="AB198" s="1073"/>
      <c r="AC198" s="1072" t="s">
        <v>564</v>
      </c>
      <c r="AD198" s="1069"/>
      <c r="AE198" s="1073"/>
      <c r="AF198" s="1072" t="s">
        <v>565</v>
      </c>
      <c r="AG198" s="1069"/>
      <c r="AH198" s="1069"/>
      <c r="AI198" s="1069"/>
      <c r="AJ198" s="1069"/>
      <c r="AK198" s="1069"/>
      <c r="AL198" s="1069"/>
      <c r="AM198" s="1073"/>
      <c r="AN198" s="1072" t="s">
        <v>554</v>
      </c>
      <c r="AO198" s="1069"/>
      <c r="AP198" s="1069"/>
      <c r="AQ198" s="1073"/>
      <c r="AR198" s="1072" t="s">
        <v>555</v>
      </c>
      <c r="AS198" s="1069"/>
      <c r="AT198" s="1073"/>
      <c r="AU198" s="1072" t="s">
        <v>556</v>
      </c>
      <c r="AV198" s="1069"/>
      <c r="AW198" s="1073"/>
      <c r="AX198" s="1072" t="s">
        <v>557</v>
      </c>
      <c r="AY198" s="1069"/>
      <c r="AZ198" s="1073"/>
      <c r="BA198" s="1072" t="s">
        <v>558</v>
      </c>
      <c r="BB198" s="1069"/>
      <c r="BC198" s="1073"/>
      <c r="BD198" s="1072" t="s">
        <v>559</v>
      </c>
      <c r="BE198" s="1069"/>
      <c r="BF198" s="1073"/>
      <c r="BG198" s="1072" t="s">
        <v>560</v>
      </c>
      <c r="BH198" s="1069"/>
      <c r="BI198" s="1069"/>
      <c r="BJ198" s="1073"/>
      <c r="BK198" s="1072" t="s">
        <v>561</v>
      </c>
      <c r="BL198" s="1069"/>
      <c r="BM198" s="1069"/>
      <c r="BN198" s="1073"/>
      <c r="BO198" s="1072" t="s">
        <v>562</v>
      </c>
      <c r="BP198" s="1069"/>
      <c r="BQ198" s="1073"/>
      <c r="BR198" s="1072" t="s">
        <v>563</v>
      </c>
      <c r="BS198" s="1069"/>
      <c r="BT198" s="1073"/>
      <c r="BU198" s="1072" t="s">
        <v>564</v>
      </c>
      <c r="BV198" s="1069"/>
      <c r="BW198" s="1073"/>
      <c r="BX198" s="1072" t="s">
        <v>565</v>
      </c>
      <c r="BY198" s="1069"/>
      <c r="BZ198" s="1073"/>
      <c r="CA198" s="1072" t="s">
        <v>554</v>
      </c>
      <c r="CB198" s="1069"/>
      <c r="CC198" s="1069"/>
      <c r="CD198" s="1073"/>
    </row>
    <row r="199" spans="1:82" ht="15.75" thickBot="1" x14ac:dyDescent="0.3">
      <c r="A199" s="1070" t="s">
        <v>662</v>
      </c>
      <c r="B199" s="1069"/>
      <c r="C199" s="1069"/>
      <c r="D199" s="1069"/>
      <c r="E199" s="1069"/>
      <c r="G199" s="1071">
        <v>0.78179108045843804</v>
      </c>
      <c r="H199" s="1069"/>
      <c r="I199" s="442">
        <v>0.77904181455661303</v>
      </c>
      <c r="J199" s="1071">
        <v>0.78518350435153905</v>
      </c>
      <c r="K199" s="1069"/>
      <c r="L199" s="1071">
        <v>0.78423926647691999</v>
      </c>
      <c r="M199" s="1069"/>
      <c r="N199" s="1069"/>
      <c r="O199" s="1071">
        <v>0.78524965693107296</v>
      </c>
      <c r="P199" s="1069"/>
      <c r="Q199" s="1071">
        <v>0.78098355203483105</v>
      </c>
      <c r="R199" s="1069"/>
      <c r="S199" s="1071">
        <v>0.77683161712906801</v>
      </c>
      <c r="T199" s="1069"/>
      <c r="U199" s="1069"/>
      <c r="V199" s="1071">
        <v>0.77693885723784595</v>
      </c>
      <c r="W199" s="1069"/>
      <c r="X199" s="1069"/>
      <c r="Y199" s="1069"/>
      <c r="Z199" s="1071">
        <v>0.77412431944759896</v>
      </c>
      <c r="AA199" s="1069"/>
      <c r="AB199" s="1069"/>
      <c r="AC199" s="1071">
        <v>0.77420942723587804</v>
      </c>
      <c r="AD199" s="1069"/>
      <c r="AE199" s="1069"/>
      <c r="AF199" s="1071">
        <v>0.77564601616809803</v>
      </c>
      <c r="AG199" s="1069"/>
      <c r="AH199" s="1069"/>
      <c r="AI199" s="1069"/>
      <c r="AJ199" s="1069"/>
      <c r="AK199" s="1069"/>
      <c r="AL199" s="1069"/>
      <c r="AM199" s="1069"/>
      <c r="AN199" s="1071">
        <v>0.77355962398244404</v>
      </c>
      <c r="AO199" s="1069"/>
      <c r="AP199" s="1069"/>
      <c r="AQ199" s="1069"/>
      <c r="AR199" s="1071">
        <v>0.77157716646421304</v>
      </c>
      <c r="AS199" s="1069"/>
      <c r="AT199" s="1069"/>
      <c r="AU199" s="1071">
        <v>0.77247617206493102</v>
      </c>
      <c r="AV199" s="1069"/>
      <c r="AW199" s="1069"/>
      <c r="AX199" s="1071">
        <v>0.77482091089867999</v>
      </c>
      <c r="AY199" s="1069"/>
      <c r="AZ199" s="1069"/>
      <c r="BA199" s="1071">
        <v>0.77571056084373102</v>
      </c>
      <c r="BB199" s="1069"/>
      <c r="BC199" s="1069"/>
      <c r="BD199" s="1071">
        <v>0.77394334853675595</v>
      </c>
      <c r="BE199" s="1069"/>
      <c r="BF199" s="1069"/>
      <c r="BG199" s="1071">
        <v>0.77126950016942697</v>
      </c>
      <c r="BH199" s="1069"/>
      <c r="BI199" s="1069"/>
      <c r="BJ199" s="1069"/>
      <c r="BK199" s="1071">
        <v>0.77042812235445102</v>
      </c>
      <c r="BL199" s="1069"/>
      <c r="BM199" s="1069"/>
      <c r="BN199" s="1069"/>
      <c r="BO199" s="1071">
        <v>0.77268903536326905</v>
      </c>
      <c r="BP199" s="1069"/>
      <c r="BQ199" s="1069"/>
      <c r="BR199" s="1071">
        <v>0.77248561133253602</v>
      </c>
      <c r="BS199" s="1069"/>
      <c r="BT199" s="1069"/>
      <c r="BU199" s="1071">
        <v>0.77027696677299695</v>
      </c>
      <c r="BV199" s="1069"/>
      <c r="BW199" s="1069"/>
      <c r="BX199" s="1071">
        <v>0.76556182877090495</v>
      </c>
      <c r="BY199" s="1069"/>
      <c r="BZ199" s="1069"/>
      <c r="CA199" s="1071">
        <v>0.75337325812651101</v>
      </c>
      <c r="CB199" s="1069"/>
      <c r="CC199" s="1069"/>
      <c r="CD199" s="1069"/>
    </row>
    <row r="200" spans="1:82" ht="15.75" thickBot="1" x14ac:dyDescent="0.3">
      <c r="A200" s="1070" t="s">
        <v>663</v>
      </c>
      <c r="B200" s="1069"/>
      <c r="C200" s="1069"/>
      <c r="D200" s="1069"/>
      <c r="E200" s="1069"/>
      <c r="G200" s="1068">
        <v>552136</v>
      </c>
      <c r="H200" s="1069"/>
      <c r="I200" s="441">
        <v>565736</v>
      </c>
      <c r="J200" s="1068">
        <v>559687</v>
      </c>
      <c r="K200" s="1069"/>
      <c r="L200" s="1068">
        <v>539315</v>
      </c>
      <c r="M200" s="1069"/>
      <c r="N200" s="1069"/>
      <c r="O200" s="1068">
        <v>555282</v>
      </c>
      <c r="P200" s="1069"/>
      <c r="Q200" s="1068">
        <v>529184</v>
      </c>
      <c r="R200" s="1069"/>
      <c r="S200" s="1068">
        <v>533736</v>
      </c>
      <c r="T200" s="1069"/>
      <c r="U200" s="1069"/>
      <c r="V200" s="1068">
        <v>529384</v>
      </c>
      <c r="W200" s="1069"/>
      <c r="X200" s="1069"/>
      <c r="Y200" s="1069"/>
      <c r="Z200" s="1068">
        <v>479941</v>
      </c>
      <c r="AA200" s="1069"/>
      <c r="AB200" s="1069"/>
      <c r="AC200" s="1068">
        <v>528193</v>
      </c>
      <c r="AD200" s="1069"/>
      <c r="AE200" s="1069"/>
      <c r="AF200" s="1068">
        <v>508656</v>
      </c>
      <c r="AG200" s="1069"/>
      <c r="AH200" s="1069"/>
      <c r="AI200" s="1069"/>
      <c r="AJ200" s="1069"/>
      <c r="AK200" s="1069"/>
      <c r="AL200" s="1069"/>
      <c r="AM200" s="1069"/>
      <c r="AN200" s="1068">
        <v>525401</v>
      </c>
      <c r="AO200" s="1069"/>
      <c r="AP200" s="1069"/>
      <c r="AQ200" s="1069"/>
      <c r="AR200" s="1068">
        <v>502997</v>
      </c>
      <c r="AS200" s="1069"/>
      <c r="AT200" s="1069"/>
      <c r="AU200" s="1068">
        <v>512109</v>
      </c>
      <c r="AV200" s="1069"/>
      <c r="AW200" s="1069"/>
      <c r="AX200" s="1068">
        <v>500868</v>
      </c>
      <c r="AY200" s="1069"/>
      <c r="AZ200" s="1069"/>
      <c r="BA200" s="1068">
        <v>478636</v>
      </c>
      <c r="BB200" s="1069"/>
      <c r="BC200" s="1069"/>
      <c r="BD200" s="1068">
        <v>489802</v>
      </c>
      <c r="BE200" s="1069"/>
      <c r="BF200" s="1069"/>
      <c r="BG200" s="1068">
        <v>466278</v>
      </c>
      <c r="BH200" s="1069"/>
      <c r="BI200" s="1069"/>
      <c r="BJ200" s="1069"/>
      <c r="BK200" s="1068">
        <v>473673</v>
      </c>
      <c r="BL200" s="1069"/>
      <c r="BM200" s="1069"/>
      <c r="BN200" s="1069"/>
      <c r="BO200" s="1068">
        <v>469555</v>
      </c>
      <c r="BP200" s="1069"/>
      <c r="BQ200" s="1069"/>
      <c r="BR200" s="1068">
        <v>423771</v>
      </c>
      <c r="BS200" s="1069"/>
      <c r="BT200" s="1069"/>
      <c r="BU200" s="1068">
        <v>466157</v>
      </c>
      <c r="BV200" s="1069"/>
      <c r="BW200" s="1069"/>
      <c r="BX200" s="1068">
        <v>449176</v>
      </c>
      <c r="BY200" s="1069"/>
      <c r="BZ200" s="1069"/>
      <c r="CA200" s="1068">
        <v>448009</v>
      </c>
      <c r="CB200" s="1069"/>
      <c r="CC200" s="1069"/>
      <c r="CD200" s="1069"/>
    </row>
    <row r="201" spans="1:82" ht="15.75" thickBot="1" x14ac:dyDescent="0.3">
      <c r="A201" s="1070" t="s">
        <v>666</v>
      </c>
      <c r="B201" s="1069"/>
      <c r="C201" s="1069"/>
      <c r="D201" s="1069"/>
      <c r="E201" s="1069"/>
      <c r="G201" s="1068">
        <v>431655</v>
      </c>
      <c r="H201" s="1069"/>
      <c r="I201" s="441">
        <v>440732</v>
      </c>
      <c r="J201" s="1068">
        <v>439457</v>
      </c>
      <c r="K201" s="1069"/>
      <c r="L201" s="1068">
        <v>422952</v>
      </c>
      <c r="M201" s="1069"/>
      <c r="N201" s="1069"/>
      <c r="O201" s="1068">
        <v>436035</v>
      </c>
      <c r="P201" s="1069"/>
      <c r="Q201" s="1068">
        <v>413284</v>
      </c>
      <c r="R201" s="1069"/>
      <c r="S201" s="1068">
        <v>414623</v>
      </c>
      <c r="T201" s="1069"/>
      <c r="U201" s="1069"/>
      <c r="V201" s="1068">
        <v>411299</v>
      </c>
      <c r="W201" s="1069"/>
      <c r="X201" s="1069"/>
      <c r="Y201" s="1069"/>
      <c r="Z201" s="1068">
        <v>371534</v>
      </c>
      <c r="AA201" s="1069"/>
      <c r="AB201" s="1069"/>
      <c r="AC201" s="1068">
        <v>408932</v>
      </c>
      <c r="AD201" s="1069"/>
      <c r="AE201" s="1069"/>
      <c r="AF201" s="1068">
        <v>394537</v>
      </c>
      <c r="AG201" s="1069"/>
      <c r="AH201" s="1069"/>
      <c r="AI201" s="1069"/>
      <c r="AJ201" s="1069"/>
      <c r="AK201" s="1069"/>
      <c r="AL201" s="1069"/>
      <c r="AM201" s="1069"/>
      <c r="AN201" s="1068">
        <v>406429</v>
      </c>
      <c r="AO201" s="1069"/>
      <c r="AP201" s="1069"/>
      <c r="AQ201" s="1069"/>
      <c r="AR201" s="1068">
        <v>388101</v>
      </c>
      <c r="AS201" s="1069"/>
      <c r="AT201" s="1069"/>
      <c r="AU201" s="1068">
        <v>395592</v>
      </c>
      <c r="AV201" s="1069"/>
      <c r="AW201" s="1069"/>
      <c r="AX201" s="1068">
        <v>388083</v>
      </c>
      <c r="AY201" s="1069"/>
      <c r="AZ201" s="1069"/>
      <c r="BA201" s="1068">
        <v>371283</v>
      </c>
      <c r="BB201" s="1069"/>
      <c r="BC201" s="1069"/>
      <c r="BD201" s="1068">
        <v>379079</v>
      </c>
      <c r="BE201" s="1069"/>
      <c r="BF201" s="1069"/>
      <c r="BG201" s="1068">
        <v>359626</v>
      </c>
      <c r="BH201" s="1069"/>
      <c r="BI201" s="1069"/>
      <c r="BJ201" s="1069"/>
      <c r="BK201" s="1068">
        <v>364931</v>
      </c>
      <c r="BL201" s="1069"/>
      <c r="BM201" s="1069"/>
      <c r="BN201" s="1069"/>
      <c r="BO201" s="1068">
        <v>362820</v>
      </c>
      <c r="BP201" s="1069"/>
      <c r="BQ201" s="1069"/>
      <c r="BR201" s="1068">
        <v>327357</v>
      </c>
      <c r="BS201" s="1069"/>
      <c r="BT201" s="1069"/>
      <c r="BU201" s="1068">
        <v>359070</v>
      </c>
      <c r="BV201" s="1069"/>
      <c r="BW201" s="1069"/>
      <c r="BX201" s="1068">
        <v>343872</v>
      </c>
      <c r="BY201" s="1069"/>
      <c r="BZ201" s="1069"/>
      <c r="CA201" s="1068">
        <v>337518</v>
      </c>
      <c r="CB201" s="1069"/>
      <c r="CC201" s="1069"/>
      <c r="CD201" s="1069"/>
    </row>
    <row r="202" spans="1:82" ht="8.1" customHeight="1" x14ac:dyDescent="0.25"/>
    <row r="203" spans="1:82" ht="18" customHeight="1" x14ac:dyDescent="0.25">
      <c r="A203" s="1078" t="s">
        <v>667</v>
      </c>
      <c r="B203" s="1067"/>
      <c r="C203" s="1067"/>
      <c r="D203" s="1067"/>
      <c r="E203" s="1067"/>
      <c r="F203" s="1067"/>
      <c r="G203" s="1067"/>
      <c r="H203" s="1067"/>
      <c r="I203" s="1067"/>
      <c r="J203" s="1067"/>
      <c r="K203" s="1067"/>
      <c r="L203" s="1067"/>
      <c r="M203" s="1067"/>
      <c r="N203" s="1067"/>
      <c r="O203" s="1067"/>
      <c r="P203" s="1067"/>
      <c r="Q203" s="1067"/>
      <c r="R203" s="1067"/>
      <c r="S203" s="1067"/>
      <c r="T203" s="1067"/>
      <c r="U203" s="1067"/>
      <c r="V203" s="1067"/>
      <c r="W203" s="1067"/>
      <c r="X203" s="1067"/>
      <c r="Y203" s="1067"/>
      <c r="Z203" s="1067"/>
      <c r="AA203" s="1067"/>
      <c r="AB203" s="1067"/>
      <c r="AC203" s="1067"/>
      <c r="AD203" s="1067"/>
      <c r="AE203" s="1067"/>
      <c r="AF203" s="1067"/>
      <c r="AG203" s="1067"/>
      <c r="AH203" s="1067"/>
      <c r="AI203" s="1067"/>
    </row>
    <row r="204" spans="1:82" ht="5.0999999999999996" customHeight="1" thickBot="1" x14ac:dyDescent="0.3"/>
    <row r="205" spans="1:82" x14ac:dyDescent="0.25">
      <c r="A205" s="1079" t="s">
        <v>549</v>
      </c>
      <c r="B205" s="1067"/>
      <c r="C205" s="1067"/>
      <c r="D205" s="1067"/>
      <c r="E205" s="1080"/>
      <c r="G205" s="1074" t="s">
        <v>550</v>
      </c>
      <c r="H205" s="1076"/>
      <c r="I205" s="448" t="s">
        <v>550</v>
      </c>
      <c r="J205" s="1074" t="s">
        <v>550</v>
      </c>
      <c r="K205" s="1076"/>
      <c r="L205" s="1074" t="s">
        <v>550</v>
      </c>
      <c r="M205" s="1075"/>
      <c r="N205" s="1076"/>
      <c r="O205" s="1074" t="s">
        <v>550</v>
      </c>
      <c r="P205" s="1076"/>
      <c r="Q205" s="1074" t="s">
        <v>550</v>
      </c>
      <c r="R205" s="1076"/>
      <c r="S205" s="1074" t="s">
        <v>550</v>
      </c>
      <c r="T205" s="1075"/>
      <c r="U205" s="1076"/>
      <c r="V205" s="1074" t="s">
        <v>551</v>
      </c>
      <c r="W205" s="1075"/>
      <c r="X205" s="1075"/>
      <c r="Y205" s="1076"/>
      <c r="Z205" s="1074" t="s">
        <v>551</v>
      </c>
      <c r="AA205" s="1075"/>
      <c r="AB205" s="1076"/>
      <c r="AC205" s="1074" t="s">
        <v>551</v>
      </c>
      <c r="AD205" s="1075"/>
      <c r="AE205" s="1076"/>
      <c r="AF205" s="1074" t="s">
        <v>551</v>
      </c>
      <c r="AG205" s="1075"/>
      <c r="AH205" s="1075"/>
      <c r="AI205" s="1075"/>
      <c r="AJ205" s="1075"/>
      <c r="AK205" s="1075"/>
      <c r="AL205" s="1075"/>
      <c r="AM205" s="1076"/>
      <c r="AN205" s="1074" t="s">
        <v>551</v>
      </c>
      <c r="AO205" s="1075"/>
      <c r="AP205" s="1075"/>
      <c r="AQ205" s="1076"/>
      <c r="AR205" s="1074" t="s">
        <v>551</v>
      </c>
      <c r="AS205" s="1075"/>
      <c r="AT205" s="1076"/>
      <c r="AU205" s="1074" t="s">
        <v>551</v>
      </c>
      <c r="AV205" s="1075"/>
      <c r="AW205" s="1076"/>
      <c r="AX205" s="1074" t="s">
        <v>551</v>
      </c>
      <c r="AY205" s="1075"/>
      <c r="AZ205" s="1076"/>
      <c r="BA205" s="1074" t="s">
        <v>551</v>
      </c>
      <c r="BB205" s="1075"/>
      <c r="BC205" s="1076"/>
      <c r="BD205" s="1074" t="s">
        <v>551</v>
      </c>
      <c r="BE205" s="1075"/>
      <c r="BF205" s="1076"/>
      <c r="BG205" s="1074" t="s">
        <v>551</v>
      </c>
      <c r="BH205" s="1075"/>
      <c r="BI205" s="1075"/>
      <c r="BJ205" s="1076"/>
      <c r="BK205" s="1074" t="s">
        <v>551</v>
      </c>
      <c r="BL205" s="1075"/>
      <c r="BM205" s="1075"/>
      <c r="BN205" s="1076"/>
      <c r="BO205" s="1074" t="s">
        <v>552</v>
      </c>
      <c r="BP205" s="1075"/>
      <c r="BQ205" s="1076"/>
      <c r="BR205" s="1074" t="s">
        <v>552</v>
      </c>
      <c r="BS205" s="1075"/>
      <c r="BT205" s="1076"/>
      <c r="BU205" s="1074" t="s">
        <v>552</v>
      </c>
      <c r="BV205" s="1075"/>
      <c r="BW205" s="1076"/>
      <c r="BX205" s="1074" t="s">
        <v>552</v>
      </c>
      <c r="BY205" s="1075"/>
      <c r="BZ205" s="1076"/>
      <c r="CA205" s="1074" t="s">
        <v>552</v>
      </c>
      <c r="CB205" s="1075"/>
      <c r="CC205" s="1075"/>
      <c r="CD205" s="1076"/>
    </row>
    <row r="206" spans="1:82" ht="15.75" thickBot="1" x14ac:dyDescent="0.3">
      <c r="A206" s="1077" t="s">
        <v>553</v>
      </c>
      <c r="B206" s="1069"/>
      <c r="C206" s="1069"/>
      <c r="D206" s="1069"/>
      <c r="E206" s="1073"/>
      <c r="G206" s="1072" t="s">
        <v>555</v>
      </c>
      <c r="H206" s="1073"/>
      <c r="I206" s="449" t="s">
        <v>556</v>
      </c>
      <c r="J206" s="1072" t="s">
        <v>557</v>
      </c>
      <c r="K206" s="1073"/>
      <c r="L206" s="1072" t="s">
        <v>558</v>
      </c>
      <c r="M206" s="1069"/>
      <c r="N206" s="1073"/>
      <c r="O206" s="1072" t="s">
        <v>559</v>
      </c>
      <c r="P206" s="1073"/>
      <c r="Q206" s="1072" t="s">
        <v>560</v>
      </c>
      <c r="R206" s="1073"/>
      <c r="S206" s="1072" t="s">
        <v>561</v>
      </c>
      <c r="T206" s="1069"/>
      <c r="U206" s="1073"/>
      <c r="V206" s="1072" t="s">
        <v>562</v>
      </c>
      <c r="W206" s="1069"/>
      <c r="X206" s="1069"/>
      <c r="Y206" s="1073"/>
      <c r="Z206" s="1072" t="s">
        <v>563</v>
      </c>
      <c r="AA206" s="1069"/>
      <c r="AB206" s="1073"/>
      <c r="AC206" s="1072" t="s">
        <v>564</v>
      </c>
      <c r="AD206" s="1069"/>
      <c r="AE206" s="1073"/>
      <c r="AF206" s="1072" t="s">
        <v>565</v>
      </c>
      <c r="AG206" s="1069"/>
      <c r="AH206" s="1069"/>
      <c r="AI206" s="1069"/>
      <c r="AJ206" s="1069"/>
      <c r="AK206" s="1069"/>
      <c r="AL206" s="1069"/>
      <c r="AM206" s="1073"/>
      <c r="AN206" s="1072" t="s">
        <v>554</v>
      </c>
      <c r="AO206" s="1069"/>
      <c r="AP206" s="1069"/>
      <c r="AQ206" s="1073"/>
      <c r="AR206" s="1072" t="s">
        <v>555</v>
      </c>
      <c r="AS206" s="1069"/>
      <c r="AT206" s="1073"/>
      <c r="AU206" s="1072" t="s">
        <v>556</v>
      </c>
      <c r="AV206" s="1069"/>
      <c r="AW206" s="1073"/>
      <c r="AX206" s="1072" t="s">
        <v>557</v>
      </c>
      <c r="AY206" s="1069"/>
      <c r="AZ206" s="1073"/>
      <c r="BA206" s="1072" t="s">
        <v>558</v>
      </c>
      <c r="BB206" s="1069"/>
      <c r="BC206" s="1073"/>
      <c r="BD206" s="1072" t="s">
        <v>559</v>
      </c>
      <c r="BE206" s="1069"/>
      <c r="BF206" s="1073"/>
      <c r="BG206" s="1072" t="s">
        <v>560</v>
      </c>
      <c r="BH206" s="1069"/>
      <c r="BI206" s="1069"/>
      <c r="BJ206" s="1073"/>
      <c r="BK206" s="1072" t="s">
        <v>561</v>
      </c>
      <c r="BL206" s="1069"/>
      <c r="BM206" s="1069"/>
      <c r="BN206" s="1073"/>
      <c r="BO206" s="1072" t="s">
        <v>562</v>
      </c>
      <c r="BP206" s="1069"/>
      <c r="BQ206" s="1073"/>
      <c r="BR206" s="1072" t="s">
        <v>563</v>
      </c>
      <c r="BS206" s="1069"/>
      <c r="BT206" s="1073"/>
      <c r="BU206" s="1072" t="s">
        <v>564</v>
      </c>
      <c r="BV206" s="1069"/>
      <c r="BW206" s="1073"/>
      <c r="BX206" s="1072" t="s">
        <v>565</v>
      </c>
      <c r="BY206" s="1069"/>
      <c r="BZ206" s="1073"/>
      <c r="CA206" s="1072" t="s">
        <v>554</v>
      </c>
      <c r="CB206" s="1069"/>
      <c r="CC206" s="1069"/>
      <c r="CD206" s="1073"/>
    </row>
    <row r="207" spans="1:82" ht="15.75" thickBot="1" x14ac:dyDescent="0.3">
      <c r="A207" s="1070" t="s">
        <v>662</v>
      </c>
      <c r="B207" s="1069"/>
      <c r="C207" s="1069"/>
      <c r="D207" s="1069"/>
      <c r="E207" s="1069"/>
      <c r="G207" s="1071">
        <v>0.45983960473506502</v>
      </c>
      <c r="H207" s="1069"/>
      <c r="I207" s="442">
        <v>0.46025354582349398</v>
      </c>
      <c r="J207" s="1071">
        <v>0.464554295525892</v>
      </c>
      <c r="K207" s="1069"/>
      <c r="L207" s="1071">
        <v>0.46381428293297999</v>
      </c>
      <c r="M207" s="1069"/>
      <c r="N207" s="1069"/>
      <c r="O207" s="1071">
        <v>0.465455390234151</v>
      </c>
      <c r="P207" s="1069"/>
      <c r="Q207" s="1071">
        <v>0.46169952228336503</v>
      </c>
      <c r="R207" s="1069"/>
      <c r="S207" s="1071">
        <v>0.45663211775109802</v>
      </c>
      <c r="T207" s="1069"/>
      <c r="U207" s="1069"/>
      <c r="V207" s="1071">
        <v>0.45683662520967799</v>
      </c>
      <c r="W207" s="1069"/>
      <c r="X207" s="1069"/>
      <c r="Y207" s="1069"/>
      <c r="Z207" s="1071">
        <v>0.45929395488195401</v>
      </c>
      <c r="AA207" s="1069"/>
      <c r="AB207" s="1069"/>
      <c r="AC207" s="1071">
        <v>0.45946462751304901</v>
      </c>
      <c r="AD207" s="1069"/>
      <c r="AE207" s="1069"/>
      <c r="AF207" s="1071">
        <v>0.45718717561574002</v>
      </c>
      <c r="AG207" s="1069"/>
      <c r="AH207" s="1069"/>
      <c r="AI207" s="1069"/>
      <c r="AJ207" s="1069"/>
      <c r="AK207" s="1069"/>
      <c r="AL207" s="1069"/>
      <c r="AM207" s="1069"/>
      <c r="AN207" s="1071">
        <v>0.45373153077363798</v>
      </c>
      <c r="AO207" s="1069"/>
      <c r="AP207" s="1069"/>
      <c r="AQ207" s="1069"/>
      <c r="AR207" s="1071">
        <v>0.453294950069285</v>
      </c>
      <c r="AS207" s="1069"/>
      <c r="AT207" s="1069"/>
      <c r="AU207" s="1071">
        <v>0.45229238306688602</v>
      </c>
      <c r="AV207" s="1069"/>
      <c r="AW207" s="1069"/>
      <c r="AX207" s="1071">
        <v>0.45135644521111401</v>
      </c>
      <c r="AY207" s="1069"/>
      <c r="AZ207" s="1069"/>
      <c r="BA207" s="1071">
        <v>0.45037982934839799</v>
      </c>
      <c r="BB207" s="1069"/>
      <c r="BC207" s="1069"/>
      <c r="BD207" s="1071">
        <v>0.44967966647747498</v>
      </c>
      <c r="BE207" s="1069"/>
      <c r="BF207" s="1069"/>
      <c r="BG207" s="1071">
        <v>0.448710854897722</v>
      </c>
      <c r="BH207" s="1069"/>
      <c r="BI207" s="1069"/>
      <c r="BJ207" s="1069"/>
      <c r="BK207" s="1071">
        <v>0.44747747918922998</v>
      </c>
      <c r="BL207" s="1069"/>
      <c r="BM207" s="1069"/>
      <c r="BN207" s="1069"/>
      <c r="BO207" s="1071">
        <v>0.448039100850806</v>
      </c>
      <c r="BP207" s="1069"/>
      <c r="BQ207" s="1069"/>
      <c r="BR207" s="1071">
        <v>0.44390012530352502</v>
      </c>
      <c r="BS207" s="1069"/>
      <c r="BT207" s="1069"/>
      <c r="BU207" s="1071">
        <v>0.44310607799518198</v>
      </c>
      <c r="BV207" s="1069"/>
      <c r="BW207" s="1069"/>
      <c r="BX207" s="1071">
        <v>0.439101822002957</v>
      </c>
      <c r="BY207" s="1069"/>
      <c r="BZ207" s="1069"/>
      <c r="CA207" s="1071">
        <v>0.43024582095448999</v>
      </c>
      <c r="CB207" s="1069"/>
      <c r="CC207" s="1069"/>
      <c r="CD207" s="1069"/>
    </row>
    <row r="208" spans="1:82" ht="15.75" thickBot="1" x14ac:dyDescent="0.3">
      <c r="A208" s="1070" t="s">
        <v>663</v>
      </c>
      <c r="B208" s="1069"/>
      <c r="C208" s="1069"/>
      <c r="D208" s="1069"/>
      <c r="E208" s="1069"/>
      <c r="G208" s="1068">
        <v>552136</v>
      </c>
      <c r="H208" s="1069"/>
      <c r="I208" s="441">
        <v>565736</v>
      </c>
      <c r="J208" s="1068">
        <v>559687</v>
      </c>
      <c r="K208" s="1069"/>
      <c r="L208" s="1068">
        <v>539315</v>
      </c>
      <c r="M208" s="1069"/>
      <c r="N208" s="1069"/>
      <c r="O208" s="1068">
        <v>555282</v>
      </c>
      <c r="P208" s="1069"/>
      <c r="Q208" s="1068">
        <v>529184</v>
      </c>
      <c r="R208" s="1069"/>
      <c r="S208" s="1068">
        <v>533736</v>
      </c>
      <c r="T208" s="1069"/>
      <c r="U208" s="1069"/>
      <c r="V208" s="1068">
        <v>529384</v>
      </c>
      <c r="W208" s="1069"/>
      <c r="X208" s="1069"/>
      <c r="Y208" s="1069"/>
      <c r="Z208" s="1068">
        <v>479941</v>
      </c>
      <c r="AA208" s="1069"/>
      <c r="AB208" s="1069"/>
      <c r="AC208" s="1068">
        <v>528193</v>
      </c>
      <c r="AD208" s="1069"/>
      <c r="AE208" s="1069"/>
      <c r="AF208" s="1068">
        <v>508656</v>
      </c>
      <c r="AG208" s="1069"/>
      <c r="AH208" s="1069"/>
      <c r="AI208" s="1069"/>
      <c r="AJ208" s="1069"/>
      <c r="AK208" s="1069"/>
      <c r="AL208" s="1069"/>
      <c r="AM208" s="1069"/>
      <c r="AN208" s="1068">
        <v>525401</v>
      </c>
      <c r="AO208" s="1069"/>
      <c r="AP208" s="1069"/>
      <c r="AQ208" s="1069"/>
      <c r="AR208" s="1068">
        <v>502997</v>
      </c>
      <c r="AS208" s="1069"/>
      <c r="AT208" s="1069"/>
      <c r="AU208" s="1068">
        <v>512109</v>
      </c>
      <c r="AV208" s="1069"/>
      <c r="AW208" s="1069"/>
      <c r="AX208" s="1068">
        <v>500868</v>
      </c>
      <c r="AY208" s="1069"/>
      <c r="AZ208" s="1069"/>
      <c r="BA208" s="1068">
        <v>478636</v>
      </c>
      <c r="BB208" s="1069"/>
      <c r="BC208" s="1069"/>
      <c r="BD208" s="1068">
        <v>489802</v>
      </c>
      <c r="BE208" s="1069"/>
      <c r="BF208" s="1069"/>
      <c r="BG208" s="1068">
        <v>466278</v>
      </c>
      <c r="BH208" s="1069"/>
      <c r="BI208" s="1069"/>
      <c r="BJ208" s="1069"/>
      <c r="BK208" s="1068">
        <v>473673</v>
      </c>
      <c r="BL208" s="1069"/>
      <c r="BM208" s="1069"/>
      <c r="BN208" s="1069"/>
      <c r="BO208" s="1068">
        <v>469555</v>
      </c>
      <c r="BP208" s="1069"/>
      <c r="BQ208" s="1069"/>
      <c r="BR208" s="1068">
        <v>423771</v>
      </c>
      <c r="BS208" s="1069"/>
      <c r="BT208" s="1069"/>
      <c r="BU208" s="1068">
        <v>466157</v>
      </c>
      <c r="BV208" s="1069"/>
      <c r="BW208" s="1069"/>
      <c r="BX208" s="1068">
        <v>449176</v>
      </c>
      <c r="BY208" s="1069"/>
      <c r="BZ208" s="1069"/>
      <c r="CA208" s="1068">
        <v>448009</v>
      </c>
      <c r="CB208" s="1069"/>
      <c r="CC208" s="1069"/>
      <c r="CD208" s="1069"/>
    </row>
    <row r="209" spans="1:82" ht="15.75" thickBot="1" x14ac:dyDescent="0.3">
      <c r="A209" s="1070" t="s">
        <v>668</v>
      </c>
      <c r="B209" s="1069"/>
      <c r="C209" s="1069"/>
      <c r="D209" s="1069"/>
      <c r="E209" s="1069"/>
      <c r="G209" s="1068">
        <v>253894</v>
      </c>
      <c r="H209" s="1069"/>
      <c r="I209" s="441">
        <v>260382</v>
      </c>
      <c r="J209" s="1068">
        <v>260005</v>
      </c>
      <c r="K209" s="1069"/>
      <c r="L209" s="1068">
        <v>250142</v>
      </c>
      <c r="M209" s="1069"/>
      <c r="N209" s="1069"/>
      <c r="O209" s="1068">
        <v>258459</v>
      </c>
      <c r="P209" s="1069"/>
      <c r="Q209" s="1068">
        <v>244324</v>
      </c>
      <c r="R209" s="1069"/>
      <c r="S209" s="1068">
        <v>243721</v>
      </c>
      <c r="T209" s="1069"/>
      <c r="U209" s="1069"/>
      <c r="V209" s="1068">
        <v>241842</v>
      </c>
      <c r="W209" s="1069"/>
      <c r="X209" s="1069"/>
      <c r="Y209" s="1069"/>
      <c r="Z209" s="1068">
        <v>220434</v>
      </c>
      <c r="AA209" s="1069"/>
      <c r="AB209" s="1069"/>
      <c r="AC209" s="1068">
        <v>242686</v>
      </c>
      <c r="AD209" s="1069"/>
      <c r="AE209" s="1069"/>
      <c r="AF209" s="1068">
        <v>232551</v>
      </c>
      <c r="AG209" s="1069"/>
      <c r="AH209" s="1069"/>
      <c r="AI209" s="1069"/>
      <c r="AJ209" s="1069"/>
      <c r="AK209" s="1069"/>
      <c r="AL209" s="1069"/>
      <c r="AM209" s="1069"/>
      <c r="AN209" s="1068">
        <v>238391</v>
      </c>
      <c r="AO209" s="1069"/>
      <c r="AP209" s="1069"/>
      <c r="AQ209" s="1069"/>
      <c r="AR209" s="1068">
        <v>228006</v>
      </c>
      <c r="AS209" s="1069"/>
      <c r="AT209" s="1069"/>
      <c r="AU209" s="1068">
        <v>231623</v>
      </c>
      <c r="AV209" s="1069"/>
      <c r="AW209" s="1069"/>
      <c r="AX209" s="1068">
        <v>226070</v>
      </c>
      <c r="AY209" s="1069"/>
      <c r="AZ209" s="1069"/>
      <c r="BA209" s="1068">
        <v>215568</v>
      </c>
      <c r="BB209" s="1069"/>
      <c r="BC209" s="1069"/>
      <c r="BD209" s="1068">
        <v>220254</v>
      </c>
      <c r="BE209" s="1069"/>
      <c r="BF209" s="1069"/>
      <c r="BG209" s="1068">
        <v>209224</v>
      </c>
      <c r="BH209" s="1069"/>
      <c r="BI209" s="1069"/>
      <c r="BJ209" s="1069"/>
      <c r="BK209" s="1068">
        <v>211958</v>
      </c>
      <c r="BL209" s="1069"/>
      <c r="BM209" s="1069"/>
      <c r="BN209" s="1069"/>
      <c r="BO209" s="1068">
        <v>210379</v>
      </c>
      <c r="BP209" s="1069"/>
      <c r="BQ209" s="1069"/>
      <c r="BR209" s="1068">
        <v>188112</v>
      </c>
      <c r="BS209" s="1069"/>
      <c r="BT209" s="1069"/>
      <c r="BU209" s="1068">
        <v>206557</v>
      </c>
      <c r="BV209" s="1069"/>
      <c r="BW209" s="1069"/>
      <c r="BX209" s="1068">
        <v>197234</v>
      </c>
      <c r="BY209" s="1069"/>
      <c r="BZ209" s="1069"/>
      <c r="CA209" s="1068">
        <v>192754</v>
      </c>
      <c r="CB209" s="1069"/>
      <c r="CC209" s="1069"/>
      <c r="CD209" s="1069"/>
    </row>
    <row r="210" spans="1:82" ht="31.7" customHeight="1" x14ac:dyDescent="0.25"/>
    <row r="211" spans="1:82" ht="18" customHeight="1" x14ac:dyDescent="0.25">
      <c r="A211" s="1066" t="s">
        <v>669</v>
      </c>
      <c r="B211" s="1067"/>
      <c r="C211" s="1067"/>
      <c r="D211" s="1067"/>
    </row>
    <row r="212" spans="1:82" ht="3" customHeight="1" x14ac:dyDescent="0.25"/>
    <row r="213" spans="1:82" ht="18" customHeight="1" x14ac:dyDescent="0.25">
      <c r="A213" s="1066" t="s">
        <v>681</v>
      </c>
      <c r="B213" s="1067"/>
      <c r="C213" s="1067"/>
      <c r="D213" s="1067"/>
      <c r="E213" s="1067"/>
      <c r="F213" s="1067"/>
      <c r="G213" s="1067"/>
    </row>
    <row r="214" spans="1:82" ht="61.35" customHeight="1" x14ac:dyDescent="0.25"/>
  </sheetData>
  <mergeCells count="2833">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Y884"/>
  <sheetViews>
    <sheetView showGridLines="0" zoomScaleNormal="100" workbookViewId="0">
      <selection activeCell="A46" sqref="A46"/>
    </sheetView>
  </sheetViews>
  <sheetFormatPr defaultColWidth="9.140625" defaultRowHeight="15.75" x14ac:dyDescent="0.25"/>
  <cols>
    <col min="1" max="1" width="46" style="927" customWidth="1"/>
    <col min="2" max="2" width="15.28515625" style="970" bestFit="1" customWidth="1"/>
    <col min="3" max="3" width="14.28515625" style="970" customWidth="1"/>
    <col min="4" max="4" width="15" style="970" customWidth="1"/>
    <col min="5" max="6" width="13.7109375" style="970" customWidth="1"/>
    <col min="7" max="7" width="12.42578125" style="968" customWidth="1"/>
    <col min="8" max="8" width="14.7109375" style="968" customWidth="1"/>
    <col min="9" max="9" width="15" style="259" customWidth="1"/>
    <col min="10" max="10" width="14.140625" style="259" customWidth="1"/>
    <col min="11" max="11" width="13.5703125" style="259" customWidth="1"/>
    <col min="12" max="12" width="14.7109375" style="259" customWidth="1"/>
    <col min="13" max="15" width="14.140625" style="259" customWidth="1"/>
    <col min="16" max="16" width="13.42578125" style="259" customWidth="1"/>
    <col min="17" max="17" width="14.42578125" style="259" customWidth="1"/>
    <col min="18" max="20" width="12.42578125" style="259" customWidth="1"/>
    <col min="21" max="21" width="12.5703125" style="259" customWidth="1"/>
    <col min="22" max="22" width="12.7109375" style="259" customWidth="1"/>
    <col min="23" max="23" width="9.140625" style="600"/>
    <col min="24" max="24" width="11.28515625" style="600" customWidth="1"/>
    <col min="25" max="25" width="9.140625" style="600"/>
    <col min="26" max="16384" width="9.140625" style="255"/>
  </cols>
  <sheetData>
    <row r="1" spans="1:25" ht="19.5" customHeight="1" thickBot="1" x14ac:dyDescent="0.25">
      <c r="A1" s="1106" t="s">
        <v>396</v>
      </c>
      <c r="B1" s="1107"/>
      <c r="C1" s="1107"/>
      <c r="D1" s="1107"/>
      <c r="E1" s="1107"/>
      <c r="F1" s="1107"/>
      <c r="G1" s="1108"/>
      <c r="H1" s="903"/>
      <c r="I1" s="596"/>
      <c r="J1" s="596"/>
      <c r="K1" s="596"/>
      <c r="L1" s="596"/>
      <c r="M1" s="596"/>
      <c r="N1" s="596"/>
      <c r="O1" s="596"/>
      <c r="P1" s="596"/>
      <c r="Q1" s="596"/>
      <c r="R1" s="596"/>
      <c r="S1" s="596"/>
      <c r="T1" s="894"/>
      <c r="U1" s="600"/>
      <c r="V1" s="600"/>
    </row>
    <row r="2" spans="1:25" s="102" customFormat="1" ht="20.25" customHeight="1" thickBot="1" x14ac:dyDescent="0.3">
      <c r="A2" s="977" t="s">
        <v>86</v>
      </c>
      <c r="B2" s="1104" t="s">
        <v>879</v>
      </c>
      <c r="C2" s="1104"/>
      <c r="D2" s="1104"/>
      <c r="E2" s="1104"/>
      <c r="F2" s="1104"/>
      <c r="G2" s="1105"/>
      <c r="H2" s="904"/>
      <c r="I2" s="256"/>
      <c r="J2" s="451"/>
      <c r="K2" s="256"/>
      <c r="L2" s="256"/>
      <c r="M2" s="256"/>
      <c r="N2" s="256"/>
      <c r="O2" s="256"/>
      <c r="P2" s="256"/>
      <c r="Q2" s="256"/>
      <c r="R2" s="256"/>
      <c r="S2" s="256"/>
      <c r="T2" s="256"/>
      <c r="U2" s="256"/>
      <c r="V2" s="256"/>
      <c r="W2" s="256"/>
      <c r="X2" s="256"/>
      <c r="Y2" s="256"/>
    </row>
    <row r="3" spans="1:25" ht="35.25" thickBot="1" x14ac:dyDescent="0.3">
      <c r="A3" s="905" t="s">
        <v>87</v>
      </c>
      <c r="B3" s="906" t="s">
        <v>5</v>
      </c>
      <c r="C3" s="907" t="s">
        <v>875</v>
      </c>
      <c r="D3" s="978" t="s">
        <v>876</v>
      </c>
      <c r="E3" s="978" t="s">
        <v>682</v>
      </c>
      <c r="F3" s="978" t="s">
        <v>683</v>
      </c>
      <c r="G3" s="979" t="s">
        <v>89</v>
      </c>
      <c r="H3" s="908"/>
      <c r="I3" s="600"/>
      <c r="J3" s="600"/>
      <c r="K3" s="600"/>
      <c r="L3" s="600"/>
      <c r="M3" s="600"/>
      <c r="N3" s="600"/>
      <c r="O3" s="600"/>
      <c r="P3" s="600"/>
      <c r="Q3" s="600"/>
      <c r="R3" s="600"/>
      <c r="S3" s="600"/>
      <c r="T3" s="600"/>
      <c r="U3" s="600"/>
      <c r="V3" s="600"/>
    </row>
    <row r="4" spans="1:25" s="102" customFormat="1" x14ac:dyDescent="0.25">
      <c r="A4" s="909" t="s">
        <v>92</v>
      </c>
      <c r="B4" s="910">
        <v>1406</v>
      </c>
      <c r="C4" s="911"/>
      <c r="D4" s="911"/>
      <c r="E4" s="911"/>
      <c r="F4" s="912"/>
      <c r="G4" s="913"/>
      <c r="H4" s="908"/>
      <c r="I4" s="256"/>
      <c r="J4" s="256"/>
      <c r="K4" s="256"/>
      <c r="L4" s="256"/>
      <c r="M4" s="256"/>
      <c r="N4" s="256"/>
      <c r="O4" s="256"/>
      <c r="P4" s="256"/>
      <c r="Q4" s="256"/>
      <c r="R4" s="256"/>
      <c r="S4" s="256"/>
      <c r="T4" s="256"/>
      <c r="U4" s="256"/>
      <c r="V4" s="256"/>
      <c r="W4" s="256"/>
      <c r="X4" s="256"/>
      <c r="Y4" s="256"/>
    </row>
    <row r="5" spans="1:25" s="256" customFormat="1" ht="15" customHeight="1" x14ac:dyDescent="0.25">
      <c r="A5" s="914" t="s">
        <v>93</v>
      </c>
      <c r="B5" s="910">
        <v>960</v>
      </c>
      <c r="C5" s="915">
        <v>0</v>
      </c>
      <c r="D5" s="980">
        <f>SUM(E5:G5)</f>
        <v>41</v>
      </c>
      <c r="E5" s="915">
        <v>38</v>
      </c>
      <c r="F5" s="915">
        <v>0</v>
      </c>
      <c r="G5" s="916">
        <v>3</v>
      </c>
      <c r="H5" s="908"/>
    </row>
    <row r="6" spans="1:25" s="256" customFormat="1" ht="15" customHeight="1" x14ac:dyDescent="0.25">
      <c r="A6" s="914" t="s">
        <v>94</v>
      </c>
      <c r="B6" s="910">
        <v>258</v>
      </c>
      <c r="C6" s="917">
        <v>84</v>
      </c>
      <c r="D6" s="980">
        <f>SUM(E6:G6)</f>
        <v>10</v>
      </c>
      <c r="E6" s="915">
        <v>10</v>
      </c>
      <c r="F6" s="915">
        <v>0</v>
      </c>
      <c r="G6" s="918">
        <v>0</v>
      </c>
      <c r="H6" s="908"/>
    </row>
    <row r="7" spans="1:25" s="256" customFormat="1" ht="15" customHeight="1" x14ac:dyDescent="0.25">
      <c r="A7" s="914" t="s">
        <v>95</v>
      </c>
      <c r="B7" s="910">
        <v>75</v>
      </c>
      <c r="C7" s="917">
        <v>0</v>
      </c>
      <c r="D7" s="980">
        <f>SUM(E7:G7)</f>
        <v>1</v>
      </c>
      <c r="E7" s="915">
        <v>1</v>
      </c>
      <c r="F7" s="915">
        <v>0</v>
      </c>
      <c r="G7" s="916">
        <v>0</v>
      </c>
      <c r="H7" s="908"/>
    </row>
    <row r="8" spans="1:25" s="257" customFormat="1" ht="18.75" x14ac:dyDescent="0.25">
      <c r="A8" s="919" t="s">
        <v>877</v>
      </c>
      <c r="B8" s="981">
        <f>SUM(B5:B7)</f>
        <v>1293</v>
      </c>
      <c r="C8" s="980">
        <f t="shared" ref="C8:G8" si="0">SUM(C5:C7)</f>
        <v>84</v>
      </c>
      <c r="D8" s="980">
        <f t="shared" si="0"/>
        <v>52</v>
      </c>
      <c r="E8" s="980">
        <f t="shared" si="0"/>
        <v>49</v>
      </c>
      <c r="F8" s="980">
        <f t="shared" si="0"/>
        <v>0</v>
      </c>
      <c r="G8" s="982">
        <f t="shared" si="0"/>
        <v>3</v>
      </c>
      <c r="H8" s="920"/>
      <c r="I8" s="258"/>
      <c r="J8" s="258"/>
      <c r="K8" s="258"/>
      <c r="L8" s="258"/>
      <c r="M8" s="258"/>
      <c r="N8" s="258"/>
      <c r="O8" s="258"/>
      <c r="P8" s="258"/>
      <c r="Q8" s="258"/>
      <c r="R8" s="258"/>
      <c r="S8" s="258"/>
      <c r="T8" s="258"/>
      <c r="U8" s="258"/>
      <c r="V8" s="258"/>
      <c r="W8" s="258"/>
      <c r="X8" s="258"/>
      <c r="Y8" s="258"/>
    </row>
    <row r="9" spans="1:25" s="102" customFormat="1" ht="16.5" thickBot="1" x14ac:dyDescent="0.3">
      <c r="A9" s="921" t="s">
        <v>96</v>
      </c>
      <c r="B9" s="922">
        <f>D8/B8</f>
        <v>4.0216550657385927E-2</v>
      </c>
      <c r="C9" s="923"/>
      <c r="D9" s="923"/>
      <c r="E9" s="923"/>
      <c r="F9" s="924"/>
      <c r="G9" s="925"/>
      <c r="H9" s="908"/>
      <c r="I9" s="256"/>
      <c r="J9" s="256"/>
      <c r="K9" s="256"/>
      <c r="L9" s="256"/>
      <c r="M9" s="256"/>
      <c r="N9" s="256"/>
      <c r="O9" s="256"/>
      <c r="P9" s="256"/>
      <c r="Q9" s="256"/>
      <c r="R9" s="256"/>
      <c r="S9" s="256"/>
      <c r="T9" s="256"/>
      <c r="U9" s="256"/>
      <c r="V9" s="256"/>
      <c r="W9" s="256"/>
      <c r="X9" s="256"/>
      <c r="Y9" s="256"/>
    </row>
    <row r="10" spans="1:25" x14ac:dyDescent="0.25">
      <c r="A10" s="926" t="s">
        <v>873</v>
      </c>
      <c r="B10" s="927"/>
      <c r="C10" s="927"/>
      <c r="D10" s="927"/>
      <c r="E10" s="927"/>
      <c r="F10" s="927"/>
      <c r="G10" s="927"/>
      <c r="H10" s="908"/>
      <c r="I10" s="600"/>
      <c r="J10" s="600"/>
      <c r="K10" s="600"/>
      <c r="L10" s="600"/>
      <c r="M10" s="600"/>
      <c r="N10" s="600"/>
      <c r="O10" s="600"/>
      <c r="P10" s="600"/>
      <c r="Q10" s="600"/>
      <c r="R10" s="600"/>
      <c r="S10" s="600"/>
      <c r="T10" s="600"/>
      <c r="U10" s="600"/>
      <c r="V10" s="600"/>
    </row>
    <row r="11" spans="1:25" x14ac:dyDescent="0.25">
      <c r="A11" s="926" t="s">
        <v>684</v>
      </c>
      <c r="B11" s="927"/>
      <c r="C11" s="927"/>
      <c r="D11" s="927"/>
      <c r="E11" s="927"/>
      <c r="F11" s="927"/>
      <c r="G11" s="927"/>
      <c r="H11" s="908"/>
      <c r="I11" s="600"/>
      <c r="J11" s="600"/>
      <c r="K11" s="601"/>
      <c r="L11" s="600"/>
      <c r="M11" s="600"/>
      <c r="N11" s="600"/>
      <c r="O11" s="600"/>
      <c r="P11" s="600"/>
      <c r="Q11" s="600"/>
      <c r="R11" s="600"/>
      <c r="S11" s="600"/>
      <c r="T11" s="600"/>
      <c r="U11" s="600"/>
      <c r="V11" s="600"/>
    </row>
    <row r="12" spans="1:25" x14ac:dyDescent="0.25">
      <c r="A12" s="926" t="s">
        <v>685</v>
      </c>
      <c r="B12" s="927"/>
      <c r="C12" s="927"/>
      <c r="D12" s="927"/>
      <c r="E12" s="927"/>
      <c r="F12" s="927"/>
      <c r="G12" s="927"/>
      <c r="H12" s="908"/>
      <c r="I12" s="600"/>
      <c r="J12" s="600"/>
      <c r="K12" s="601"/>
      <c r="L12" s="600"/>
      <c r="M12" s="600"/>
      <c r="N12" s="600"/>
      <c r="O12" s="600"/>
      <c r="P12" s="600"/>
      <c r="Q12" s="600"/>
      <c r="R12" s="600"/>
      <c r="S12" s="600"/>
      <c r="T12" s="600"/>
      <c r="U12" s="600"/>
      <c r="V12" s="600"/>
    </row>
    <row r="13" spans="1:25" x14ac:dyDescent="0.25">
      <c r="A13" s="926" t="s">
        <v>686</v>
      </c>
      <c r="B13" s="927"/>
      <c r="C13" s="927"/>
      <c r="D13" s="927"/>
      <c r="E13" s="927"/>
      <c r="F13" s="927"/>
      <c r="G13" s="927"/>
      <c r="H13" s="908"/>
      <c r="I13" s="600"/>
      <c r="J13" s="600"/>
      <c r="K13" s="601"/>
      <c r="L13" s="600"/>
      <c r="M13" s="600"/>
      <c r="N13" s="600"/>
      <c r="O13" s="600"/>
      <c r="P13" s="600"/>
      <c r="Q13" s="600"/>
      <c r="R13" s="600"/>
      <c r="S13" s="600"/>
      <c r="T13" s="600"/>
      <c r="U13" s="600"/>
      <c r="V13" s="600"/>
    </row>
    <row r="14" spans="1:25" ht="6.75" customHeight="1" thickBot="1" x14ac:dyDescent="0.3">
      <c r="A14" s="928"/>
      <c r="B14" s="927"/>
      <c r="C14" s="927"/>
      <c r="D14" s="927"/>
      <c r="E14" s="927"/>
      <c r="F14" s="927"/>
      <c r="G14" s="927"/>
      <c r="H14" s="908"/>
      <c r="I14" s="600"/>
      <c r="J14" s="600"/>
      <c r="K14" s="600"/>
      <c r="L14" s="600"/>
      <c r="M14" s="600"/>
      <c r="N14" s="600"/>
      <c r="O14" s="600"/>
      <c r="P14" s="600"/>
      <c r="Q14" s="600"/>
      <c r="R14" s="600"/>
      <c r="S14" s="600"/>
      <c r="T14" s="600"/>
      <c r="U14" s="600"/>
      <c r="V14" s="600"/>
    </row>
    <row r="15" spans="1:25" ht="21" customHeight="1" thickBot="1" x14ac:dyDescent="0.25">
      <c r="A15" s="1106" t="s">
        <v>97</v>
      </c>
      <c r="B15" s="1107"/>
      <c r="C15" s="1107"/>
      <c r="D15" s="1107"/>
      <c r="E15" s="1107"/>
      <c r="F15" s="1107"/>
      <c r="G15" s="1108"/>
      <c r="H15" s="903"/>
      <c r="I15" s="596"/>
      <c r="J15" s="596"/>
      <c r="K15" s="596"/>
      <c r="L15" s="596"/>
      <c r="M15" s="596"/>
      <c r="N15" s="596"/>
      <c r="O15" s="596"/>
      <c r="P15" s="596"/>
      <c r="Q15" s="596"/>
      <c r="R15" s="596"/>
      <c r="S15" s="596"/>
      <c r="T15" s="894"/>
      <c r="U15" s="894"/>
      <c r="V15" s="894"/>
    </row>
    <row r="16" spans="1:25" s="102" customFormat="1" ht="20.25" customHeight="1" thickBot="1" x14ac:dyDescent="0.3">
      <c r="A16" s="977" t="s">
        <v>86</v>
      </c>
      <c r="B16" s="1104" t="s">
        <v>879</v>
      </c>
      <c r="C16" s="1104"/>
      <c r="D16" s="1104"/>
      <c r="E16" s="1104"/>
      <c r="F16" s="1104"/>
      <c r="G16" s="1105"/>
      <c r="H16" s="904"/>
      <c r="I16" s="267"/>
      <c r="J16" s="267"/>
      <c r="K16" s="267"/>
      <c r="L16" s="451"/>
      <c r="M16" s="451"/>
      <c r="N16" s="451"/>
      <c r="O16" s="256"/>
      <c r="P16" s="256"/>
      <c r="Q16" s="256"/>
      <c r="R16" s="256"/>
      <c r="S16" s="256"/>
      <c r="T16" s="256"/>
      <c r="U16" s="256"/>
      <c r="V16" s="256"/>
      <c r="W16" s="256"/>
      <c r="X16" s="256"/>
      <c r="Y16" s="256"/>
    </row>
    <row r="17" spans="1:25" ht="35.25" thickBot="1" x14ac:dyDescent="0.3">
      <c r="A17" s="905" t="s">
        <v>87</v>
      </c>
      <c r="B17" s="906" t="s">
        <v>5</v>
      </c>
      <c r="C17" s="929" t="s">
        <v>875</v>
      </c>
      <c r="D17" s="978" t="s">
        <v>878</v>
      </c>
      <c r="E17" s="978" t="s">
        <v>682</v>
      </c>
      <c r="F17" s="978" t="s">
        <v>683</v>
      </c>
      <c r="G17" s="979" t="s">
        <v>89</v>
      </c>
      <c r="H17" s="908"/>
      <c r="I17" s="600"/>
      <c r="J17" s="600"/>
      <c r="K17" s="600"/>
      <c r="L17" s="600"/>
      <c r="M17" s="600"/>
      <c r="N17" s="600"/>
      <c r="O17" s="600"/>
      <c r="P17" s="600"/>
      <c r="Q17" s="600"/>
      <c r="R17" s="600"/>
      <c r="S17" s="600"/>
      <c r="T17" s="600"/>
      <c r="U17" s="600"/>
      <c r="V17" s="600"/>
    </row>
    <row r="18" spans="1:25" s="102" customFormat="1" ht="15.75" customHeight="1" x14ac:dyDescent="0.25">
      <c r="A18" s="930" t="s">
        <v>98</v>
      </c>
      <c r="B18" s="910">
        <v>1511</v>
      </c>
      <c r="C18" s="931"/>
      <c r="D18" s="932"/>
      <c r="E18" s="932"/>
      <c r="F18" s="932"/>
      <c r="G18" s="933"/>
      <c r="H18" s="908"/>
      <c r="I18" s="256"/>
      <c r="J18" s="256"/>
      <c r="K18" s="256"/>
      <c r="L18" s="256"/>
      <c r="M18" s="256"/>
      <c r="N18" s="256"/>
      <c r="O18" s="256"/>
      <c r="P18" s="256"/>
      <c r="Q18" s="256"/>
      <c r="R18" s="256"/>
      <c r="S18" s="256"/>
      <c r="T18" s="256"/>
      <c r="U18" s="256"/>
      <c r="V18" s="256"/>
      <c r="W18" s="256"/>
      <c r="X18" s="256"/>
      <c r="Y18" s="256"/>
    </row>
    <row r="19" spans="1:25" s="258" customFormat="1" ht="15" customHeight="1" x14ac:dyDescent="0.25">
      <c r="A19" s="934" t="s">
        <v>99</v>
      </c>
      <c r="B19" s="981">
        <v>1442</v>
      </c>
      <c r="C19" s="915">
        <v>21</v>
      </c>
      <c r="D19" s="983">
        <f>SUM(E19:G19)</f>
        <v>32</v>
      </c>
      <c r="E19" s="935">
        <v>26</v>
      </c>
      <c r="F19" s="935">
        <v>3</v>
      </c>
      <c r="G19" s="936">
        <v>3</v>
      </c>
      <c r="H19" s="920"/>
    </row>
    <row r="20" spans="1:25" s="102" customFormat="1" ht="15.75" customHeight="1" thickBot="1" x14ac:dyDescent="0.3">
      <c r="A20" s="921" t="s">
        <v>96</v>
      </c>
      <c r="B20" s="937">
        <f>D19/B19</f>
        <v>2.2191400832177532E-2</v>
      </c>
      <c r="C20" s="938"/>
      <c r="D20" s="923"/>
      <c r="E20" s="923"/>
      <c r="F20" s="939"/>
      <c r="G20" s="939"/>
      <c r="H20" s="908"/>
      <c r="I20" s="256"/>
      <c r="J20" s="256"/>
      <c r="K20" s="256"/>
      <c r="L20" s="256"/>
      <c r="M20" s="256"/>
      <c r="N20" s="256"/>
      <c r="O20" s="256"/>
      <c r="P20" s="256"/>
      <c r="Q20" s="256"/>
      <c r="R20" s="256"/>
      <c r="S20" s="256"/>
      <c r="T20" s="256"/>
      <c r="U20" s="256"/>
      <c r="V20" s="256"/>
      <c r="W20" s="256"/>
      <c r="X20" s="256"/>
      <c r="Y20" s="256"/>
    </row>
    <row r="21" spans="1:25" ht="13.5" customHeight="1" x14ac:dyDescent="0.25">
      <c r="A21" s="926" t="s">
        <v>873</v>
      </c>
      <c r="B21" s="927"/>
      <c r="C21" s="927"/>
      <c r="D21" s="927"/>
      <c r="E21" s="927"/>
      <c r="F21" s="927"/>
      <c r="G21" s="927"/>
      <c r="H21" s="908"/>
      <c r="I21" s="600"/>
      <c r="J21" s="600"/>
      <c r="K21" s="600"/>
      <c r="L21" s="600"/>
      <c r="M21" s="600"/>
      <c r="N21" s="600"/>
      <c r="O21" s="600"/>
      <c r="P21" s="600"/>
      <c r="Q21" s="600"/>
      <c r="R21" s="600"/>
      <c r="S21" s="600"/>
      <c r="T21" s="600"/>
      <c r="U21" s="600"/>
      <c r="V21" s="600"/>
    </row>
    <row r="22" spans="1:25" ht="13.5" customHeight="1" x14ac:dyDescent="0.25">
      <c r="A22" s="926" t="s">
        <v>687</v>
      </c>
      <c r="B22" s="927"/>
      <c r="C22" s="927"/>
      <c r="D22" s="927"/>
      <c r="E22" s="927"/>
      <c r="F22" s="927"/>
      <c r="G22" s="927"/>
      <c r="H22" s="908"/>
      <c r="I22" s="600"/>
      <c r="J22" s="600"/>
      <c r="K22" s="600"/>
      <c r="L22" s="600"/>
      <c r="M22" s="600"/>
      <c r="N22" s="600"/>
      <c r="O22" s="600"/>
      <c r="P22" s="600"/>
      <c r="Q22" s="600"/>
      <c r="R22" s="600"/>
      <c r="S22" s="600"/>
      <c r="T22" s="600"/>
      <c r="U22" s="600"/>
      <c r="V22" s="600"/>
    </row>
    <row r="23" spans="1:25" ht="16.5" thickBot="1" x14ac:dyDescent="0.3">
      <c r="A23" s="926"/>
      <c r="B23" s="927"/>
      <c r="C23" s="927"/>
      <c r="D23" s="927"/>
      <c r="E23" s="927"/>
      <c r="F23" s="927"/>
      <c r="G23" s="927"/>
      <c r="H23" s="908"/>
      <c r="I23" s="600"/>
      <c r="J23" s="600"/>
      <c r="K23" s="600"/>
      <c r="L23" s="600"/>
      <c r="M23" s="600"/>
      <c r="N23" s="600"/>
      <c r="O23" s="600"/>
      <c r="P23" s="600"/>
      <c r="Q23" s="600"/>
      <c r="R23" s="600"/>
      <c r="S23" s="600"/>
      <c r="T23" s="600"/>
      <c r="U23" s="600"/>
      <c r="V23" s="600"/>
    </row>
    <row r="24" spans="1:25" ht="21" customHeight="1" thickBot="1" x14ac:dyDescent="0.25">
      <c r="A24" s="1106" t="s">
        <v>100</v>
      </c>
      <c r="B24" s="1107"/>
      <c r="C24" s="1107"/>
      <c r="D24" s="1107"/>
      <c r="E24" s="1107"/>
      <c r="F24" s="1107"/>
      <c r="G24" s="1108"/>
      <c r="H24" s="903"/>
      <c r="I24" s="596"/>
      <c r="J24" s="596"/>
      <c r="K24" s="596"/>
      <c r="L24" s="596"/>
      <c r="M24" s="596"/>
      <c r="N24" s="596"/>
      <c r="O24" s="596"/>
      <c r="P24" s="596"/>
      <c r="Q24" s="596"/>
      <c r="R24" s="596"/>
      <c r="S24" s="596"/>
      <c r="T24" s="895"/>
      <c r="U24" s="895"/>
      <c r="V24" s="600"/>
    </row>
    <row r="25" spans="1:25" s="102" customFormat="1" ht="20.25" customHeight="1" thickBot="1" x14ac:dyDescent="0.3">
      <c r="A25" s="976" t="s">
        <v>86</v>
      </c>
      <c r="B25" s="1104" t="s">
        <v>879</v>
      </c>
      <c r="C25" s="1104"/>
      <c r="D25" s="1104"/>
      <c r="E25" s="1104"/>
      <c r="F25" s="1104"/>
      <c r="G25" s="1105"/>
      <c r="H25" s="904"/>
      <c r="I25" s="267"/>
      <c r="J25" s="267"/>
      <c r="K25" s="267"/>
      <c r="L25" s="267"/>
      <c r="M25" s="267"/>
      <c r="N25" s="267"/>
      <c r="O25" s="267"/>
      <c r="P25" s="267"/>
      <c r="Q25" s="267"/>
      <c r="R25" s="267"/>
      <c r="S25" s="267"/>
      <c r="T25" s="451"/>
      <c r="U25" s="451"/>
      <c r="V25" s="451"/>
      <c r="W25" s="256"/>
      <c r="X25" s="256"/>
      <c r="Y25" s="256"/>
    </row>
    <row r="26" spans="1:25" ht="35.25" thickBot="1" x14ac:dyDescent="0.3">
      <c r="A26" s="905" t="s">
        <v>87</v>
      </c>
      <c r="B26" s="940" t="s">
        <v>5</v>
      </c>
      <c r="C26" s="907" t="s">
        <v>875</v>
      </c>
      <c r="D26" s="978" t="s">
        <v>878</v>
      </c>
      <c r="E26" s="978" t="s">
        <v>91</v>
      </c>
      <c r="F26" s="978" t="s">
        <v>88</v>
      </c>
      <c r="G26" s="979" t="s">
        <v>89</v>
      </c>
      <c r="H26" s="908"/>
      <c r="I26" s="600"/>
      <c r="J26" s="600"/>
      <c r="K26" s="600"/>
      <c r="L26" s="600"/>
      <c r="M26" s="600"/>
      <c r="N26" s="600"/>
      <c r="O26" s="600"/>
      <c r="P26" s="600"/>
      <c r="Q26" s="600"/>
      <c r="R26" s="600"/>
      <c r="S26" s="600"/>
      <c r="T26" s="600"/>
      <c r="U26" s="600"/>
      <c r="V26" s="600"/>
    </row>
    <row r="27" spans="1:25" s="102" customFormat="1" ht="18" customHeight="1" x14ac:dyDescent="0.25">
      <c r="A27" s="941" t="s">
        <v>398</v>
      </c>
      <c r="B27" s="942">
        <v>39</v>
      </c>
      <c r="C27" s="943">
        <v>0</v>
      </c>
      <c r="D27" s="983">
        <f>SUM(E27:G27)</f>
        <v>0</v>
      </c>
      <c r="E27" s="944">
        <v>0</v>
      </c>
      <c r="F27" s="944">
        <v>0</v>
      </c>
      <c r="G27" s="945">
        <v>0</v>
      </c>
      <c r="H27" s="908"/>
      <c r="I27" s="256"/>
      <c r="J27" s="256"/>
      <c r="K27" s="256"/>
      <c r="L27" s="256"/>
      <c r="M27" s="256"/>
      <c r="N27" s="256"/>
      <c r="O27" s="256"/>
      <c r="P27" s="256"/>
      <c r="Q27" s="256"/>
      <c r="R27" s="256"/>
      <c r="S27" s="256"/>
      <c r="T27" s="256"/>
      <c r="U27" s="256"/>
      <c r="V27" s="256"/>
      <c r="W27" s="256"/>
      <c r="X27" s="256"/>
      <c r="Y27" s="256"/>
    </row>
    <row r="28" spans="1:25" s="102" customFormat="1" x14ac:dyDescent="0.25">
      <c r="A28" s="941" t="s">
        <v>399</v>
      </c>
      <c r="B28" s="910">
        <v>236</v>
      </c>
      <c r="C28" s="943">
        <v>0</v>
      </c>
      <c r="D28" s="983">
        <f>SUM(E28:G28)</f>
        <v>2</v>
      </c>
      <c r="E28" s="944">
        <v>2</v>
      </c>
      <c r="F28" s="944">
        <v>0</v>
      </c>
      <c r="G28" s="946">
        <v>0</v>
      </c>
      <c r="H28" s="908"/>
      <c r="I28" s="256"/>
      <c r="J28" s="256"/>
      <c r="K28" s="256"/>
      <c r="L28" s="256"/>
      <c r="M28" s="256"/>
      <c r="N28" s="256"/>
      <c r="O28" s="256"/>
      <c r="P28" s="256"/>
      <c r="Q28" s="256"/>
      <c r="R28" s="256"/>
      <c r="S28" s="256"/>
      <c r="T28" s="256"/>
      <c r="U28" s="256"/>
      <c r="V28" s="256"/>
      <c r="W28" s="256"/>
      <c r="X28" s="256"/>
      <c r="Y28" s="256"/>
    </row>
    <row r="29" spans="1:25" s="102" customFormat="1" ht="15" customHeight="1" x14ac:dyDescent="0.25">
      <c r="A29" s="941" t="s">
        <v>101</v>
      </c>
      <c r="B29" s="910">
        <v>288</v>
      </c>
      <c r="C29" s="943">
        <v>10</v>
      </c>
      <c r="D29" s="983">
        <f>SUM(E29:G29)</f>
        <v>7</v>
      </c>
      <c r="E29" s="944">
        <v>5</v>
      </c>
      <c r="F29" s="944">
        <v>1</v>
      </c>
      <c r="G29" s="946">
        <v>1</v>
      </c>
      <c r="H29" s="908"/>
      <c r="I29" s="256"/>
      <c r="J29" s="256"/>
      <c r="K29" s="256"/>
      <c r="L29" s="256"/>
      <c r="M29" s="256"/>
      <c r="N29" s="256"/>
      <c r="O29" s="256"/>
      <c r="P29" s="256"/>
      <c r="Q29" s="256"/>
      <c r="R29" s="256"/>
      <c r="S29" s="256"/>
      <c r="T29" s="256"/>
      <c r="U29" s="256"/>
      <c r="V29" s="256"/>
      <c r="W29" s="256"/>
      <c r="X29" s="256"/>
      <c r="Y29" s="256"/>
    </row>
    <row r="30" spans="1:25" s="8" customFormat="1" ht="15" customHeight="1" x14ac:dyDescent="0.25">
      <c r="A30" s="947" t="s">
        <v>102</v>
      </c>
      <c r="B30" s="910">
        <v>89</v>
      </c>
      <c r="C30" s="943">
        <v>0</v>
      </c>
      <c r="D30" s="983">
        <f>SUM(E30:G30)</f>
        <v>5</v>
      </c>
      <c r="E30" s="944">
        <v>5</v>
      </c>
      <c r="F30" s="944">
        <v>0</v>
      </c>
      <c r="G30" s="945">
        <v>0</v>
      </c>
      <c r="H30" s="948"/>
      <c r="J30" s="597"/>
    </row>
    <row r="31" spans="1:25" s="256" customFormat="1" ht="15" customHeight="1" x14ac:dyDescent="0.25">
      <c r="A31" s="941" t="s">
        <v>103</v>
      </c>
      <c r="B31" s="910">
        <v>272</v>
      </c>
      <c r="C31" s="943">
        <v>4</v>
      </c>
      <c r="D31" s="983">
        <f>SUM(E31:G31)</f>
        <v>5</v>
      </c>
      <c r="E31" s="944">
        <v>3</v>
      </c>
      <c r="F31" s="944">
        <v>0</v>
      </c>
      <c r="G31" s="945">
        <v>2</v>
      </c>
      <c r="H31" s="908"/>
    </row>
    <row r="32" spans="1:25" s="257" customFormat="1" x14ac:dyDescent="0.25">
      <c r="A32" s="919" t="s">
        <v>104</v>
      </c>
      <c r="B32" s="981">
        <f t="shared" ref="B32:G32" si="1">SUM(B27:B31)</f>
        <v>924</v>
      </c>
      <c r="C32" s="983">
        <f t="shared" si="1"/>
        <v>14</v>
      </c>
      <c r="D32" s="983">
        <f t="shared" si="1"/>
        <v>19</v>
      </c>
      <c r="E32" s="983">
        <f t="shared" si="1"/>
        <v>15</v>
      </c>
      <c r="F32" s="983">
        <f t="shared" si="1"/>
        <v>1</v>
      </c>
      <c r="G32" s="984">
        <f t="shared" si="1"/>
        <v>3</v>
      </c>
      <c r="H32" s="920"/>
      <c r="I32" s="258"/>
      <c r="J32" s="258"/>
      <c r="K32" s="258"/>
      <c r="L32" s="258"/>
      <c r="M32" s="258"/>
      <c r="N32" s="258"/>
      <c r="O32" s="258"/>
      <c r="P32" s="258"/>
      <c r="Q32" s="258"/>
      <c r="R32" s="258"/>
      <c r="S32" s="258"/>
      <c r="T32" s="258"/>
      <c r="U32" s="258"/>
      <c r="V32" s="258"/>
      <c r="W32" s="258"/>
      <c r="X32" s="258"/>
      <c r="Y32" s="258"/>
    </row>
    <row r="33" spans="1:25" s="102" customFormat="1" ht="16.5" thickBot="1" x14ac:dyDescent="0.3">
      <c r="A33" s="921" t="s">
        <v>96</v>
      </c>
      <c r="B33" s="949">
        <f>D32/B32</f>
        <v>2.0562770562770564E-2</v>
      </c>
      <c r="C33" s="950"/>
      <c r="D33" s="923"/>
      <c r="E33" s="923"/>
      <c r="F33" s="924"/>
      <c r="G33" s="925"/>
      <c r="H33" s="951"/>
      <c r="I33" s="256"/>
      <c r="J33" s="256"/>
      <c r="K33" s="256"/>
      <c r="L33" s="256"/>
      <c r="M33" s="256"/>
      <c r="N33" s="256"/>
      <c r="O33" s="256"/>
      <c r="P33" s="256"/>
      <c r="Q33" s="256"/>
      <c r="R33" s="256"/>
      <c r="S33" s="256"/>
      <c r="T33" s="256"/>
      <c r="U33" s="256"/>
      <c r="V33" s="256"/>
      <c r="W33" s="256"/>
      <c r="X33" s="256"/>
      <c r="Y33" s="256"/>
    </row>
    <row r="34" spans="1:25" ht="13.5" customHeight="1" x14ac:dyDescent="0.25">
      <c r="A34" s="926" t="s">
        <v>873</v>
      </c>
      <c r="B34" s="927"/>
      <c r="C34" s="927"/>
      <c r="D34" s="927"/>
      <c r="E34" s="927"/>
      <c r="F34" s="927"/>
      <c r="G34" s="927"/>
      <c r="H34" s="908"/>
      <c r="I34" s="256"/>
      <c r="J34" s="256"/>
      <c r="K34" s="256"/>
      <c r="L34" s="256"/>
      <c r="M34" s="256"/>
      <c r="N34" s="256"/>
      <c r="O34" s="256"/>
      <c r="P34" s="256"/>
      <c r="Q34" s="256"/>
      <c r="R34" s="256"/>
      <c r="S34" s="256"/>
      <c r="T34" s="256"/>
      <c r="U34" s="256"/>
      <c r="V34" s="256"/>
    </row>
    <row r="35" spans="1:25" ht="12.75" customHeight="1" x14ac:dyDescent="0.25">
      <c r="A35" s="926" t="s">
        <v>687</v>
      </c>
      <c r="B35" s="927"/>
      <c r="C35" s="927"/>
      <c r="D35" s="927"/>
      <c r="E35" s="927"/>
      <c r="F35" s="927"/>
      <c r="G35" s="927"/>
      <c r="H35" s="908"/>
      <c r="I35" s="256"/>
      <c r="J35" s="256"/>
      <c r="K35" s="256"/>
      <c r="L35" s="256"/>
      <c r="M35" s="256"/>
      <c r="N35" s="256"/>
      <c r="O35" s="256"/>
      <c r="P35" s="256"/>
      <c r="Q35" s="256"/>
      <c r="R35" s="256"/>
      <c r="S35" s="256"/>
      <c r="T35" s="256"/>
      <c r="U35" s="256"/>
      <c r="V35" s="256"/>
    </row>
    <row r="36" spans="1:25" ht="12.75" customHeight="1" thickBot="1" x14ac:dyDescent="0.3">
      <c r="A36" s="926"/>
      <c r="B36" s="927"/>
      <c r="C36" s="927"/>
      <c r="D36" s="927"/>
      <c r="E36" s="927"/>
      <c r="F36" s="927"/>
      <c r="G36" s="927"/>
      <c r="H36" s="908"/>
      <c r="I36" s="256"/>
      <c r="J36" s="256"/>
      <c r="K36" s="256"/>
      <c r="L36" s="256"/>
      <c r="M36" s="256"/>
      <c r="N36" s="256"/>
      <c r="O36" s="256"/>
      <c r="P36" s="256"/>
      <c r="Q36" s="256"/>
      <c r="R36" s="256"/>
      <c r="S36" s="256"/>
      <c r="T36" s="256"/>
      <c r="U36" s="256"/>
      <c r="V36" s="256"/>
    </row>
    <row r="37" spans="1:25" ht="21.75" customHeight="1" thickBot="1" x14ac:dyDescent="0.25">
      <c r="A37" s="1106" t="s">
        <v>105</v>
      </c>
      <c r="B37" s="1107"/>
      <c r="C37" s="1107"/>
      <c r="D37" s="1107"/>
      <c r="E37" s="1107"/>
      <c r="F37" s="1107"/>
      <c r="G37" s="1108"/>
      <c r="H37" s="903"/>
      <c r="I37" s="596"/>
      <c r="J37" s="596"/>
      <c r="K37" s="596"/>
      <c r="L37" s="596"/>
      <c r="M37" s="596"/>
      <c r="N37" s="596"/>
      <c r="O37" s="596"/>
      <c r="P37" s="596"/>
      <c r="Q37" s="596"/>
      <c r="R37" s="596"/>
      <c r="S37" s="596"/>
      <c r="T37" s="895"/>
      <c r="U37" s="600"/>
      <c r="V37" s="600"/>
    </row>
    <row r="38" spans="1:25" s="102" customFormat="1" ht="19.5" thickBot="1" x14ac:dyDescent="0.3">
      <c r="A38" s="976" t="s">
        <v>86</v>
      </c>
      <c r="B38" s="1104" t="s">
        <v>879</v>
      </c>
      <c r="C38" s="1104"/>
      <c r="D38" s="1104"/>
      <c r="E38" s="1104"/>
      <c r="F38" s="1104"/>
      <c r="G38" s="1105"/>
      <c r="H38" s="904"/>
      <c r="I38" s="267"/>
      <c r="J38" s="451"/>
      <c r="K38" s="451"/>
      <c r="L38" s="451"/>
      <c r="M38" s="451"/>
      <c r="N38" s="451"/>
      <c r="O38" s="451"/>
      <c r="P38" s="451"/>
      <c r="Q38" s="451"/>
      <c r="R38" s="256"/>
      <c r="S38" s="256"/>
      <c r="T38" s="256"/>
      <c r="U38" s="256"/>
      <c r="V38" s="256"/>
      <c r="W38" s="256"/>
      <c r="X38" s="256"/>
      <c r="Y38" s="256"/>
    </row>
    <row r="39" spans="1:25" ht="30" customHeight="1" thickBot="1" x14ac:dyDescent="0.5">
      <c r="A39" s="905" t="s">
        <v>87</v>
      </c>
      <c r="B39" s="940" t="s">
        <v>5</v>
      </c>
      <c r="C39" s="907" t="s">
        <v>875</v>
      </c>
      <c r="D39" s="978" t="s">
        <v>878</v>
      </c>
      <c r="E39" s="978" t="s">
        <v>91</v>
      </c>
      <c r="F39" s="978" t="s">
        <v>88</v>
      </c>
      <c r="G39" s="979" t="s">
        <v>89</v>
      </c>
      <c r="H39" s="908"/>
      <c r="I39" s="602"/>
      <c r="J39" s="600"/>
      <c r="K39" s="600"/>
      <c r="L39" s="600"/>
      <c r="M39" s="600"/>
      <c r="N39" s="600"/>
      <c r="O39" s="600"/>
      <c r="P39" s="600"/>
      <c r="Q39" s="600"/>
      <c r="R39" s="600"/>
      <c r="S39" s="600"/>
      <c r="T39" s="600"/>
      <c r="U39" s="600"/>
      <c r="V39" s="600"/>
    </row>
    <row r="40" spans="1:25" s="256" customFormat="1" ht="14.1" customHeight="1" x14ac:dyDescent="0.25">
      <c r="A40" s="952" t="s">
        <v>106</v>
      </c>
      <c r="B40" s="953">
        <v>8</v>
      </c>
      <c r="C40" s="954">
        <v>0</v>
      </c>
      <c r="D40" s="985">
        <f t="shared" ref="D40:D56" si="2">SUM(E40:G40)</f>
        <v>0</v>
      </c>
      <c r="E40" s="955">
        <v>0</v>
      </c>
      <c r="F40" s="955">
        <v>0</v>
      </c>
      <c r="G40" s="956">
        <v>0</v>
      </c>
      <c r="H40" s="908"/>
    </row>
    <row r="41" spans="1:25" s="102" customFormat="1" ht="14.1" customHeight="1" x14ac:dyDescent="0.25">
      <c r="A41" s="941" t="s">
        <v>475</v>
      </c>
      <c r="B41" s="957">
        <v>14</v>
      </c>
      <c r="C41" s="958">
        <v>0</v>
      </c>
      <c r="D41" s="983">
        <f t="shared" si="2"/>
        <v>2</v>
      </c>
      <c r="E41" s="955">
        <v>2</v>
      </c>
      <c r="F41" s="955">
        <v>0</v>
      </c>
      <c r="G41" s="956">
        <v>0</v>
      </c>
      <c r="H41" s="908"/>
      <c r="I41" s="256"/>
      <c r="J41" s="256"/>
      <c r="K41" s="256"/>
      <c r="L41" s="256"/>
      <c r="M41" s="256"/>
      <c r="N41" s="256"/>
      <c r="O41" s="256"/>
      <c r="P41" s="256"/>
      <c r="Q41" s="256"/>
      <c r="R41" s="256"/>
      <c r="S41" s="256"/>
      <c r="T41" s="256"/>
      <c r="U41" s="256"/>
      <c r="V41" s="256"/>
      <c r="W41" s="256"/>
      <c r="X41" s="256"/>
      <c r="Y41" s="256"/>
    </row>
    <row r="42" spans="1:25" s="102" customFormat="1" ht="14.1" customHeight="1" x14ac:dyDescent="0.25">
      <c r="A42" s="941" t="s">
        <v>108</v>
      </c>
      <c r="B42" s="957">
        <v>21</v>
      </c>
      <c r="C42" s="958">
        <v>0</v>
      </c>
      <c r="D42" s="983">
        <f t="shared" si="2"/>
        <v>0</v>
      </c>
      <c r="E42" s="955">
        <v>0</v>
      </c>
      <c r="F42" s="955">
        <v>0</v>
      </c>
      <c r="G42" s="956">
        <v>0</v>
      </c>
      <c r="H42" s="908"/>
      <c r="I42" s="256"/>
      <c r="J42" s="256"/>
      <c r="K42" s="256"/>
      <c r="L42" s="256"/>
      <c r="M42" s="256"/>
      <c r="N42" s="256"/>
      <c r="O42" s="256"/>
      <c r="P42" s="256"/>
      <c r="Q42" s="256"/>
      <c r="R42" s="256"/>
      <c r="S42" s="256"/>
      <c r="T42" s="256"/>
      <c r="U42" s="256"/>
      <c r="V42" s="256"/>
      <c r="W42" s="256"/>
      <c r="X42" s="256"/>
      <c r="Y42" s="256"/>
    </row>
    <row r="43" spans="1:25" s="102" customFormat="1" ht="14.1" customHeight="1" x14ac:dyDescent="0.25">
      <c r="A43" s="941" t="s">
        <v>109</v>
      </c>
      <c r="B43" s="957">
        <v>34</v>
      </c>
      <c r="C43" s="958">
        <v>2</v>
      </c>
      <c r="D43" s="983">
        <f t="shared" si="2"/>
        <v>0</v>
      </c>
      <c r="E43" s="955">
        <v>0</v>
      </c>
      <c r="F43" s="955">
        <v>0</v>
      </c>
      <c r="G43" s="956">
        <v>0</v>
      </c>
      <c r="H43" s="908"/>
      <c r="I43" s="256"/>
      <c r="J43" s="256"/>
      <c r="K43" s="256"/>
      <c r="L43" s="256"/>
      <c r="M43" s="256"/>
      <c r="N43" s="256"/>
      <c r="O43" s="256"/>
      <c r="P43" s="256"/>
      <c r="Q43" s="256"/>
      <c r="R43" s="256"/>
      <c r="S43" s="256"/>
      <c r="T43" s="256"/>
      <c r="U43" s="256"/>
      <c r="V43" s="256"/>
      <c r="W43" s="256"/>
      <c r="X43" s="256"/>
      <c r="Y43" s="256"/>
    </row>
    <row r="44" spans="1:25" s="102" customFormat="1" ht="14.1" customHeight="1" x14ac:dyDescent="0.25">
      <c r="A44" s="941" t="s">
        <v>110</v>
      </c>
      <c r="B44" s="957">
        <v>23</v>
      </c>
      <c r="C44" s="958">
        <v>0</v>
      </c>
      <c r="D44" s="983">
        <f t="shared" si="2"/>
        <v>0</v>
      </c>
      <c r="E44" s="955">
        <v>0</v>
      </c>
      <c r="F44" s="955">
        <v>0</v>
      </c>
      <c r="G44" s="956">
        <v>0</v>
      </c>
      <c r="H44" s="908"/>
      <c r="I44" s="256"/>
      <c r="J44" s="256"/>
      <c r="K44" s="256"/>
      <c r="L44" s="256"/>
      <c r="M44" s="256"/>
      <c r="N44" s="256"/>
      <c r="O44" s="256"/>
      <c r="P44" s="256"/>
      <c r="Q44" s="256"/>
      <c r="R44" s="256"/>
      <c r="S44" s="256"/>
      <c r="T44" s="256"/>
      <c r="U44" s="256"/>
      <c r="V44" s="256"/>
      <c r="W44" s="256"/>
      <c r="X44" s="256"/>
      <c r="Y44" s="256"/>
    </row>
    <row r="45" spans="1:25" s="102" customFormat="1" ht="14.1" customHeight="1" x14ac:dyDescent="0.25">
      <c r="A45" s="941" t="s">
        <v>111</v>
      </c>
      <c r="B45" s="957">
        <v>9</v>
      </c>
      <c r="C45" s="958">
        <v>0</v>
      </c>
      <c r="D45" s="983">
        <f t="shared" si="2"/>
        <v>0</v>
      </c>
      <c r="E45" s="955">
        <v>0</v>
      </c>
      <c r="F45" s="955">
        <v>0</v>
      </c>
      <c r="G45" s="956">
        <v>0</v>
      </c>
      <c r="H45" s="908"/>
      <c r="I45" s="256"/>
      <c r="J45" s="256"/>
      <c r="K45" s="256"/>
      <c r="L45" s="256"/>
      <c r="M45" s="256"/>
      <c r="N45" s="256"/>
      <c r="O45" s="256"/>
      <c r="P45" s="256"/>
      <c r="Q45" s="256"/>
      <c r="R45" s="256"/>
      <c r="S45" s="256"/>
      <c r="T45" s="256"/>
      <c r="U45" s="256"/>
      <c r="V45" s="256"/>
      <c r="W45" s="256"/>
      <c r="X45" s="256"/>
      <c r="Y45" s="256"/>
    </row>
    <row r="46" spans="1:25" s="256" customFormat="1" ht="14.1" customHeight="1" x14ac:dyDescent="0.25">
      <c r="A46" s="941" t="s">
        <v>112</v>
      </c>
      <c r="B46" s="957">
        <v>31</v>
      </c>
      <c r="C46" s="959">
        <v>0</v>
      </c>
      <c r="D46" s="983">
        <f t="shared" si="2"/>
        <v>0</v>
      </c>
      <c r="E46" s="955">
        <v>0</v>
      </c>
      <c r="F46" s="955">
        <v>0</v>
      </c>
      <c r="G46" s="956">
        <v>0</v>
      </c>
      <c r="H46" s="908"/>
    </row>
    <row r="47" spans="1:25" s="102" customFormat="1" ht="14.1" customHeight="1" x14ac:dyDescent="0.25">
      <c r="A47" s="941" t="s">
        <v>113</v>
      </c>
      <c r="B47" s="957">
        <v>64</v>
      </c>
      <c r="C47" s="958">
        <v>0</v>
      </c>
      <c r="D47" s="983">
        <f t="shared" si="2"/>
        <v>1</v>
      </c>
      <c r="E47" s="955">
        <v>1</v>
      </c>
      <c r="F47" s="955">
        <v>0</v>
      </c>
      <c r="G47" s="956">
        <v>0</v>
      </c>
      <c r="H47" s="908"/>
      <c r="I47" s="256"/>
      <c r="J47" s="256"/>
      <c r="K47" s="256"/>
      <c r="L47" s="256"/>
      <c r="M47" s="256"/>
      <c r="N47" s="256"/>
      <c r="O47" s="256"/>
      <c r="P47" s="256"/>
      <c r="Q47" s="256"/>
      <c r="R47" s="256"/>
      <c r="S47" s="256"/>
      <c r="T47" s="256"/>
      <c r="U47" s="256"/>
      <c r="V47" s="256"/>
      <c r="W47" s="256"/>
      <c r="X47" s="256"/>
      <c r="Y47" s="256"/>
    </row>
    <row r="48" spans="1:25" s="256" customFormat="1" ht="14.1" customHeight="1" x14ac:dyDescent="0.25">
      <c r="A48" s="941" t="s">
        <v>767</v>
      </c>
      <c r="B48" s="957">
        <v>51</v>
      </c>
      <c r="C48" s="959">
        <v>0</v>
      </c>
      <c r="D48" s="983">
        <f t="shared" si="2"/>
        <v>1</v>
      </c>
      <c r="E48" s="955">
        <v>1</v>
      </c>
      <c r="F48" s="955">
        <v>0</v>
      </c>
      <c r="G48" s="956">
        <v>0</v>
      </c>
      <c r="H48" s="908"/>
    </row>
    <row r="49" spans="1:25" s="256" customFormat="1" ht="14.1" customHeight="1" x14ac:dyDescent="0.25">
      <c r="A49" s="941" t="s">
        <v>115</v>
      </c>
      <c r="B49" s="957">
        <v>73</v>
      </c>
      <c r="C49" s="959">
        <v>3</v>
      </c>
      <c r="D49" s="983">
        <f t="shared" si="2"/>
        <v>1</v>
      </c>
      <c r="E49" s="955">
        <v>0</v>
      </c>
      <c r="F49" s="955">
        <v>1</v>
      </c>
      <c r="G49" s="956">
        <v>0</v>
      </c>
      <c r="H49" s="908"/>
    </row>
    <row r="50" spans="1:25" s="102" customFormat="1" ht="14.1" customHeight="1" x14ac:dyDescent="0.25">
      <c r="A50" s="941" t="s">
        <v>116</v>
      </c>
      <c r="B50" s="957">
        <v>18</v>
      </c>
      <c r="C50" s="958">
        <v>0</v>
      </c>
      <c r="D50" s="983">
        <f t="shared" si="2"/>
        <v>0</v>
      </c>
      <c r="E50" s="955">
        <v>0</v>
      </c>
      <c r="F50" s="955">
        <v>0</v>
      </c>
      <c r="G50" s="956">
        <v>0</v>
      </c>
      <c r="H50" s="908"/>
      <c r="I50" s="256" t="s">
        <v>76</v>
      </c>
      <c r="J50" s="256"/>
      <c r="K50" s="256"/>
      <c r="L50" s="256"/>
      <c r="M50" s="256"/>
      <c r="N50" s="256"/>
      <c r="O50" s="256"/>
      <c r="P50" s="256"/>
      <c r="Q50" s="256"/>
      <c r="R50" s="256"/>
      <c r="S50" s="256"/>
      <c r="T50" s="256"/>
      <c r="U50" s="256"/>
      <c r="V50" s="256"/>
      <c r="W50" s="256"/>
      <c r="X50" s="256"/>
      <c r="Y50" s="256"/>
    </row>
    <row r="51" spans="1:25" s="102" customFormat="1" ht="14.1" customHeight="1" x14ac:dyDescent="0.25">
      <c r="A51" s="941" t="s">
        <v>117</v>
      </c>
      <c r="B51" s="957">
        <v>56</v>
      </c>
      <c r="C51" s="958">
        <v>1</v>
      </c>
      <c r="D51" s="983">
        <f t="shared" si="2"/>
        <v>3</v>
      </c>
      <c r="E51" s="955">
        <v>3</v>
      </c>
      <c r="F51" s="955">
        <v>0</v>
      </c>
      <c r="G51" s="956">
        <v>0</v>
      </c>
      <c r="H51" s="908"/>
      <c r="I51" s="256"/>
      <c r="J51" s="256"/>
      <c r="K51" s="256"/>
      <c r="L51" s="256"/>
      <c r="M51" s="256"/>
      <c r="N51" s="256"/>
      <c r="O51" s="256"/>
      <c r="P51" s="256"/>
      <c r="Q51" s="256"/>
      <c r="R51" s="256"/>
      <c r="S51" s="256"/>
      <c r="T51" s="256"/>
      <c r="U51" s="256"/>
      <c r="V51" s="256"/>
      <c r="W51" s="256"/>
      <c r="X51" s="256"/>
      <c r="Y51" s="256"/>
    </row>
    <row r="52" spans="1:25" s="256" customFormat="1" ht="14.1" customHeight="1" x14ac:dyDescent="0.25">
      <c r="A52" s="941" t="s">
        <v>729</v>
      </c>
      <c r="B52" s="957">
        <v>24</v>
      </c>
      <c r="C52" s="959">
        <v>0</v>
      </c>
      <c r="D52" s="983">
        <f t="shared" si="2"/>
        <v>2</v>
      </c>
      <c r="E52" s="955">
        <v>2</v>
      </c>
      <c r="F52" s="955">
        <v>0</v>
      </c>
      <c r="G52" s="956">
        <v>0</v>
      </c>
      <c r="H52" s="908"/>
    </row>
    <row r="53" spans="1:25" s="256" customFormat="1" ht="14.1" customHeight="1" x14ac:dyDescent="0.25">
      <c r="A53" s="941" t="s">
        <v>489</v>
      </c>
      <c r="B53" s="957">
        <v>30</v>
      </c>
      <c r="C53" s="959">
        <v>0</v>
      </c>
      <c r="D53" s="983">
        <f t="shared" si="2"/>
        <v>0</v>
      </c>
      <c r="E53" s="955">
        <v>0</v>
      </c>
      <c r="F53" s="955">
        <v>0</v>
      </c>
      <c r="G53" s="956">
        <v>0</v>
      </c>
      <c r="H53" s="908"/>
    </row>
    <row r="54" spans="1:25" s="102" customFormat="1" ht="14.1" customHeight="1" x14ac:dyDescent="0.25">
      <c r="A54" s="941" t="s">
        <v>119</v>
      </c>
      <c r="B54" s="957">
        <v>4</v>
      </c>
      <c r="C54" s="958">
        <v>0</v>
      </c>
      <c r="D54" s="983">
        <f t="shared" si="2"/>
        <v>1</v>
      </c>
      <c r="E54" s="955">
        <v>0</v>
      </c>
      <c r="F54" s="955">
        <v>1</v>
      </c>
      <c r="G54" s="956">
        <v>0</v>
      </c>
      <c r="H54" s="908"/>
      <c r="I54" s="256"/>
      <c r="J54" s="256"/>
      <c r="K54" s="256"/>
      <c r="L54" s="256"/>
      <c r="M54" s="256"/>
      <c r="N54" s="256"/>
      <c r="O54" s="256"/>
      <c r="P54" s="256"/>
      <c r="Q54" s="256"/>
      <c r="R54" s="256"/>
      <c r="S54" s="256"/>
      <c r="T54" s="256"/>
      <c r="U54" s="256"/>
      <c r="V54" s="256"/>
      <c r="W54" s="256"/>
      <c r="X54" s="256"/>
      <c r="Y54" s="256"/>
    </row>
    <row r="55" spans="1:25" s="102" customFormat="1" ht="14.1" customHeight="1" x14ac:dyDescent="0.25">
      <c r="A55" s="941" t="s">
        <v>768</v>
      </c>
      <c r="B55" s="957">
        <v>53</v>
      </c>
      <c r="C55" s="958">
        <v>1</v>
      </c>
      <c r="D55" s="983">
        <f t="shared" si="2"/>
        <v>2</v>
      </c>
      <c r="E55" s="955">
        <v>2</v>
      </c>
      <c r="F55" s="955">
        <v>0</v>
      </c>
      <c r="G55" s="956">
        <v>0</v>
      </c>
      <c r="H55" s="908"/>
      <c r="I55" s="256"/>
      <c r="J55" s="256"/>
      <c r="K55" s="256"/>
      <c r="L55" s="256"/>
      <c r="M55" s="256"/>
      <c r="N55" s="256"/>
      <c r="O55" s="256"/>
      <c r="P55" s="256"/>
      <c r="Q55" s="256"/>
      <c r="R55" s="256"/>
      <c r="S55" s="256"/>
      <c r="T55" s="256"/>
      <c r="U55" s="256"/>
      <c r="V55" s="256"/>
      <c r="W55" s="256"/>
      <c r="X55" s="256"/>
      <c r="Y55" s="256"/>
    </row>
    <row r="56" spans="1:25" s="102" customFormat="1" ht="14.1" customHeight="1" x14ac:dyDescent="0.25">
      <c r="A56" s="941" t="s">
        <v>769</v>
      </c>
      <c r="B56" s="957">
        <v>5</v>
      </c>
      <c r="C56" s="958">
        <v>0</v>
      </c>
      <c r="D56" s="983">
        <f t="shared" si="2"/>
        <v>0</v>
      </c>
      <c r="E56" s="955">
        <v>0</v>
      </c>
      <c r="F56" s="955">
        <v>0</v>
      </c>
      <c r="G56" s="956">
        <v>0</v>
      </c>
      <c r="H56" s="908"/>
      <c r="I56" s="256"/>
      <c r="J56" s="256"/>
      <c r="K56" s="256"/>
      <c r="L56" s="256"/>
      <c r="M56" s="256"/>
      <c r="N56" s="256"/>
      <c r="O56" s="256"/>
      <c r="P56" s="256"/>
      <c r="Q56" s="256"/>
      <c r="R56" s="256"/>
      <c r="S56" s="256"/>
      <c r="T56" s="256"/>
      <c r="U56" s="256"/>
      <c r="V56" s="256"/>
      <c r="W56" s="256"/>
      <c r="X56" s="256"/>
      <c r="Y56" s="256"/>
    </row>
    <row r="57" spans="1:25" s="257" customFormat="1" ht="14.1" customHeight="1" x14ac:dyDescent="0.25">
      <c r="A57" s="919" t="s">
        <v>120</v>
      </c>
      <c r="B57" s="986">
        <f t="shared" ref="B57:G57" si="3">SUM(B40:B56)</f>
        <v>518</v>
      </c>
      <c r="C57" s="983">
        <f t="shared" si="3"/>
        <v>7</v>
      </c>
      <c r="D57" s="983">
        <f t="shared" si="3"/>
        <v>13</v>
      </c>
      <c r="E57" s="983">
        <f t="shared" si="3"/>
        <v>11</v>
      </c>
      <c r="F57" s="983">
        <f t="shared" si="3"/>
        <v>2</v>
      </c>
      <c r="G57" s="984">
        <f t="shared" si="3"/>
        <v>0</v>
      </c>
      <c r="H57" s="920"/>
      <c r="I57" s="258"/>
      <c r="J57" s="258"/>
      <c r="K57" s="258"/>
      <c r="L57" s="258"/>
      <c r="M57" s="258"/>
      <c r="N57" s="258"/>
      <c r="O57" s="258"/>
      <c r="P57" s="258"/>
      <c r="Q57" s="258"/>
      <c r="R57" s="258"/>
      <c r="S57" s="258"/>
      <c r="T57" s="258"/>
      <c r="U57" s="258"/>
      <c r="V57" s="258"/>
      <c r="W57" s="258"/>
      <c r="X57" s="258"/>
      <c r="Y57" s="258"/>
    </row>
    <row r="58" spans="1:25" s="102" customFormat="1" ht="14.1" customHeight="1" thickBot="1" x14ac:dyDescent="0.3">
      <c r="A58" s="921" t="s">
        <v>96</v>
      </c>
      <c r="B58" s="960">
        <f>D57/B57</f>
        <v>2.5096525096525095E-2</v>
      </c>
      <c r="C58" s="924"/>
      <c r="D58" s="950"/>
      <c r="E58" s="950"/>
      <c r="F58" s="923"/>
      <c r="G58" s="939"/>
      <c r="H58" s="961"/>
      <c r="I58" s="598"/>
      <c r="J58" s="256"/>
      <c r="K58" s="256"/>
      <c r="L58" s="256"/>
      <c r="M58" s="256"/>
      <c r="N58" s="256"/>
      <c r="O58" s="256"/>
      <c r="P58" s="256"/>
      <c r="Q58" s="256"/>
      <c r="R58" s="256"/>
      <c r="S58" s="256"/>
      <c r="T58" s="256"/>
      <c r="U58" s="256"/>
      <c r="V58" s="256"/>
      <c r="W58" s="256"/>
      <c r="X58" s="256"/>
      <c r="Y58" s="256"/>
    </row>
    <row r="59" spans="1:25" x14ac:dyDescent="0.25">
      <c r="A59" s="926" t="s">
        <v>873</v>
      </c>
      <c r="B59" s="927"/>
      <c r="C59" s="927"/>
      <c r="D59" s="927"/>
      <c r="E59" s="927"/>
      <c r="F59" s="927"/>
      <c r="G59" s="927"/>
      <c r="H59" s="908"/>
      <c r="I59" s="600"/>
      <c r="J59" s="600"/>
      <c r="K59" s="600"/>
      <c r="L59" s="600"/>
      <c r="M59" s="600"/>
      <c r="N59" s="600"/>
      <c r="O59" s="600"/>
      <c r="P59" s="600"/>
      <c r="Q59" s="600"/>
      <c r="R59" s="600"/>
      <c r="S59" s="600"/>
      <c r="T59" s="600"/>
      <c r="U59" s="600"/>
      <c r="V59" s="600"/>
    </row>
    <row r="60" spans="1:25" x14ac:dyDescent="0.25">
      <c r="A60" s="926" t="s">
        <v>687</v>
      </c>
      <c r="B60" s="927"/>
      <c r="C60" s="927"/>
      <c r="D60" s="927"/>
      <c r="E60" s="927"/>
      <c r="F60" s="927"/>
      <c r="G60" s="927"/>
      <c r="H60" s="908"/>
      <c r="I60" s="600"/>
      <c r="J60" s="600"/>
      <c r="K60" s="600"/>
      <c r="L60" s="600"/>
      <c r="M60" s="600"/>
      <c r="N60" s="600"/>
      <c r="O60" s="600"/>
      <c r="P60" s="600"/>
      <c r="Q60" s="600"/>
      <c r="R60" s="600"/>
      <c r="S60" s="600"/>
      <c r="T60" s="600"/>
      <c r="U60" s="600"/>
      <c r="V60" s="600"/>
    </row>
    <row r="61" spans="1:25" ht="9" customHeight="1" thickBot="1" x14ac:dyDescent="0.3">
      <c r="B61" s="927"/>
      <c r="C61" s="927"/>
      <c r="D61" s="927"/>
      <c r="E61" s="927"/>
      <c r="F61" s="927"/>
      <c r="G61" s="927"/>
      <c r="H61" s="908"/>
      <c r="I61" s="600"/>
      <c r="J61" s="600"/>
      <c r="K61" s="600"/>
      <c r="L61" s="600"/>
      <c r="M61" s="600"/>
      <c r="N61" s="600"/>
      <c r="O61" s="600"/>
      <c r="P61" s="600"/>
      <c r="Q61" s="600"/>
      <c r="R61" s="600"/>
      <c r="S61" s="600"/>
      <c r="T61" s="600"/>
      <c r="U61" s="600"/>
      <c r="V61" s="600"/>
    </row>
    <row r="62" spans="1:25" ht="18" customHeight="1" thickBot="1" x14ac:dyDescent="0.25">
      <c r="A62" s="962" t="s">
        <v>121</v>
      </c>
      <c r="B62" s="1109">
        <v>2018</v>
      </c>
      <c r="C62" s="1110"/>
      <c r="D62" s="1110"/>
      <c r="E62" s="1110"/>
      <c r="F62" s="1110"/>
      <c r="G62" s="1110"/>
      <c r="H62" s="1110"/>
      <c r="I62" s="1110"/>
      <c r="J62" s="1110"/>
      <c r="K62" s="1110"/>
      <c r="L62" s="1110"/>
      <c r="M62" s="1111"/>
      <c r="N62" s="896"/>
      <c r="O62" s="896"/>
      <c r="P62" s="596"/>
      <c r="Q62" s="600"/>
      <c r="R62" s="600"/>
      <c r="S62" s="600"/>
      <c r="T62" s="600"/>
      <c r="U62" s="600"/>
      <c r="V62" s="600"/>
    </row>
    <row r="63" spans="1:25" ht="14.1" customHeight="1" thickBot="1" x14ac:dyDescent="0.25">
      <c r="A63" s="973" t="s">
        <v>87</v>
      </c>
      <c r="B63" s="974" t="s">
        <v>122</v>
      </c>
      <c r="C63" s="975" t="s">
        <v>123</v>
      </c>
      <c r="D63" s="975" t="s">
        <v>124</v>
      </c>
      <c r="E63" s="975" t="s">
        <v>125</v>
      </c>
      <c r="F63" s="975" t="s">
        <v>126</v>
      </c>
      <c r="G63" s="975" t="s">
        <v>127</v>
      </c>
      <c r="H63" s="975" t="s">
        <v>128</v>
      </c>
      <c r="I63" s="975" t="s">
        <v>129</v>
      </c>
      <c r="J63" s="975" t="s">
        <v>397</v>
      </c>
      <c r="K63" s="975" t="s">
        <v>400</v>
      </c>
      <c r="L63" s="975" t="s">
        <v>456</v>
      </c>
      <c r="M63" s="999" t="s">
        <v>130</v>
      </c>
      <c r="N63" s="897"/>
      <c r="O63" s="897"/>
      <c r="P63" s="600"/>
      <c r="Q63" s="600"/>
      <c r="R63" s="600"/>
      <c r="S63" s="600"/>
      <c r="T63" s="600"/>
      <c r="U63" s="600"/>
      <c r="V63" s="600"/>
    </row>
    <row r="64" spans="1:25" ht="14.1" customHeight="1" x14ac:dyDescent="0.2">
      <c r="A64" s="963" t="s">
        <v>92</v>
      </c>
      <c r="B64" s="1000">
        <v>2917</v>
      </c>
      <c r="C64" s="1001">
        <v>2917</v>
      </c>
      <c r="D64" s="1001">
        <v>2917</v>
      </c>
      <c r="E64" s="1001">
        <v>2917</v>
      </c>
      <c r="F64" s="1001">
        <v>2917</v>
      </c>
      <c r="G64" s="1001">
        <v>2917</v>
      </c>
      <c r="H64" s="1001">
        <v>2917</v>
      </c>
      <c r="I64" s="1001">
        <v>2917</v>
      </c>
      <c r="J64" s="1001">
        <v>2917</v>
      </c>
      <c r="K64" s="1001">
        <v>2917</v>
      </c>
      <c r="L64" s="1001">
        <v>2917</v>
      </c>
      <c r="M64" s="1002">
        <v>2917</v>
      </c>
      <c r="N64" s="898"/>
      <c r="O64" s="898"/>
      <c r="P64" s="600"/>
      <c r="Q64" s="600"/>
      <c r="R64" s="600"/>
      <c r="S64" s="600"/>
      <c r="T64" s="600"/>
      <c r="U64" s="600"/>
      <c r="V64" s="600"/>
    </row>
    <row r="65" spans="1:25" ht="14.1" customHeight="1" x14ac:dyDescent="0.2">
      <c r="A65" s="964" t="s">
        <v>131</v>
      </c>
      <c r="B65" s="1003">
        <v>2710</v>
      </c>
      <c r="C65" s="1004">
        <v>2716</v>
      </c>
      <c r="D65" s="1005">
        <v>2726</v>
      </c>
      <c r="E65" s="1004">
        <v>2719</v>
      </c>
      <c r="F65" s="1006">
        <v>2731</v>
      </c>
      <c r="G65" s="1004">
        <v>2760</v>
      </c>
      <c r="H65" s="1005">
        <v>2778</v>
      </c>
      <c r="I65" s="1001">
        <v>2784</v>
      </c>
      <c r="J65" s="1005">
        <v>2762</v>
      </c>
      <c r="K65" s="1005">
        <v>2759</v>
      </c>
      <c r="L65" s="1005">
        <v>2745</v>
      </c>
      <c r="M65" s="1007">
        <v>2746</v>
      </c>
      <c r="N65" s="899"/>
      <c r="O65" s="899"/>
      <c r="P65" s="600"/>
      <c r="Q65" s="600"/>
      <c r="R65" s="600"/>
      <c r="S65" s="600"/>
      <c r="T65" s="600"/>
      <c r="U65" s="600"/>
      <c r="V65" s="600"/>
    </row>
    <row r="66" spans="1:25" ht="14.1" customHeight="1" x14ac:dyDescent="0.2">
      <c r="A66" s="964" t="s">
        <v>133</v>
      </c>
      <c r="B66" s="1003">
        <v>56</v>
      </c>
      <c r="C66" s="1004">
        <v>43</v>
      </c>
      <c r="D66" s="1005">
        <v>53</v>
      </c>
      <c r="E66" s="1004">
        <v>57</v>
      </c>
      <c r="F66" s="1006">
        <v>80</v>
      </c>
      <c r="G66" s="1004">
        <v>73</v>
      </c>
      <c r="H66" s="1005">
        <v>87</v>
      </c>
      <c r="I66" s="1001">
        <v>67</v>
      </c>
      <c r="J66" s="1005">
        <v>53</v>
      </c>
      <c r="K66" s="1005">
        <v>56</v>
      </c>
      <c r="L66" s="1005">
        <v>44</v>
      </c>
      <c r="M66" s="1007">
        <v>71</v>
      </c>
      <c r="N66" s="899"/>
      <c r="O66" s="899"/>
      <c r="P66" s="600"/>
      <c r="Q66" s="600"/>
      <c r="R66" s="600"/>
      <c r="S66" s="600"/>
      <c r="T66" s="600"/>
      <c r="U66" s="600"/>
      <c r="V66" s="600"/>
    </row>
    <row r="67" spans="1:25" ht="14.1" customHeight="1" x14ac:dyDescent="0.2">
      <c r="A67" s="964" t="s">
        <v>132</v>
      </c>
      <c r="B67" s="1008">
        <v>44</v>
      </c>
      <c r="C67" s="1005">
        <v>46</v>
      </c>
      <c r="D67" s="1005">
        <v>48</v>
      </c>
      <c r="E67" s="1005">
        <v>66</v>
      </c>
      <c r="F67" s="1009">
        <v>67</v>
      </c>
      <c r="G67" s="1005">
        <v>53</v>
      </c>
      <c r="H67" s="1001">
        <v>76</v>
      </c>
      <c r="I67" s="1001">
        <v>71</v>
      </c>
      <c r="J67" s="1001">
        <v>66</v>
      </c>
      <c r="K67" s="1001">
        <v>67</v>
      </c>
      <c r="L67" s="1001">
        <v>60</v>
      </c>
      <c r="M67" s="1002">
        <v>60</v>
      </c>
      <c r="N67" s="899"/>
      <c r="O67" s="899"/>
      <c r="P67" s="600"/>
      <c r="Q67" s="600"/>
      <c r="R67" s="600"/>
      <c r="S67" s="600"/>
      <c r="T67" s="600"/>
      <c r="U67" s="600"/>
      <c r="V67" s="600"/>
    </row>
    <row r="68" spans="1:25" ht="14.1" customHeight="1" x14ac:dyDescent="0.2">
      <c r="A68" s="964" t="s">
        <v>688</v>
      </c>
      <c r="B68" s="1008">
        <v>2</v>
      </c>
      <c r="C68" s="1005">
        <v>3</v>
      </c>
      <c r="D68" s="1005">
        <v>8</v>
      </c>
      <c r="E68" s="1005">
        <v>7</v>
      </c>
      <c r="F68" s="1009">
        <v>5</v>
      </c>
      <c r="G68" s="1005">
        <v>7</v>
      </c>
      <c r="H68" s="1001">
        <v>7</v>
      </c>
      <c r="I68" s="1001">
        <v>6</v>
      </c>
      <c r="J68" s="1001">
        <v>7</v>
      </c>
      <c r="K68" s="1001">
        <v>7</v>
      </c>
      <c r="L68" s="1001">
        <v>8</v>
      </c>
      <c r="M68" s="1002">
        <v>3</v>
      </c>
      <c r="N68" s="899"/>
      <c r="O68" s="899"/>
      <c r="P68" s="600"/>
      <c r="Q68" s="600"/>
      <c r="R68" s="600"/>
      <c r="S68" s="600"/>
      <c r="T68" s="600"/>
      <c r="U68" s="600"/>
      <c r="V68" s="600"/>
    </row>
    <row r="69" spans="1:25" ht="14.1" customHeight="1" thickBot="1" x14ac:dyDescent="0.25">
      <c r="A69" s="965" t="s">
        <v>134</v>
      </c>
      <c r="B69" s="966">
        <f t="shared" ref="B69:M69" si="4">B67/B65</f>
        <v>1.6236162361623615E-2</v>
      </c>
      <c r="C69" s="966">
        <f t="shared" si="4"/>
        <v>1.6936671575846832E-2</v>
      </c>
      <c r="D69" s="966">
        <f t="shared" si="4"/>
        <v>1.7608217168011739E-2</v>
      </c>
      <c r="E69" s="966">
        <f t="shared" si="4"/>
        <v>2.4273630011033467E-2</v>
      </c>
      <c r="F69" s="966">
        <f t="shared" si="4"/>
        <v>2.4533138044672283E-2</v>
      </c>
      <c r="G69" s="966">
        <f t="shared" si="4"/>
        <v>1.9202898550724639E-2</v>
      </c>
      <c r="H69" s="967">
        <f t="shared" si="4"/>
        <v>2.7357811375089993E-2</v>
      </c>
      <c r="I69" s="967">
        <f t="shared" si="4"/>
        <v>2.5502873563218391E-2</v>
      </c>
      <c r="J69" s="967">
        <f t="shared" si="4"/>
        <v>2.3895727733526429E-2</v>
      </c>
      <c r="K69" s="967">
        <f t="shared" si="4"/>
        <v>2.4284160927872417E-2</v>
      </c>
      <c r="L69" s="967">
        <f t="shared" si="4"/>
        <v>2.185792349726776E-2</v>
      </c>
      <c r="M69" s="998">
        <f t="shared" si="4"/>
        <v>2.1849963583394028E-2</v>
      </c>
      <c r="N69" s="900"/>
      <c r="O69" s="900"/>
      <c r="P69" s="600"/>
      <c r="Q69" s="600"/>
      <c r="R69" s="600"/>
      <c r="S69" s="600"/>
      <c r="T69" s="600"/>
      <c r="U69" s="600"/>
      <c r="V69" s="600"/>
    </row>
    <row r="70" spans="1:25" ht="6.75" customHeight="1" thickBot="1" x14ac:dyDescent="0.25">
      <c r="A70" s="926"/>
      <c r="B70" s="968"/>
      <c r="C70" s="968"/>
      <c r="D70" s="968"/>
      <c r="E70" s="968"/>
      <c r="F70" s="968"/>
      <c r="I70" s="968"/>
      <c r="J70" s="968"/>
      <c r="K70" s="968"/>
      <c r="L70" s="968"/>
      <c r="M70" s="968"/>
    </row>
    <row r="71" spans="1:25" ht="18" customHeight="1" thickBot="1" x14ac:dyDescent="0.25">
      <c r="A71" s="962" t="s">
        <v>874</v>
      </c>
      <c r="B71" s="1106">
        <v>2019</v>
      </c>
      <c r="C71" s="1107"/>
      <c r="D71" s="1107"/>
      <c r="E71" s="1107"/>
      <c r="F71" s="1107"/>
      <c r="G71" s="1107"/>
      <c r="H71" s="1107"/>
      <c r="I71" s="1107"/>
      <c r="J71" s="1107"/>
      <c r="K71" s="1107"/>
      <c r="L71" s="1107"/>
      <c r="M71" s="1108"/>
      <c r="N71" s="896"/>
      <c r="O71" s="896"/>
      <c r="P71" s="596"/>
      <c r="Q71" s="600"/>
      <c r="R71" s="600"/>
      <c r="S71" s="600"/>
      <c r="T71" s="600"/>
      <c r="U71" s="600"/>
      <c r="V71" s="600"/>
    </row>
    <row r="72" spans="1:25" ht="14.1" customHeight="1" thickBot="1" x14ac:dyDescent="0.25">
      <c r="A72" s="973" t="s">
        <v>87</v>
      </c>
      <c r="B72" s="974" t="s">
        <v>122</v>
      </c>
      <c r="C72" s="975" t="s">
        <v>123</v>
      </c>
      <c r="D72" s="975" t="s">
        <v>124</v>
      </c>
      <c r="E72" s="975" t="s">
        <v>125</v>
      </c>
      <c r="F72" s="975" t="s">
        <v>126</v>
      </c>
      <c r="G72" s="975" t="s">
        <v>127</v>
      </c>
      <c r="H72" s="975" t="s">
        <v>128</v>
      </c>
      <c r="I72" s="975" t="s">
        <v>129</v>
      </c>
      <c r="J72" s="975" t="s">
        <v>397</v>
      </c>
      <c r="K72" s="975" t="s">
        <v>400</v>
      </c>
      <c r="L72" s="975" t="s">
        <v>456</v>
      </c>
      <c r="M72" s="999" t="s">
        <v>130</v>
      </c>
      <c r="N72" s="897"/>
      <c r="O72" s="897"/>
      <c r="P72" s="600"/>
      <c r="Q72" s="600"/>
      <c r="R72" s="600"/>
      <c r="S72" s="600"/>
      <c r="T72" s="600"/>
      <c r="U72" s="600"/>
      <c r="V72" s="600"/>
    </row>
    <row r="73" spans="1:25" ht="14.1" customHeight="1" x14ac:dyDescent="0.2">
      <c r="A73" s="963" t="s">
        <v>92</v>
      </c>
      <c r="B73" s="1000">
        <v>2917</v>
      </c>
      <c r="C73" s="1001">
        <v>2917</v>
      </c>
      <c r="D73" s="1001">
        <v>2917</v>
      </c>
      <c r="E73" s="1001">
        <v>2917</v>
      </c>
      <c r="F73" s="1001">
        <v>2917</v>
      </c>
      <c r="G73" s="1001">
        <v>2917</v>
      </c>
      <c r="H73" s="1001">
        <v>2917</v>
      </c>
      <c r="I73" s="1001">
        <v>2917</v>
      </c>
      <c r="J73" s="1001">
        <v>2917</v>
      </c>
      <c r="K73" s="1001">
        <v>2917</v>
      </c>
      <c r="L73" s="1001">
        <v>2917</v>
      </c>
      <c r="M73" s="1002">
        <v>2917</v>
      </c>
      <c r="N73" s="898"/>
      <c r="O73" s="898"/>
      <c r="P73" s="600"/>
      <c r="Q73" s="600"/>
      <c r="R73" s="600"/>
      <c r="S73" s="600"/>
      <c r="T73" s="600"/>
      <c r="U73" s="600"/>
      <c r="V73" s="600"/>
    </row>
    <row r="74" spans="1:25" ht="14.1" customHeight="1" x14ac:dyDescent="0.2">
      <c r="A74" s="964" t="s">
        <v>131</v>
      </c>
      <c r="B74" s="1003">
        <v>2750</v>
      </c>
      <c r="C74" s="1004">
        <v>2740</v>
      </c>
      <c r="D74" s="1005">
        <v>2725</v>
      </c>
      <c r="E74" s="1004">
        <v>2725</v>
      </c>
      <c r="F74" s="1006">
        <v>2701</v>
      </c>
      <c r="G74" s="1004">
        <v>2708</v>
      </c>
      <c r="H74" s="1005">
        <f>SUM(B8+B19)</f>
        <v>2735</v>
      </c>
      <c r="I74" s="1001"/>
      <c r="J74" s="1005"/>
      <c r="K74" s="1005"/>
      <c r="L74" s="1005"/>
      <c r="M74" s="1007"/>
      <c r="N74" s="899"/>
      <c r="O74" s="899"/>
      <c r="P74" s="600"/>
      <c r="Q74" s="600"/>
      <c r="R74" s="600"/>
      <c r="S74" s="600"/>
      <c r="T74" s="600"/>
      <c r="U74" s="600"/>
      <c r="V74" s="600"/>
    </row>
    <row r="75" spans="1:25" ht="14.1" customHeight="1" x14ac:dyDescent="0.2">
      <c r="A75" s="964" t="s">
        <v>133</v>
      </c>
      <c r="B75" s="1003">
        <v>46</v>
      </c>
      <c r="C75" s="1004">
        <v>39</v>
      </c>
      <c r="D75" s="1005">
        <v>52</v>
      </c>
      <c r="E75" s="1004">
        <v>52</v>
      </c>
      <c r="F75" s="1006">
        <v>59</v>
      </c>
      <c r="G75" s="1004">
        <v>68</v>
      </c>
      <c r="H75" s="1005">
        <f>SUM(C8+C19)</f>
        <v>105</v>
      </c>
      <c r="I75" s="1001"/>
      <c r="J75" s="1005"/>
      <c r="K75" s="1005"/>
      <c r="L75" s="1005"/>
      <c r="M75" s="1007"/>
      <c r="N75" s="899"/>
      <c r="O75" s="899"/>
      <c r="P75" s="600"/>
      <c r="Q75" s="600"/>
      <c r="R75" s="600"/>
      <c r="S75" s="600"/>
      <c r="T75" s="600"/>
      <c r="U75" s="600"/>
      <c r="V75" s="600"/>
    </row>
    <row r="76" spans="1:25" ht="14.1" customHeight="1" x14ac:dyDescent="0.2">
      <c r="A76" s="964" t="s">
        <v>132</v>
      </c>
      <c r="B76" s="1008">
        <v>63</v>
      </c>
      <c r="C76" s="1005">
        <v>52</v>
      </c>
      <c r="D76" s="1005">
        <v>68</v>
      </c>
      <c r="E76" s="1005">
        <v>56</v>
      </c>
      <c r="F76" s="1009">
        <v>83</v>
      </c>
      <c r="G76" s="1005">
        <v>65</v>
      </c>
      <c r="H76" s="1001">
        <f>SUM(D8+D19)</f>
        <v>84</v>
      </c>
      <c r="I76" s="1001"/>
      <c r="J76" s="1001"/>
      <c r="K76" s="1001"/>
      <c r="L76" s="1001"/>
      <c r="M76" s="1002"/>
      <c r="N76" s="899"/>
      <c r="O76" s="899"/>
      <c r="P76" s="600"/>
      <c r="Q76" s="600"/>
      <c r="R76" s="600"/>
      <c r="S76" s="600"/>
      <c r="T76" s="600"/>
      <c r="U76" s="600"/>
      <c r="V76" s="600"/>
    </row>
    <row r="77" spans="1:25" ht="14.1" customHeight="1" x14ac:dyDescent="0.2">
      <c r="A77" s="964" t="s">
        <v>688</v>
      </c>
      <c r="B77" s="1008">
        <v>4</v>
      </c>
      <c r="C77" s="1005">
        <v>4</v>
      </c>
      <c r="D77" s="1005">
        <v>4</v>
      </c>
      <c r="E77" s="1005">
        <v>6</v>
      </c>
      <c r="F77" s="1009">
        <v>7</v>
      </c>
      <c r="G77" s="1005">
        <v>2</v>
      </c>
      <c r="H77" s="1001">
        <f>SUM(G8+G19)</f>
        <v>6</v>
      </c>
      <c r="I77" s="1001"/>
      <c r="J77" s="1001"/>
      <c r="K77" s="1001"/>
      <c r="L77" s="1001"/>
      <c r="M77" s="1002"/>
      <c r="N77" s="899"/>
      <c r="O77" s="899"/>
      <c r="P77" s="600"/>
      <c r="Q77" s="600"/>
      <c r="R77" s="600"/>
      <c r="S77" s="600"/>
      <c r="T77" s="600"/>
      <c r="U77" s="600"/>
      <c r="V77" s="600"/>
    </row>
    <row r="78" spans="1:25" ht="14.1" customHeight="1" thickBot="1" x14ac:dyDescent="0.25">
      <c r="A78" s="965" t="s">
        <v>134</v>
      </c>
      <c r="B78" s="1010">
        <f t="shared" ref="B78:M78" si="5">B76/B74</f>
        <v>2.290909090909091E-2</v>
      </c>
      <c r="C78" s="966">
        <f t="shared" si="5"/>
        <v>1.8978102189781021E-2</v>
      </c>
      <c r="D78" s="966">
        <f t="shared" si="5"/>
        <v>2.4954128440366971E-2</v>
      </c>
      <c r="E78" s="966">
        <f t="shared" si="5"/>
        <v>2.0550458715596329E-2</v>
      </c>
      <c r="F78" s="966">
        <f t="shared" si="5"/>
        <v>3.0729359496482783E-2</v>
      </c>
      <c r="G78" s="966">
        <f t="shared" si="5"/>
        <v>2.4002954209748892E-2</v>
      </c>
      <c r="H78" s="967">
        <f t="shared" si="5"/>
        <v>3.0712979890310785E-2</v>
      </c>
      <c r="I78" s="997" t="e">
        <f t="shared" si="5"/>
        <v>#DIV/0!</v>
      </c>
      <c r="J78" s="997" t="e">
        <f t="shared" si="5"/>
        <v>#DIV/0!</v>
      </c>
      <c r="K78" s="997" t="e">
        <f t="shared" si="5"/>
        <v>#DIV/0!</v>
      </c>
      <c r="L78" s="997" t="e">
        <f t="shared" si="5"/>
        <v>#DIV/0!</v>
      </c>
      <c r="M78" s="1011" t="e">
        <f t="shared" si="5"/>
        <v>#DIV/0!</v>
      </c>
      <c r="N78" s="900"/>
      <c r="O78" s="900"/>
      <c r="P78" s="600"/>
      <c r="Q78" s="600"/>
      <c r="R78" s="600"/>
      <c r="S78" s="600"/>
      <c r="T78" s="600"/>
      <c r="U78" s="600"/>
      <c r="V78" s="600"/>
    </row>
    <row r="79" spans="1:25" ht="12" customHeight="1" x14ac:dyDescent="0.2">
      <c r="A79" s="926" t="s">
        <v>873</v>
      </c>
      <c r="B79" s="968"/>
      <c r="C79" s="968"/>
      <c r="D79" s="968"/>
      <c r="E79" s="968"/>
      <c r="F79" s="968"/>
    </row>
    <row r="80" spans="1:25" s="902" customFormat="1" hidden="1" x14ac:dyDescent="0.2">
      <c r="A80" s="969" t="s">
        <v>760</v>
      </c>
      <c r="B80" s="970"/>
      <c r="C80" s="968"/>
      <c r="D80" s="968"/>
      <c r="E80" s="968"/>
      <c r="F80" s="968"/>
      <c r="G80" s="968"/>
      <c r="H80" s="968"/>
      <c r="I80" s="603"/>
      <c r="J80" s="603"/>
      <c r="K80" s="603"/>
      <c r="L80" s="603"/>
      <c r="M80" s="603"/>
      <c r="N80" s="603"/>
      <c r="O80" s="603"/>
      <c r="P80" s="603"/>
      <c r="Q80" s="603"/>
      <c r="R80" s="603"/>
      <c r="S80" s="603"/>
      <c r="T80" s="603"/>
      <c r="U80" s="603"/>
      <c r="V80" s="603"/>
      <c r="W80" s="901"/>
      <c r="X80" s="901"/>
      <c r="Y80" s="901"/>
    </row>
    <row r="81" spans="1:25" s="902" customFormat="1" hidden="1" x14ac:dyDescent="0.2">
      <c r="A81" s="969" t="s">
        <v>761</v>
      </c>
      <c r="B81" s="970"/>
      <c r="C81" s="968"/>
      <c r="D81" s="968"/>
      <c r="E81" s="968"/>
      <c r="F81" s="968"/>
      <c r="G81" s="968"/>
      <c r="H81" s="968"/>
      <c r="I81" s="603"/>
      <c r="J81" s="603"/>
      <c r="K81" s="603"/>
      <c r="L81" s="603"/>
      <c r="M81" s="603"/>
      <c r="N81" s="603"/>
      <c r="O81" s="603"/>
      <c r="P81" s="603"/>
      <c r="Q81" s="603"/>
      <c r="R81" s="603"/>
      <c r="S81" s="603"/>
      <c r="T81" s="603"/>
      <c r="U81" s="603"/>
      <c r="V81" s="603"/>
      <c r="W81" s="901"/>
      <c r="X81" s="901"/>
      <c r="Y81" s="901"/>
    </row>
    <row r="82" spans="1:25" s="902" customFormat="1" hidden="1" x14ac:dyDescent="0.2">
      <c r="A82" s="969" t="s">
        <v>762</v>
      </c>
      <c r="B82" s="970"/>
      <c r="C82" s="968"/>
      <c r="D82" s="968"/>
      <c r="E82" s="968"/>
      <c r="F82" s="968"/>
      <c r="G82" s="968"/>
      <c r="H82" s="968"/>
      <c r="I82" s="603"/>
      <c r="J82" s="603"/>
      <c r="K82" s="603"/>
      <c r="L82" s="603"/>
      <c r="M82" s="603"/>
      <c r="N82" s="603"/>
      <c r="O82" s="603"/>
      <c r="P82" s="603"/>
      <c r="Q82" s="603"/>
      <c r="R82" s="603"/>
      <c r="S82" s="603"/>
      <c r="T82" s="603"/>
      <c r="U82" s="603"/>
      <c r="V82" s="603"/>
      <c r="W82" s="901"/>
      <c r="X82" s="901"/>
      <c r="Y82" s="901"/>
    </row>
    <row r="83" spans="1:25" s="902" customFormat="1" hidden="1" x14ac:dyDescent="0.2">
      <c r="A83" s="969" t="s">
        <v>763</v>
      </c>
      <c r="B83" s="970"/>
      <c r="C83" s="968"/>
      <c r="D83" s="968"/>
      <c r="E83" s="968"/>
      <c r="F83" s="968"/>
      <c r="G83" s="968"/>
      <c r="H83" s="968"/>
      <c r="I83" s="603"/>
      <c r="J83" s="603"/>
      <c r="K83" s="603"/>
      <c r="L83" s="603"/>
      <c r="M83" s="603"/>
      <c r="N83" s="603"/>
      <c r="O83" s="603"/>
      <c r="P83" s="603"/>
      <c r="Q83" s="603"/>
      <c r="R83" s="603"/>
      <c r="S83" s="603"/>
      <c r="T83" s="603"/>
      <c r="U83" s="603"/>
      <c r="V83" s="603"/>
      <c r="W83" s="901"/>
      <c r="X83" s="901"/>
      <c r="Y83" s="901"/>
    </row>
    <row r="84" spans="1:25" s="902" customFormat="1" hidden="1" x14ac:dyDescent="0.2">
      <c r="A84" s="969" t="s">
        <v>764</v>
      </c>
      <c r="B84" s="970"/>
      <c r="C84" s="968"/>
      <c r="D84" s="968"/>
      <c r="E84" s="968"/>
      <c r="F84" s="968"/>
      <c r="G84" s="968"/>
      <c r="H84" s="968"/>
      <c r="I84" s="603"/>
      <c r="J84" s="603"/>
      <c r="K84" s="603"/>
      <c r="L84" s="603"/>
      <c r="M84" s="603"/>
      <c r="N84" s="603"/>
      <c r="O84" s="603"/>
      <c r="P84" s="603"/>
      <c r="Q84" s="603"/>
      <c r="R84" s="603"/>
      <c r="S84" s="603"/>
      <c r="T84" s="603"/>
      <c r="U84" s="603"/>
      <c r="V84" s="603"/>
      <c r="W84" s="901"/>
      <c r="X84" s="901"/>
      <c r="Y84" s="901"/>
    </row>
    <row r="85" spans="1:25" x14ac:dyDescent="0.2">
      <c r="A85" s="968"/>
      <c r="B85" s="968"/>
      <c r="C85" s="968"/>
      <c r="D85" s="968"/>
      <c r="E85" s="968"/>
      <c r="F85" s="968"/>
    </row>
    <row r="86" spans="1:25" x14ac:dyDescent="0.2">
      <c r="A86" s="968"/>
      <c r="B86" s="968"/>
      <c r="C86" s="968"/>
      <c r="D86" s="968"/>
      <c r="E86" s="968"/>
      <c r="F86" s="968"/>
    </row>
    <row r="87" spans="1:25" x14ac:dyDescent="0.2">
      <c r="A87" s="968"/>
      <c r="B87" s="968"/>
      <c r="C87" s="968"/>
      <c r="D87" s="968"/>
      <c r="E87" s="968"/>
      <c r="F87" s="968"/>
    </row>
    <row r="88" spans="1:25" x14ac:dyDescent="0.2">
      <c r="A88" s="968"/>
      <c r="B88" s="968"/>
      <c r="C88" s="968"/>
      <c r="D88" s="968"/>
      <c r="E88" s="968"/>
      <c r="F88" s="968"/>
    </row>
    <row r="89" spans="1:25" x14ac:dyDescent="0.2">
      <c r="A89" s="968"/>
      <c r="B89" s="968"/>
      <c r="C89" s="968"/>
      <c r="D89" s="968"/>
      <c r="E89" s="968"/>
      <c r="F89" s="968"/>
    </row>
    <row r="90" spans="1:25" x14ac:dyDescent="0.2">
      <c r="A90" s="968"/>
      <c r="B90" s="968"/>
      <c r="C90" s="968"/>
      <c r="D90" s="968"/>
      <c r="E90" s="968"/>
      <c r="F90" s="968"/>
    </row>
    <row r="91" spans="1:25" x14ac:dyDescent="0.2">
      <c r="A91" s="968"/>
      <c r="B91" s="968"/>
      <c r="C91" s="968"/>
      <c r="D91" s="968"/>
      <c r="E91" s="968"/>
      <c r="F91" s="968"/>
    </row>
    <row r="92" spans="1:25" x14ac:dyDescent="0.2">
      <c r="A92" s="968"/>
      <c r="B92" s="968"/>
      <c r="C92" s="968"/>
      <c r="D92" s="968"/>
      <c r="E92" s="968"/>
      <c r="F92" s="968"/>
    </row>
    <row r="93" spans="1:25" x14ac:dyDescent="0.2">
      <c r="A93" s="968"/>
      <c r="B93" s="968"/>
      <c r="C93" s="968"/>
      <c r="D93" s="968"/>
      <c r="E93" s="968"/>
      <c r="F93" s="968"/>
    </row>
    <row r="94" spans="1:25" x14ac:dyDescent="0.2">
      <c r="A94" s="968"/>
      <c r="B94" s="968"/>
      <c r="C94" s="968"/>
      <c r="D94" s="968"/>
      <c r="E94" s="968"/>
      <c r="F94" s="968"/>
    </row>
    <row r="95" spans="1:25" x14ac:dyDescent="0.2">
      <c r="A95" s="968"/>
      <c r="B95" s="968"/>
      <c r="C95" s="968"/>
      <c r="D95" s="968"/>
      <c r="E95" s="968"/>
      <c r="F95" s="968"/>
    </row>
    <row r="96" spans="1:25" x14ac:dyDescent="0.2">
      <c r="A96" s="968"/>
      <c r="B96" s="968"/>
      <c r="C96" s="968"/>
      <c r="D96" s="968"/>
      <c r="E96" s="968"/>
      <c r="F96" s="968"/>
    </row>
    <row r="97" spans="1:6" x14ac:dyDescent="0.2">
      <c r="A97" s="968"/>
      <c r="B97" s="968"/>
      <c r="C97" s="968"/>
      <c r="D97" s="968"/>
      <c r="E97" s="968"/>
      <c r="F97" s="968"/>
    </row>
    <row r="98" spans="1:6" x14ac:dyDescent="0.2">
      <c r="A98" s="968"/>
      <c r="B98" s="968"/>
      <c r="C98" s="968"/>
      <c r="D98" s="968"/>
      <c r="E98" s="968"/>
      <c r="F98" s="968"/>
    </row>
    <row r="99" spans="1:6" x14ac:dyDescent="0.2">
      <c r="A99" s="968"/>
      <c r="B99" s="968"/>
      <c r="C99" s="968"/>
      <c r="D99" s="968"/>
      <c r="E99" s="968"/>
      <c r="F99" s="968"/>
    </row>
    <row r="100" spans="1:6" x14ac:dyDescent="0.2">
      <c r="A100" s="968"/>
      <c r="B100" s="968"/>
      <c r="C100" s="968"/>
      <c r="D100" s="968"/>
      <c r="E100" s="968"/>
      <c r="F100" s="968"/>
    </row>
    <row r="101" spans="1:6" x14ac:dyDescent="0.2">
      <c r="A101" s="968"/>
      <c r="B101" s="968"/>
      <c r="C101" s="968"/>
      <c r="D101" s="968"/>
      <c r="E101" s="968"/>
      <c r="F101" s="968"/>
    </row>
    <row r="102" spans="1:6" x14ac:dyDescent="0.2">
      <c r="A102" s="968"/>
      <c r="B102" s="968"/>
      <c r="C102" s="968"/>
      <c r="D102" s="968"/>
      <c r="E102" s="968"/>
      <c r="F102" s="968"/>
    </row>
    <row r="103" spans="1:6" x14ac:dyDescent="0.2">
      <c r="A103" s="968"/>
      <c r="B103" s="968"/>
      <c r="C103" s="968"/>
      <c r="D103" s="968"/>
      <c r="E103" s="968"/>
      <c r="F103" s="968"/>
    </row>
    <row r="104" spans="1:6" x14ac:dyDescent="0.2">
      <c r="A104" s="968"/>
      <c r="B104" s="968"/>
      <c r="C104" s="968"/>
      <c r="D104" s="968"/>
      <c r="E104" s="968"/>
      <c r="F104" s="968"/>
    </row>
    <row r="105" spans="1:6" x14ac:dyDescent="0.2">
      <c r="A105" s="968"/>
      <c r="B105" s="968"/>
      <c r="C105" s="968"/>
      <c r="D105" s="968"/>
      <c r="E105" s="968"/>
      <c r="F105" s="968"/>
    </row>
    <row r="106" spans="1:6" x14ac:dyDescent="0.2">
      <c r="A106" s="968"/>
      <c r="B106" s="968"/>
      <c r="C106" s="968"/>
      <c r="D106" s="968"/>
      <c r="E106" s="968"/>
      <c r="F106" s="968"/>
    </row>
    <row r="107" spans="1:6" x14ac:dyDescent="0.2">
      <c r="A107" s="968"/>
      <c r="B107" s="968"/>
      <c r="C107" s="968"/>
      <c r="D107" s="968"/>
      <c r="E107" s="968"/>
      <c r="F107" s="968"/>
    </row>
    <row r="108" spans="1:6" x14ac:dyDescent="0.2">
      <c r="A108" s="968"/>
      <c r="B108" s="968"/>
      <c r="C108" s="968"/>
      <c r="D108" s="968"/>
      <c r="E108" s="968"/>
      <c r="F108" s="968"/>
    </row>
    <row r="109" spans="1:6" x14ac:dyDescent="0.2">
      <c r="A109" s="968"/>
      <c r="B109" s="968"/>
      <c r="C109" s="968"/>
      <c r="D109" s="968"/>
      <c r="E109" s="968"/>
      <c r="F109" s="968"/>
    </row>
    <row r="110" spans="1:6" x14ac:dyDescent="0.2">
      <c r="A110" s="968"/>
      <c r="B110" s="968"/>
      <c r="C110" s="968"/>
      <c r="D110" s="968"/>
      <c r="E110" s="968"/>
      <c r="F110" s="968"/>
    </row>
    <row r="111" spans="1:6" x14ac:dyDescent="0.2">
      <c r="A111" s="968"/>
      <c r="B111" s="968"/>
      <c r="C111" s="968"/>
      <c r="D111" s="968"/>
      <c r="E111" s="968"/>
      <c r="F111" s="968"/>
    </row>
    <row r="112" spans="1:6" x14ac:dyDescent="0.2">
      <c r="A112" s="968"/>
      <c r="B112" s="968"/>
      <c r="C112" s="968"/>
      <c r="D112" s="968"/>
      <c r="E112" s="968"/>
      <c r="F112" s="968"/>
    </row>
    <row r="113" spans="1:6" x14ac:dyDescent="0.2">
      <c r="A113" s="968"/>
      <c r="B113" s="968"/>
      <c r="C113" s="968"/>
      <c r="D113" s="968"/>
      <c r="E113" s="968"/>
      <c r="F113" s="968"/>
    </row>
    <row r="114" spans="1:6" x14ac:dyDescent="0.2">
      <c r="A114" s="968"/>
      <c r="B114" s="968"/>
      <c r="C114" s="968"/>
      <c r="D114" s="968"/>
      <c r="E114" s="968"/>
      <c r="F114" s="968"/>
    </row>
    <row r="115" spans="1:6" x14ac:dyDescent="0.2">
      <c r="A115" s="968"/>
      <c r="B115" s="968"/>
      <c r="C115" s="968"/>
      <c r="D115" s="968"/>
      <c r="E115" s="968"/>
      <c r="F115" s="968"/>
    </row>
    <row r="116" spans="1:6" x14ac:dyDescent="0.2">
      <c r="A116" s="968"/>
      <c r="B116" s="968"/>
      <c r="C116" s="968"/>
      <c r="D116" s="968"/>
      <c r="E116" s="968"/>
      <c r="F116" s="968"/>
    </row>
    <row r="117" spans="1:6" x14ac:dyDescent="0.2">
      <c r="A117" s="968"/>
      <c r="B117" s="968"/>
      <c r="C117" s="968"/>
      <c r="D117" s="968"/>
      <c r="E117" s="968"/>
      <c r="F117" s="968"/>
    </row>
    <row r="118" spans="1:6" x14ac:dyDescent="0.2">
      <c r="A118" s="968"/>
      <c r="B118" s="968"/>
      <c r="C118" s="968"/>
      <c r="D118" s="968"/>
      <c r="E118" s="968"/>
      <c r="F118" s="968"/>
    </row>
    <row r="119" spans="1:6" x14ac:dyDescent="0.2">
      <c r="A119" s="968"/>
      <c r="B119" s="968"/>
      <c r="C119" s="968"/>
      <c r="D119" s="968"/>
      <c r="E119" s="968"/>
      <c r="F119" s="968"/>
    </row>
    <row r="120" spans="1:6" x14ac:dyDescent="0.2">
      <c r="A120" s="968"/>
      <c r="B120" s="968"/>
      <c r="C120" s="968"/>
      <c r="D120" s="968"/>
      <c r="E120" s="968"/>
      <c r="F120" s="968"/>
    </row>
    <row r="121" spans="1:6" x14ac:dyDescent="0.2">
      <c r="A121" s="968"/>
      <c r="B121" s="968"/>
      <c r="C121" s="968"/>
      <c r="D121" s="968"/>
      <c r="E121" s="968"/>
      <c r="F121" s="968"/>
    </row>
    <row r="122" spans="1:6" x14ac:dyDescent="0.2">
      <c r="A122" s="968"/>
      <c r="B122" s="968"/>
      <c r="C122" s="968"/>
      <c r="D122" s="968"/>
      <c r="E122" s="968"/>
      <c r="F122" s="968"/>
    </row>
    <row r="123" spans="1:6" x14ac:dyDescent="0.2">
      <c r="A123" s="968"/>
      <c r="B123" s="968"/>
      <c r="C123" s="968"/>
      <c r="D123" s="968"/>
      <c r="E123" s="968"/>
      <c r="F123" s="968"/>
    </row>
    <row r="124" spans="1:6" x14ac:dyDescent="0.2">
      <c r="A124" s="968"/>
      <c r="B124" s="968"/>
      <c r="C124" s="968"/>
      <c r="D124" s="968"/>
      <c r="E124" s="968"/>
      <c r="F124" s="968"/>
    </row>
    <row r="125" spans="1:6" x14ac:dyDescent="0.2">
      <c r="A125" s="968"/>
      <c r="B125" s="968"/>
      <c r="C125" s="968"/>
      <c r="D125" s="968"/>
      <c r="E125" s="968"/>
      <c r="F125" s="968"/>
    </row>
    <row r="126" spans="1:6" x14ac:dyDescent="0.2">
      <c r="A126" s="968"/>
      <c r="B126" s="968"/>
      <c r="C126" s="968"/>
      <c r="D126" s="968"/>
      <c r="E126" s="968"/>
      <c r="F126" s="968"/>
    </row>
    <row r="127" spans="1:6" x14ac:dyDescent="0.2">
      <c r="A127" s="968"/>
      <c r="B127" s="968"/>
      <c r="C127" s="968"/>
      <c r="D127" s="968"/>
      <c r="E127" s="968"/>
      <c r="F127" s="968"/>
    </row>
    <row r="128" spans="1:6" x14ac:dyDescent="0.2">
      <c r="A128" s="968"/>
      <c r="B128" s="968"/>
      <c r="C128" s="968"/>
      <c r="D128" s="968"/>
      <c r="E128" s="968"/>
      <c r="F128" s="968"/>
    </row>
    <row r="129" spans="1:6" x14ac:dyDescent="0.2">
      <c r="A129" s="968"/>
      <c r="B129" s="968"/>
      <c r="C129" s="968"/>
      <c r="D129" s="968"/>
      <c r="E129" s="968"/>
      <c r="F129" s="968"/>
    </row>
    <row r="130" spans="1:6" x14ac:dyDescent="0.2">
      <c r="A130" s="968"/>
      <c r="B130" s="968"/>
      <c r="C130" s="968"/>
      <c r="D130" s="968"/>
      <c r="E130" s="968"/>
      <c r="F130" s="968"/>
    </row>
    <row r="131" spans="1:6" x14ac:dyDescent="0.2">
      <c r="A131" s="968"/>
      <c r="B131" s="968"/>
      <c r="C131" s="968"/>
      <c r="D131" s="968"/>
      <c r="E131" s="968"/>
      <c r="F131" s="968"/>
    </row>
    <row r="132" spans="1:6" x14ac:dyDescent="0.2">
      <c r="A132" s="968"/>
      <c r="B132" s="968"/>
      <c r="C132" s="968"/>
      <c r="D132" s="968"/>
      <c r="E132" s="968"/>
      <c r="F132" s="968"/>
    </row>
    <row r="133" spans="1:6" x14ac:dyDescent="0.2">
      <c r="A133" s="968"/>
      <c r="B133" s="968"/>
      <c r="C133" s="968"/>
      <c r="D133" s="968"/>
      <c r="E133" s="968"/>
      <c r="F133" s="968"/>
    </row>
    <row r="134" spans="1:6" x14ac:dyDescent="0.2">
      <c r="A134" s="968"/>
      <c r="B134" s="968"/>
      <c r="C134" s="968"/>
      <c r="D134" s="968"/>
      <c r="E134" s="968"/>
      <c r="F134" s="968"/>
    </row>
    <row r="135" spans="1:6" x14ac:dyDescent="0.2">
      <c r="A135" s="968"/>
      <c r="B135" s="968"/>
      <c r="C135" s="968"/>
      <c r="D135" s="968"/>
      <c r="E135" s="968"/>
      <c r="F135" s="968"/>
    </row>
    <row r="136" spans="1:6" x14ac:dyDescent="0.2">
      <c r="A136" s="968"/>
      <c r="B136" s="968"/>
      <c r="C136" s="968"/>
      <c r="D136" s="968"/>
      <c r="E136" s="968"/>
      <c r="F136" s="968"/>
    </row>
    <row r="137" spans="1:6" x14ac:dyDescent="0.2">
      <c r="A137" s="968"/>
      <c r="B137" s="968"/>
      <c r="C137" s="968"/>
      <c r="D137" s="968"/>
      <c r="E137" s="968"/>
      <c r="F137" s="968"/>
    </row>
    <row r="138" spans="1:6" x14ac:dyDescent="0.2">
      <c r="A138" s="968"/>
      <c r="B138" s="968"/>
      <c r="C138" s="968"/>
      <c r="D138" s="968"/>
      <c r="E138" s="968"/>
      <c r="F138" s="968"/>
    </row>
    <row r="139" spans="1:6" x14ac:dyDescent="0.2">
      <c r="A139" s="968"/>
      <c r="B139" s="968"/>
      <c r="C139" s="968"/>
      <c r="D139" s="968"/>
      <c r="E139" s="968"/>
      <c r="F139" s="968"/>
    </row>
    <row r="140" spans="1:6" x14ac:dyDescent="0.2">
      <c r="A140" s="968"/>
      <c r="B140" s="968"/>
      <c r="C140" s="968"/>
      <c r="D140" s="968"/>
      <c r="E140" s="968"/>
      <c r="F140" s="968"/>
    </row>
    <row r="141" spans="1:6" x14ac:dyDescent="0.2">
      <c r="A141" s="968"/>
      <c r="B141" s="968"/>
      <c r="C141" s="968"/>
      <c r="D141" s="968"/>
      <c r="E141" s="968"/>
      <c r="F141" s="968"/>
    </row>
    <row r="142" spans="1:6" x14ac:dyDescent="0.2">
      <c r="A142" s="968"/>
      <c r="B142" s="968"/>
      <c r="C142" s="968"/>
      <c r="D142" s="968"/>
      <c r="E142" s="968"/>
      <c r="F142" s="968"/>
    </row>
    <row r="143" spans="1:6" x14ac:dyDescent="0.2">
      <c r="A143" s="968"/>
      <c r="B143" s="968"/>
      <c r="C143" s="968"/>
      <c r="D143" s="968"/>
      <c r="E143" s="968"/>
      <c r="F143" s="968"/>
    </row>
    <row r="144" spans="1:6" x14ac:dyDescent="0.2">
      <c r="A144" s="968"/>
      <c r="B144" s="968"/>
      <c r="C144" s="968"/>
      <c r="D144" s="968"/>
      <c r="E144" s="968"/>
      <c r="F144" s="968"/>
    </row>
    <row r="145" spans="1:6" x14ac:dyDescent="0.2">
      <c r="A145" s="968"/>
      <c r="B145" s="968"/>
      <c r="C145" s="968"/>
      <c r="D145" s="968"/>
      <c r="E145" s="968"/>
      <c r="F145" s="968"/>
    </row>
    <row r="146" spans="1:6" x14ac:dyDescent="0.2">
      <c r="A146" s="968"/>
      <c r="B146" s="968"/>
      <c r="C146" s="968"/>
      <c r="D146" s="968"/>
      <c r="E146" s="968"/>
      <c r="F146" s="968"/>
    </row>
    <row r="147" spans="1:6" x14ac:dyDescent="0.2">
      <c r="A147" s="968"/>
      <c r="B147" s="968"/>
      <c r="C147" s="968"/>
      <c r="D147" s="968"/>
      <c r="E147" s="968"/>
      <c r="F147" s="968"/>
    </row>
    <row r="148" spans="1:6" x14ac:dyDescent="0.2">
      <c r="A148" s="968"/>
      <c r="B148" s="968"/>
      <c r="C148" s="968"/>
      <c r="D148" s="968"/>
      <c r="E148" s="968"/>
      <c r="F148" s="968"/>
    </row>
    <row r="149" spans="1:6" x14ac:dyDescent="0.2">
      <c r="A149" s="968"/>
      <c r="B149" s="968"/>
      <c r="C149" s="968"/>
      <c r="D149" s="968"/>
      <c r="E149" s="968"/>
      <c r="F149" s="968"/>
    </row>
    <row r="150" spans="1:6" x14ac:dyDescent="0.2">
      <c r="A150" s="968"/>
      <c r="B150" s="968"/>
      <c r="C150" s="968"/>
      <c r="D150" s="968"/>
      <c r="E150" s="968"/>
      <c r="F150" s="968"/>
    </row>
    <row r="151" spans="1:6" x14ac:dyDescent="0.2">
      <c r="A151" s="968"/>
      <c r="B151" s="968"/>
      <c r="C151" s="968"/>
      <c r="D151" s="968"/>
      <c r="E151" s="968"/>
      <c r="F151" s="968"/>
    </row>
    <row r="152" spans="1:6" x14ac:dyDescent="0.2">
      <c r="A152" s="968"/>
      <c r="B152" s="968"/>
      <c r="C152" s="968"/>
      <c r="D152" s="968"/>
      <c r="E152" s="968"/>
      <c r="F152" s="968"/>
    </row>
    <row r="153" spans="1:6" x14ac:dyDescent="0.2">
      <c r="A153" s="968"/>
      <c r="B153" s="968"/>
      <c r="C153" s="968"/>
      <c r="D153" s="968"/>
      <c r="E153" s="968"/>
      <c r="F153" s="968"/>
    </row>
    <row r="154" spans="1:6" x14ac:dyDescent="0.2">
      <c r="A154" s="968"/>
      <c r="B154" s="968"/>
      <c r="C154" s="968"/>
      <c r="D154" s="968"/>
      <c r="E154" s="968"/>
      <c r="F154" s="968"/>
    </row>
    <row r="155" spans="1:6" x14ac:dyDescent="0.2">
      <c r="A155" s="968"/>
      <c r="B155" s="968"/>
      <c r="C155" s="968"/>
      <c r="D155" s="968"/>
      <c r="E155" s="968"/>
      <c r="F155" s="968"/>
    </row>
    <row r="156" spans="1:6" x14ac:dyDescent="0.2">
      <c r="A156" s="968"/>
      <c r="B156" s="968"/>
      <c r="C156" s="968"/>
      <c r="D156" s="968"/>
      <c r="E156" s="968"/>
      <c r="F156" s="968"/>
    </row>
    <row r="157" spans="1:6" x14ac:dyDescent="0.2">
      <c r="A157" s="968"/>
      <c r="B157" s="968"/>
      <c r="C157" s="968"/>
      <c r="D157" s="968"/>
      <c r="E157" s="968"/>
      <c r="F157" s="968"/>
    </row>
    <row r="158" spans="1:6" x14ac:dyDescent="0.2">
      <c r="A158" s="968"/>
      <c r="B158" s="968"/>
      <c r="C158" s="968"/>
      <c r="D158" s="968"/>
      <c r="E158" s="968"/>
      <c r="F158" s="968"/>
    </row>
    <row r="159" spans="1:6" x14ac:dyDescent="0.2">
      <c r="A159" s="968"/>
      <c r="B159" s="968"/>
      <c r="C159" s="968"/>
      <c r="D159" s="968"/>
      <c r="E159" s="968"/>
      <c r="F159" s="968"/>
    </row>
    <row r="160" spans="1:6" x14ac:dyDescent="0.2">
      <c r="A160" s="968"/>
      <c r="B160" s="968"/>
      <c r="C160" s="968"/>
      <c r="D160" s="968"/>
      <c r="E160" s="968"/>
      <c r="F160" s="968"/>
    </row>
    <row r="161" spans="1:6" x14ac:dyDescent="0.2">
      <c r="A161" s="968"/>
      <c r="B161" s="968"/>
      <c r="C161" s="968"/>
      <c r="D161" s="968"/>
      <c r="E161" s="968"/>
      <c r="F161" s="968"/>
    </row>
    <row r="162" spans="1:6" x14ac:dyDescent="0.2">
      <c r="A162" s="968"/>
      <c r="B162" s="968"/>
      <c r="C162" s="968"/>
      <c r="D162" s="968"/>
      <c r="E162" s="968"/>
      <c r="F162" s="968"/>
    </row>
    <row r="163" spans="1:6" x14ac:dyDescent="0.2">
      <c r="A163" s="968"/>
      <c r="B163" s="968"/>
      <c r="C163" s="968"/>
      <c r="D163" s="968"/>
      <c r="E163" s="968"/>
      <c r="F163" s="968"/>
    </row>
    <row r="164" spans="1:6" x14ac:dyDescent="0.2">
      <c r="A164" s="968"/>
      <c r="B164" s="968"/>
      <c r="C164" s="968"/>
      <c r="D164" s="968"/>
      <c r="E164" s="968"/>
      <c r="F164" s="968"/>
    </row>
    <row r="165" spans="1:6" x14ac:dyDescent="0.2">
      <c r="A165" s="968"/>
      <c r="B165" s="968"/>
      <c r="C165" s="968"/>
      <c r="D165" s="968"/>
      <c r="E165" s="968"/>
      <c r="F165" s="968"/>
    </row>
    <row r="166" spans="1:6" x14ac:dyDescent="0.2">
      <c r="A166" s="968"/>
      <c r="B166" s="968"/>
      <c r="C166" s="968"/>
      <c r="D166" s="968"/>
      <c r="E166" s="968"/>
      <c r="F166" s="968"/>
    </row>
    <row r="167" spans="1:6" x14ac:dyDescent="0.2">
      <c r="A167" s="968"/>
      <c r="B167" s="968"/>
      <c r="C167" s="968"/>
      <c r="D167" s="968"/>
      <c r="E167" s="968"/>
      <c r="F167" s="968"/>
    </row>
    <row r="168" spans="1:6" x14ac:dyDescent="0.2">
      <c r="A168" s="968"/>
      <c r="B168" s="968"/>
      <c r="C168" s="968"/>
      <c r="D168" s="968"/>
      <c r="E168" s="968"/>
      <c r="F168" s="968"/>
    </row>
    <row r="169" spans="1:6" x14ac:dyDescent="0.2">
      <c r="A169" s="968"/>
      <c r="B169" s="968"/>
      <c r="C169" s="968"/>
      <c r="D169" s="968"/>
      <c r="E169" s="968"/>
      <c r="F169" s="968"/>
    </row>
    <row r="170" spans="1:6" x14ac:dyDescent="0.2">
      <c r="A170" s="968"/>
      <c r="B170" s="968"/>
      <c r="C170" s="968"/>
      <c r="D170" s="968"/>
      <c r="E170" s="968"/>
      <c r="F170" s="968"/>
    </row>
    <row r="171" spans="1:6" x14ac:dyDescent="0.2">
      <c r="A171" s="968"/>
      <c r="B171" s="968"/>
      <c r="C171" s="968"/>
      <c r="D171" s="968"/>
      <c r="E171" s="968"/>
      <c r="F171" s="968"/>
    </row>
    <row r="172" spans="1:6" x14ac:dyDescent="0.2">
      <c r="A172" s="968"/>
      <c r="B172" s="968"/>
      <c r="C172" s="968"/>
      <c r="D172" s="968"/>
      <c r="E172" s="968"/>
      <c r="F172" s="968"/>
    </row>
    <row r="173" spans="1:6" x14ac:dyDescent="0.2">
      <c r="A173" s="968"/>
      <c r="B173" s="968"/>
      <c r="C173" s="968"/>
      <c r="D173" s="968"/>
      <c r="E173" s="968"/>
      <c r="F173" s="968"/>
    </row>
    <row r="174" spans="1:6" x14ac:dyDescent="0.2">
      <c r="A174" s="968"/>
      <c r="B174" s="968"/>
      <c r="C174" s="968"/>
      <c r="D174" s="968"/>
      <c r="E174" s="968"/>
      <c r="F174" s="968"/>
    </row>
    <row r="175" spans="1:6" x14ac:dyDescent="0.2">
      <c r="A175" s="968"/>
      <c r="B175" s="968"/>
      <c r="C175" s="968"/>
      <c r="D175" s="968"/>
      <c r="E175" s="968"/>
      <c r="F175" s="968"/>
    </row>
    <row r="176" spans="1:6" x14ac:dyDescent="0.2">
      <c r="A176" s="968"/>
      <c r="B176" s="968"/>
      <c r="C176" s="968"/>
      <c r="D176" s="968"/>
      <c r="E176" s="968"/>
      <c r="F176" s="968"/>
    </row>
    <row r="177" spans="1:6" x14ac:dyDescent="0.2">
      <c r="A177" s="968"/>
      <c r="B177" s="968"/>
      <c r="C177" s="968"/>
      <c r="D177" s="968"/>
      <c r="E177" s="968"/>
      <c r="F177" s="968"/>
    </row>
    <row r="178" spans="1:6" x14ac:dyDescent="0.2">
      <c r="A178" s="968"/>
      <c r="B178" s="968"/>
      <c r="C178" s="968"/>
      <c r="D178" s="968"/>
      <c r="E178" s="968"/>
      <c r="F178" s="968"/>
    </row>
    <row r="179" spans="1:6" x14ac:dyDescent="0.2">
      <c r="A179" s="968"/>
      <c r="B179" s="968"/>
      <c r="C179" s="968"/>
      <c r="D179" s="968"/>
      <c r="E179" s="968"/>
      <c r="F179" s="968"/>
    </row>
    <row r="180" spans="1:6" x14ac:dyDescent="0.2">
      <c r="A180" s="968"/>
      <c r="B180" s="968"/>
      <c r="C180" s="968"/>
      <c r="D180" s="968"/>
      <c r="E180" s="968"/>
      <c r="F180" s="968"/>
    </row>
    <row r="181" spans="1:6" x14ac:dyDescent="0.2">
      <c r="A181" s="968"/>
      <c r="B181" s="968"/>
      <c r="C181" s="968"/>
      <c r="D181" s="968"/>
      <c r="E181" s="968"/>
      <c r="F181" s="968"/>
    </row>
    <row r="182" spans="1:6" x14ac:dyDescent="0.2">
      <c r="A182" s="968"/>
      <c r="B182" s="968"/>
      <c r="C182" s="968"/>
      <c r="D182" s="968"/>
      <c r="E182" s="968"/>
      <c r="F182" s="968"/>
    </row>
    <row r="183" spans="1:6" x14ac:dyDescent="0.2">
      <c r="A183" s="968"/>
      <c r="B183" s="968"/>
      <c r="C183" s="968"/>
      <c r="D183" s="968"/>
      <c r="E183" s="968"/>
      <c r="F183" s="968"/>
    </row>
    <row r="184" spans="1:6" x14ac:dyDescent="0.2">
      <c r="A184" s="968"/>
      <c r="B184" s="968"/>
      <c r="C184" s="968"/>
      <c r="D184" s="968"/>
      <c r="E184" s="968"/>
      <c r="F184" s="968"/>
    </row>
    <row r="185" spans="1:6" x14ac:dyDescent="0.2">
      <c r="A185" s="968"/>
      <c r="B185" s="968"/>
      <c r="C185" s="968"/>
      <c r="D185" s="968"/>
      <c r="E185" s="968"/>
      <c r="F185" s="968"/>
    </row>
    <row r="186" spans="1:6" x14ac:dyDescent="0.2">
      <c r="A186" s="968"/>
      <c r="B186" s="968"/>
      <c r="C186" s="968"/>
      <c r="D186" s="968"/>
      <c r="E186" s="968"/>
      <c r="F186" s="968"/>
    </row>
    <row r="187" spans="1:6" x14ac:dyDescent="0.2">
      <c r="A187" s="968"/>
      <c r="B187" s="968"/>
      <c r="C187" s="968"/>
      <c r="D187" s="968"/>
      <c r="E187" s="968"/>
      <c r="F187" s="968"/>
    </row>
    <row r="188" spans="1:6" x14ac:dyDescent="0.2">
      <c r="A188" s="968"/>
      <c r="B188" s="968"/>
      <c r="C188" s="968"/>
      <c r="D188" s="968"/>
      <c r="E188" s="968"/>
      <c r="F188" s="968"/>
    </row>
    <row r="189" spans="1:6" x14ac:dyDescent="0.2">
      <c r="A189" s="968"/>
      <c r="B189" s="968"/>
      <c r="C189" s="968"/>
      <c r="D189" s="968"/>
      <c r="E189" s="968"/>
      <c r="F189" s="968"/>
    </row>
    <row r="190" spans="1:6" x14ac:dyDescent="0.2">
      <c r="A190" s="968"/>
      <c r="B190" s="968"/>
      <c r="C190" s="968"/>
      <c r="D190" s="968"/>
      <c r="E190" s="968"/>
      <c r="F190" s="968"/>
    </row>
    <row r="191" spans="1:6" x14ac:dyDescent="0.2">
      <c r="A191" s="968"/>
      <c r="B191" s="968"/>
      <c r="C191" s="968"/>
      <c r="D191" s="968"/>
      <c r="E191" s="968"/>
      <c r="F191" s="968"/>
    </row>
    <row r="192" spans="1:6" x14ac:dyDescent="0.2">
      <c r="A192" s="968"/>
      <c r="B192" s="968"/>
      <c r="C192" s="968"/>
      <c r="D192" s="968"/>
      <c r="E192" s="968"/>
      <c r="F192" s="968"/>
    </row>
    <row r="193" spans="1:6" x14ac:dyDescent="0.2">
      <c r="A193" s="968"/>
      <c r="B193" s="968"/>
      <c r="C193" s="968"/>
      <c r="D193" s="968"/>
      <c r="E193" s="968"/>
      <c r="F193" s="968"/>
    </row>
    <row r="194" spans="1:6" x14ac:dyDescent="0.2">
      <c r="A194" s="968"/>
      <c r="B194" s="968"/>
      <c r="C194" s="968"/>
      <c r="D194" s="968"/>
      <c r="E194" s="968"/>
      <c r="F194" s="968"/>
    </row>
    <row r="195" spans="1:6" x14ac:dyDescent="0.2">
      <c r="A195" s="968"/>
      <c r="B195" s="968"/>
      <c r="C195" s="968"/>
      <c r="D195" s="968"/>
      <c r="E195" s="968"/>
      <c r="F195" s="968"/>
    </row>
    <row r="196" spans="1:6" x14ac:dyDescent="0.2">
      <c r="A196" s="968"/>
      <c r="B196" s="968"/>
      <c r="C196" s="968"/>
      <c r="D196" s="968"/>
      <c r="E196" s="968"/>
      <c r="F196" s="968"/>
    </row>
    <row r="197" spans="1:6" x14ac:dyDescent="0.2">
      <c r="A197" s="968"/>
      <c r="B197" s="968"/>
      <c r="C197" s="968"/>
      <c r="D197" s="968"/>
      <c r="E197" s="968"/>
      <c r="F197" s="968"/>
    </row>
    <row r="198" spans="1:6" x14ac:dyDescent="0.2">
      <c r="A198" s="968"/>
      <c r="B198" s="968"/>
      <c r="C198" s="968"/>
      <c r="D198" s="968"/>
      <c r="E198" s="968"/>
      <c r="F198" s="968"/>
    </row>
    <row r="199" spans="1:6" x14ac:dyDescent="0.2">
      <c r="A199" s="968"/>
      <c r="B199" s="968"/>
      <c r="C199" s="968"/>
      <c r="D199" s="968"/>
      <c r="E199" s="968"/>
      <c r="F199" s="968"/>
    </row>
    <row r="200" spans="1:6" x14ac:dyDescent="0.2">
      <c r="A200" s="968"/>
      <c r="B200" s="968"/>
      <c r="C200" s="968"/>
      <c r="D200" s="968"/>
      <c r="E200" s="968"/>
      <c r="F200" s="968"/>
    </row>
    <row r="201" spans="1:6" x14ac:dyDescent="0.2">
      <c r="A201" s="968"/>
      <c r="B201" s="968"/>
      <c r="C201" s="968"/>
      <c r="D201" s="968"/>
      <c r="E201" s="968"/>
      <c r="F201" s="968"/>
    </row>
    <row r="202" spans="1:6" x14ac:dyDescent="0.2">
      <c r="A202" s="968"/>
      <c r="B202" s="968"/>
      <c r="C202" s="968"/>
      <c r="D202" s="968"/>
      <c r="E202" s="968"/>
      <c r="F202" s="968"/>
    </row>
    <row r="203" spans="1:6" x14ac:dyDescent="0.2">
      <c r="A203" s="968"/>
      <c r="B203" s="968"/>
      <c r="C203" s="968"/>
      <c r="D203" s="968"/>
      <c r="E203" s="968"/>
      <c r="F203" s="968"/>
    </row>
    <row r="204" spans="1:6" x14ac:dyDescent="0.2">
      <c r="A204" s="968"/>
      <c r="B204" s="968"/>
      <c r="C204" s="968"/>
      <c r="D204" s="968"/>
      <c r="E204" s="968"/>
      <c r="F204" s="968"/>
    </row>
    <row r="205" spans="1:6" x14ac:dyDescent="0.2">
      <c r="A205" s="968"/>
      <c r="B205" s="968"/>
      <c r="C205" s="968"/>
      <c r="D205" s="968"/>
      <c r="E205" s="968"/>
      <c r="F205" s="968"/>
    </row>
    <row r="206" spans="1:6" x14ac:dyDescent="0.2">
      <c r="A206" s="968"/>
      <c r="B206" s="968"/>
      <c r="C206" s="968"/>
      <c r="D206" s="968"/>
      <c r="E206" s="968"/>
      <c r="F206" s="968"/>
    </row>
    <row r="207" spans="1:6" x14ac:dyDescent="0.2">
      <c r="A207" s="968"/>
      <c r="B207" s="968"/>
      <c r="C207" s="968"/>
      <c r="D207" s="968"/>
      <c r="E207" s="968"/>
      <c r="F207" s="968"/>
    </row>
    <row r="208" spans="1:6" x14ac:dyDescent="0.2">
      <c r="A208" s="968"/>
      <c r="B208" s="968"/>
      <c r="C208" s="968"/>
      <c r="D208" s="968"/>
      <c r="E208" s="968"/>
      <c r="F208" s="968"/>
    </row>
    <row r="209" spans="1:6" x14ac:dyDescent="0.2">
      <c r="A209" s="968"/>
      <c r="B209" s="968"/>
      <c r="C209" s="968"/>
      <c r="D209" s="968"/>
      <c r="E209" s="968"/>
      <c r="F209" s="968"/>
    </row>
    <row r="210" spans="1:6" x14ac:dyDescent="0.2">
      <c r="A210" s="968"/>
      <c r="B210" s="968"/>
      <c r="C210" s="968"/>
      <c r="D210" s="968"/>
      <c r="E210" s="968"/>
      <c r="F210" s="968"/>
    </row>
    <row r="211" spans="1:6" x14ac:dyDescent="0.2">
      <c r="A211" s="968"/>
      <c r="B211" s="968"/>
      <c r="C211" s="968"/>
      <c r="D211" s="968"/>
      <c r="E211" s="968"/>
      <c r="F211" s="968"/>
    </row>
    <row r="212" spans="1:6" x14ac:dyDescent="0.2">
      <c r="A212" s="968"/>
      <c r="B212" s="968"/>
      <c r="C212" s="968"/>
      <c r="D212" s="968"/>
      <c r="E212" s="968"/>
      <c r="F212" s="968"/>
    </row>
    <row r="213" spans="1:6" x14ac:dyDescent="0.2">
      <c r="A213" s="968"/>
      <c r="B213" s="968"/>
      <c r="C213" s="968"/>
      <c r="D213" s="968"/>
      <c r="E213" s="968"/>
      <c r="F213" s="968"/>
    </row>
    <row r="214" spans="1:6" x14ac:dyDescent="0.2">
      <c r="A214" s="968"/>
      <c r="B214" s="968"/>
      <c r="C214" s="968"/>
      <c r="D214" s="968"/>
      <c r="E214" s="968"/>
      <c r="F214" s="968"/>
    </row>
    <row r="215" spans="1:6" x14ac:dyDescent="0.2">
      <c r="A215" s="968"/>
      <c r="B215" s="968"/>
      <c r="C215" s="968"/>
      <c r="D215" s="968"/>
      <c r="E215" s="968"/>
      <c r="F215" s="968"/>
    </row>
    <row r="216" spans="1:6" x14ac:dyDescent="0.2">
      <c r="A216" s="968"/>
      <c r="B216" s="968"/>
      <c r="C216" s="968"/>
      <c r="D216" s="968"/>
      <c r="E216" s="968"/>
      <c r="F216" s="968"/>
    </row>
    <row r="217" spans="1:6" x14ac:dyDescent="0.2">
      <c r="A217" s="968"/>
      <c r="B217" s="968"/>
      <c r="C217" s="968"/>
      <c r="D217" s="968"/>
      <c r="E217" s="968"/>
      <c r="F217" s="968"/>
    </row>
    <row r="218" spans="1:6" x14ac:dyDescent="0.2">
      <c r="A218" s="968"/>
      <c r="B218" s="968"/>
      <c r="C218" s="968"/>
      <c r="D218" s="968"/>
      <c r="E218" s="968"/>
      <c r="F218" s="968"/>
    </row>
    <row r="219" spans="1:6" x14ac:dyDescent="0.2">
      <c r="A219" s="968"/>
      <c r="B219" s="968"/>
      <c r="C219" s="968"/>
      <c r="D219" s="968"/>
      <c r="E219" s="968"/>
      <c r="F219" s="968"/>
    </row>
    <row r="220" spans="1:6" x14ac:dyDescent="0.2">
      <c r="A220" s="968"/>
      <c r="B220" s="968"/>
      <c r="C220" s="968"/>
      <c r="D220" s="968"/>
      <c r="E220" s="968"/>
      <c r="F220" s="968"/>
    </row>
    <row r="221" spans="1:6" x14ac:dyDescent="0.2">
      <c r="A221" s="968"/>
      <c r="B221" s="968"/>
      <c r="C221" s="968"/>
      <c r="D221" s="968"/>
      <c r="E221" s="968"/>
      <c r="F221" s="968"/>
    </row>
    <row r="222" spans="1:6" x14ac:dyDescent="0.2">
      <c r="A222" s="968"/>
      <c r="B222" s="968"/>
      <c r="C222" s="968"/>
      <c r="D222" s="968"/>
      <c r="E222" s="968"/>
      <c r="F222" s="968"/>
    </row>
    <row r="223" spans="1:6" x14ac:dyDescent="0.2">
      <c r="A223" s="968"/>
      <c r="B223" s="968"/>
      <c r="C223" s="968"/>
      <c r="D223" s="968"/>
      <c r="E223" s="968"/>
      <c r="F223" s="968"/>
    </row>
    <row r="224" spans="1:6" x14ac:dyDescent="0.2">
      <c r="A224" s="968"/>
      <c r="B224" s="968"/>
      <c r="C224" s="968"/>
      <c r="D224" s="968"/>
      <c r="E224" s="968"/>
      <c r="F224" s="968"/>
    </row>
    <row r="225" spans="1:6" x14ac:dyDescent="0.2">
      <c r="A225" s="968"/>
      <c r="B225" s="968"/>
      <c r="C225" s="968"/>
      <c r="D225" s="968"/>
      <c r="E225" s="968"/>
      <c r="F225" s="968"/>
    </row>
    <row r="226" spans="1:6" x14ac:dyDescent="0.2">
      <c r="A226" s="968"/>
      <c r="B226" s="968"/>
      <c r="C226" s="968"/>
      <c r="D226" s="968"/>
      <c r="E226" s="968"/>
      <c r="F226" s="968"/>
    </row>
    <row r="227" spans="1:6" x14ac:dyDescent="0.2">
      <c r="A227" s="968"/>
      <c r="B227" s="968"/>
      <c r="C227" s="968"/>
      <c r="D227" s="968"/>
      <c r="E227" s="968"/>
      <c r="F227" s="968"/>
    </row>
    <row r="228" spans="1:6" x14ac:dyDescent="0.2">
      <c r="A228" s="968"/>
      <c r="B228" s="968"/>
      <c r="C228" s="968"/>
      <c r="D228" s="968"/>
      <c r="E228" s="968"/>
      <c r="F228" s="968"/>
    </row>
    <row r="229" spans="1:6" x14ac:dyDescent="0.2">
      <c r="A229" s="968"/>
      <c r="B229" s="968"/>
      <c r="C229" s="968"/>
      <c r="D229" s="968"/>
      <c r="E229" s="968"/>
      <c r="F229" s="968"/>
    </row>
    <row r="230" spans="1:6" x14ac:dyDescent="0.2">
      <c r="A230" s="968"/>
      <c r="B230" s="968"/>
      <c r="C230" s="968"/>
      <c r="D230" s="968"/>
      <c r="E230" s="968"/>
      <c r="F230" s="968"/>
    </row>
    <row r="231" spans="1:6" x14ac:dyDescent="0.2">
      <c r="A231" s="968"/>
      <c r="B231" s="968"/>
      <c r="C231" s="968"/>
      <c r="D231" s="968"/>
      <c r="E231" s="968"/>
      <c r="F231" s="968"/>
    </row>
    <row r="232" spans="1:6" x14ac:dyDescent="0.2">
      <c r="A232" s="968"/>
      <c r="B232" s="968"/>
      <c r="C232" s="968"/>
      <c r="D232" s="968"/>
      <c r="E232" s="968"/>
      <c r="F232" s="968"/>
    </row>
    <row r="233" spans="1:6" x14ac:dyDescent="0.2">
      <c r="A233" s="968"/>
      <c r="B233" s="968"/>
      <c r="C233" s="968"/>
      <c r="D233" s="968"/>
      <c r="E233" s="968"/>
      <c r="F233" s="968"/>
    </row>
    <row r="234" spans="1:6" x14ac:dyDescent="0.2">
      <c r="A234" s="968"/>
      <c r="B234" s="968"/>
      <c r="C234" s="968"/>
      <c r="D234" s="968"/>
      <c r="E234" s="968"/>
      <c r="F234" s="968"/>
    </row>
    <row r="235" spans="1:6" x14ac:dyDescent="0.2">
      <c r="A235" s="968"/>
      <c r="B235" s="968"/>
      <c r="C235" s="968"/>
      <c r="D235" s="968"/>
      <c r="E235" s="968"/>
      <c r="F235" s="968"/>
    </row>
    <row r="236" spans="1:6" x14ac:dyDescent="0.2">
      <c r="A236" s="968"/>
      <c r="B236" s="968"/>
      <c r="C236" s="968"/>
      <c r="D236" s="968"/>
      <c r="E236" s="968"/>
      <c r="F236" s="968"/>
    </row>
    <row r="237" spans="1:6" x14ac:dyDescent="0.2">
      <c r="A237" s="968"/>
      <c r="B237" s="968"/>
      <c r="C237" s="968"/>
      <c r="D237" s="968"/>
      <c r="E237" s="968"/>
      <c r="F237" s="968"/>
    </row>
    <row r="238" spans="1:6" x14ac:dyDescent="0.2">
      <c r="A238" s="968"/>
      <c r="B238" s="968"/>
      <c r="C238" s="968"/>
      <c r="D238" s="968"/>
      <c r="E238" s="968"/>
      <c r="F238" s="968"/>
    </row>
    <row r="239" spans="1:6" x14ac:dyDescent="0.2">
      <c r="A239" s="968"/>
      <c r="B239" s="968"/>
      <c r="C239" s="968"/>
      <c r="D239" s="968"/>
      <c r="E239" s="968"/>
      <c r="F239" s="968"/>
    </row>
    <row r="240" spans="1:6" x14ac:dyDescent="0.2">
      <c r="A240" s="968"/>
      <c r="B240" s="968"/>
      <c r="C240" s="968"/>
      <c r="D240" s="968"/>
      <c r="E240" s="968"/>
      <c r="F240" s="968"/>
    </row>
    <row r="241" spans="1:6" x14ac:dyDescent="0.2">
      <c r="A241" s="968"/>
      <c r="B241" s="968"/>
      <c r="C241" s="968"/>
      <c r="D241" s="968"/>
      <c r="E241" s="968"/>
      <c r="F241" s="968"/>
    </row>
    <row r="242" spans="1:6" x14ac:dyDescent="0.2">
      <c r="A242" s="968"/>
      <c r="B242" s="968"/>
      <c r="C242" s="968"/>
      <c r="D242" s="968"/>
      <c r="E242" s="968"/>
      <c r="F242" s="968"/>
    </row>
    <row r="243" spans="1:6" x14ac:dyDescent="0.2">
      <c r="A243" s="968"/>
      <c r="B243" s="968"/>
      <c r="C243" s="968"/>
      <c r="D243" s="968"/>
      <c r="E243" s="968"/>
      <c r="F243" s="968"/>
    </row>
    <row r="244" spans="1:6" x14ac:dyDescent="0.2">
      <c r="A244" s="968"/>
      <c r="B244" s="968"/>
      <c r="C244" s="968"/>
      <c r="D244" s="968"/>
      <c r="E244" s="968"/>
      <c r="F244" s="968"/>
    </row>
    <row r="245" spans="1:6" x14ac:dyDescent="0.2">
      <c r="A245" s="968"/>
      <c r="B245" s="968"/>
      <c r="C245" s="968"/>
      <c r="D245" s="968"/>
      <c r="E245" s="968"/>
      <c r="F245" s="968"/>
    </row>
    <row r="246" spans="1:6" x14ac:dyDescent="0.2">
      <c r="A246" s="968"/>
      <c r="B246" s="968"/>
      <c r="C246" s="968"/>
      <c r="D246" s="968"/>
      <c r="E246" s="968"/>
      <c r="F246" s="968"/>
    </row>
    <row r="247" spans="1:6" x14ac:dyDescent="0.2">
      <c r="A247" s="968"/>
      <c r="B247" s="968"/>
      <c r="C247" s="968"/>
      <c r="D247" s="968"/>
      <c r="E247" s="968"/>
      <c r="F247" s="968"/>
    </row>
    <row r="248" spans="1:6" x14ac:dyDescent="0.2">
      <c r="A248" s="968"/>
      <c r="B248" s="968"/>
      <c r="C248" s="968"/>
      <c r="D248" s="968"/>
      <c r="E248" s="968"/>
      <c r="F248" s="968"/>
    </row>
    <row r="249" spans="1:6" x14ac:dyDescent="0.2">
      <c r="A249" s="968"/>
      <c r="B249" s="968"/>
      <c r="C249" s="968"/>
      <c r="D249" s="968"/>
      <c r="E249" s="968"/>
      <c r="F249" s="968"/>
    </row>
    <row r="250" spans="1:6" x14ac:dyDescent="0.2">
      <c r="A250" s="968"/>
      <c r="B250" s="968"/>
      <c r="C250" s="968"/>
      <c r="D250" s="968"/>
      <c r="E250" s="968"/>
      <c r="F250" s="968"/>
    </row>
    <row r="251" spans="1:6" x14ac:dyDescent="0.2">
      <c r="A251" s="968"/>
      <c r="B251" s="968"/>
      <c r="C251" s="968"/>
      <c r="D251" s="968"/>
      <c r="E251" s="968"/>
      <c r="F251" s="968"/>
    </row>
    <row r="252" spans="1:6" x14ac:dyDescent="0.2">
      <c r="A252" s="968"/>
      <c r="B252" s="968"/>
      <c r="C252" s="968"/>
      <c r="D252" s="968"/>
      <c r="E252" s="968"/>
      <c r="F252" s="968"/>
    </row>
    <row r="253" spans="1:6" x14ac:dyDescent="0.2">
      <c r="A253" s="968"/>
      <c r="B253" s="968"/>
      <c r="C253" s="968"/>
      <c r="D253" s="968"/>
      <c r="E253" s="968"/>
      <c r="F253" s="968"/>
    </row>
    <row r="254" spans="1:6" x14ac:dyDescent="0.2">
      <c r="A254" s="968"/>
      <c r="B254" s="968"/>
      <c r="C254" s="968"/>
      <c r="D254" s="968"/>
      <c r="E254" s="968"/>
      <c r="F254" s="968"/>
    </row>
    <row r="255" spans="1:6" x14ac:dyDescent="0.2">
      <c r="A255" s="968"/>
      <c r="B255" s="968"/>
      <c r="C255" s="968"/>
      <c r="D255" s="968"/>
      <c r="E255" s="968"/>
      <c r="F255" s="968"/>
    </row>
    <row r="256" spans="1:6" x14ac:dyDescent="0.2">
      <c r="A256" s="968"/>
      <c r="B256" s="968"/>
      <c r="C256" s="968"/>
      <c r="D256" s="968"/>
      <c r="E256" s="968"/>
      <c r="F256" s="968"/>
    </row>
    <row r="257" spans="1:6" x14ac:dyDescent="0.2">
      <c r="A257" s="968"/>
      <c r="B257" s="968"/>
      <c r="C257" s="968"/>
      <c r="D257" s="968"/>
      <c r="E257" s="968"/>
      <c r="F257" s="968"/>
    </row>
    <row r="258" spans="1:6" x14ac:dyDescent="0.2">
      <c r="A258" s="968"/>
      <c r="B258" s="968"/>
      <c r="C258" s="968"/>
      <c r="D258" s="968"/>
      <c r="E258" s="968"/>
      <c r="F258" s="968"/>
    </row>
    <row r="259" spans="1:6" x14ac:dyDescent="0.2">
      <c r="A259" s="968"/>
      <c r="B259" s="968"/>
      <c r="C259" s="968"/>
      <c r="D259" s="968"/>
      <c r="E259" s="968"/>
      <c r="F259" s="968"/>
    </row>
    <row r="260" spans="1:6" x14ac:dyDescent="0.2">
      <c r="A260" s="968"/>
      <c r="B260" s="968"/>
      <c r="C260" s="968"/>
      <c r="D260" s="968"/>
      <c r="E260" s="968"/>
      <c r="F260" s="968"/>
    </row>
    <row r="261" spans="1:6" x14ac:dyDescent="0.2">
      <c r="A261" s="968"/>
      <c r="B261" s="968"/>
      <c r="C261" s="968"/>
      <c r="D261" s="968"/>
      <c r="E261" s="968"/>
      <c r="F261" s="968"/>
    </row>
    <row r="262" spans="1:6" x14ac:dyDescent="0.2">
      <c r="A262" s="968"/>
      <c r="B262" s="968"/>
      <c r="C262" s="968"/>
      <c r="D262" s="968"/>
      <c r="E262" s="968"/>
      <c r="F262" s="968"/>
    </row>
    <row r="263" spans="1:6" x14ac:dyDescent="0.2">
      <c r="A263" s="968"/>
      <c r="B263" s="968"/>
      <c r="C263" s="968"/>
      <c r="D263" s="968"/>
      <c r="E263" s="968"/>
      <c r="F263" s="968"/>
    </row>
    <row r="264" spans="1:6" x14ac:dyDescent="0.2">
      <c r="A264" s="968"/>
      <c r="B264" s="968"/>
      <c r="C264" s="968"/>
      <c r="D264" s="968"/>
      <c r="E264" s="968"/>
      <c r="F264" s="968"/>
    </row>
    <row r="265" spans="1:6" x14ac:dyDescent="0.2">
      <c r="A265" s="968"/>
      <c r="B265" s="968"/>
      <c r="C265" s="968"/>
      <c r="D265" s="968"/>
      <c r="E265" s="968"/>
      <c r="F265" s="968"/>
    </row>
    <row r="266" spans="1:6" x14ac:dyDescent="0.2">
      <c r="A266" s="968"/>
      <c r="B266" s="968"/>
      <c r="C266" s="968"/>
      <c r="D266" s="968"/>
      <c r="E266" s="968"/>
      <c r="F266" s="968"/>
    </row>
    <row r="267" spans="1:6" x14ac:dyDescent="0.2">
      <c r="A267" s="968"/>
      <c r="B267" s="968"/>
      <c r="C267" s="968"/>
      <c r="D267" s="968"/>
      <c r="E267" s="968"/>
      <c r="F267" s="968"/>
    </row>
    <row r="268" spans="1:6" x14ac:dyDescent="0.2">
      <c r="A268" s="968"/>
      <c r="B268" s="968"/>
      <c r="C268" s="968"/>
      <c r="D268" s="968"/>
      <c r="E268" s="968"/>
      <c r="F268" s="968"/>
    </row>
    <row r="269" spans="1:6" x14ac:dyDescent="0.2">
      <c r="A269" s="968"/>
      <c r="B269" s="968"/>
      <c r="C269" s="968"/>
      <c r="D269" s="968"/>
      <c r="E269" s="968"/>
      <c r="F269" s="968"/>
    </row>
    <row r="270" spans="1:6" x14ac:dyDescent="0.2">
      <c r="A270" s="968"/>
      <c r="B270" s="968"/>
      <c r="C270" s="968"/>
      <c r="D270" s="968"/>
      <c r="E270" s="968"/>
      <c r="F270" s="968"/>
    </row>
    <row r="271" spans="1:6" x14ac:dyDescent="0.2">
      <c r="A271" s="968"/>
      <c r="B271" s="968"/>
      <c r="C271" s="968"/>
      <c r="D271" s="968"/>
      <c r="E271" s="968"/>
      <c r="F271" s="968"/>
    </row>
    <row r="272" spans="1:6" x14ac:dyDescent="0.2">
      <c r="A272" s="968"/>
      <c r="B272" s="968"/>
      <c r="C272" s="968"/>
      <c r="D272" s="968"/>
      <c r="E272" s="968"/>
      <c r="F272" s="968"/>
    </row>
    <row r="273" spans="1:6" x14ac:dyDescent="0.2">
      <c r="A273" s="968"/>
      <c r="B273" s="968"/>
      <c r="C273" s="968"/>
      <c r="D273" s="968"/>
      <c r="E273" s="968"/>
      <c r="F273" s="968"/>
    </row>
    <row r="274" spans="1:6" x14ac:dyDescent="0.2">
      <c r="A274" s="968"/>
      <c r="B274" s="968"/>
      <c r="C274" s="968"/>
      <c r="D274" s="968"/>
      <c r="E274" s="968"/>
      <c r="F274" s="968"/>
    </row>
    <row r="275" spans="1:6" x14ac:dyDescent="0.2">
      <c r="A275" s="968"/>
      <c r="B275" s="968"/>
      <c r="C275" s="968"/>
      <c r="D275" s="968"/>
      <c r="E275" s="968"/>
      <c r="F275" s="968"/>
    </row>
    <row r="276" spans="1:6" x14ac:dyDescent="0.2">
      <c r="A276" s="968"/>
      <c r="B276" s="968"/>
      <c r="C276" s="968"/>
      <c r="D276" s="968"/>
      <c r="E276" s="968"/>
      <c r="F276" s="968"/>
    </row>
    <row r="277" spans="1:6" x14ac:dyDescent="0.2">
      <c r="A277" s="968"/>
      <c r="B277" s="968"/>
      <c r="C277" s="968"/>
      <c r="D277" s="968"/>
      <c r="E277" s="968"/>
      <c r="F277" s="968"/>
    </row>
    <row r="278" spans="1:6" x14ac:dyDescent="0.2">
      <c r="A278" s="968"/>
      <c r="B278" s="968"/>
      <c r="C278" s="968"/>
      <c r="D278" s="968"/>
      <c r="E278" s="968"/>
      <c r="F278" s="968"/>
    </row>
    <row r="279" spans="1:6" x14ac:dyDescent="0.2">
      <c r="A279" s="968"/>
      <c r="B279" s="968"/>
      <c r="C279" s="968"/>
      <c r="D279" s="968"/>
      <c r="E279" s="968"/>
      <c r="F279" s="968"/>
    </row>
    <row r="280" spans="1:6" x14ac:dyDescent="0.2">
      <c r="A280" s="968"/>
      <c r="B280" s="968"/>
      <c r="C280" s="968"/>
      <c r="D280" s="968"/>
      <c r="E280" s="968"/>
      <c r="F280" s="968"/>
    </row>
    <row r="281" spans="1:6" x14ac:dyDescent="0.2">
      <c r="A281" s="968"/>
      <c r="B281" s="968"/>
      <c r="C281" s="968"/>
      <c r="D281" s="968"/>
      <c r="E281" s="968"/>
      <c r="F281" s="968"/>
    </row>
    <row r="282" spans="1:6" x14ac:dyDescent="0.2">
      <c r="A282" s="968"/>
      <c r="B282" s="968"/>
      <c r="C282" s="968"/>
      <c r="D282" s="968"/>
      <c r="E282" s="968"/>
      <c r="F282" s="968"/>
    </row>
    <row r="283" spans="1:6" x14ac:dyDescent="0.2">
      <c r="A283" s="968"/>
      <c r="B283" s="968"/>
      <c r="C283" s="968"/>
      <c r="D283" s="968"/>
      <c r="E283" s="968"/>
      <c r="F283" s="968"/>
    </row>
    <row r="284" spans="1:6" x14ac:dyDescent="0.2">
      <c r="A284" s="968"/>
      <c r="B284" s="968"/>
      <c r="C284" s="968"/>
      <c r="D284" s="968"/>
      <c r="E284" s="968"/>
      <c r="F284" s="968"/>
    </row>
    <row r="285" spans="1:6" x14ac:dyDescent="0.2">
      <c r="A285" s="968"/>
      <c r="B285" s="968"/>
      <c r="C285" s="968"/>
      <c r="D285" s="968"/>
      <c r="E285" s="968"/>
      <c r="F285" s="968"/>
    </row>
    <row r="286" spans="1:6" x14ac:dyDescent="0.2">
      <c r="A286" s="968"/>
      <c r="B286" s="968"/>
      <c r="C286" s="968"/>
      <c r="D286" s="968"/>
      <c r="E286" s="968"/>
      <c r="F286" s="968"/>
    </row>
    <row r="287" spans="1:6" x14ac:dyDescent="0.2">
      <c r="A287" s="968"/>
      <c r="B287" s="968"/>
      <c r="C287" s="968"/>
      <c r="D287" s="968"/>
      <c r="E287" s="968"/>
      <c r="F287" s="968"/>
    </row>
    <row r="288" spans="1:6" x14ac:dyDescent="0.2">
      <c r="A288" s="968"/>
      <c r="B288" s="968"/>
      <c r="C288" s="968"/>
      <c r="D288" s="968"/>
      <c r="E288" s="968"/>
      <c r="F288" s="968"/>
    </row>
    <row r="289" spans="1:6" x14ac:dyDescent="0.2">
      <c r="A289" s="968"/>
      <c r="B289" s="968"/>
      <c r="C289" s="968"/>
      <c r="D289" s="968"/>
      <c r="E289" s="968"/>
      <c r="F289" s="968"/>
    </row>
    <row r="290" spans="1:6" x14ac:dyDescent="0.2">
      <c r="A290" s="968"/>
      <c r="B290" s="968"/>
      <c r="C290" s="968"/>
      <c r="D290" s="968"/>
      <c r="E290" s="968"/>
      <c r="F290" s="968"/>
    </row>
    <row r="291" spans="1:6" x14ac:dyDescent="0.2">
      <c r="A291" s="968"/>
      <c r="B291" s="968"/>
      <c r="C291" s="968"/>
      <c r="D291" s="968"/>
      <c r="E291" s="968"/>
      <c r="F291" s="968"/>
    </row>
    <row r="292" spans="1:6" x14ac:dyDescent="0.2">
      <c r="A292" s="968"/>
      <c r="B292" s="968"/>
      <c r="C292" s="968"/>
      <c r="D292" s="968"/>
      <c r="E292" s="968"/>
      <c r="F292" s="968"/>
    </row>
    <row r="293" spans="1:6" x14ac:dyDescent="0.2">
      <c r="A293" s="968"/>
      <c r="B293" s="968"/>
      <c r="C293" s="968"/>
      <c r="D293" s="968"/>
      <c r="E293" s="968"/>
      <c r="F293" s="968"/>
    </row>
    <row r="294" spans="1:6" x14ac:dyDescent="0.2">
      <c r="A294" s="968"/>
      <c r="B294" s="968"/>
      <c r="C294" s="968"/>
      <c r="D294" s="968"/>
      <c r="E294" s="968"/>
      <c r="F294" s="968"/>
    </row>
    <row r="295" spans="1:6" x14ac:dyDescent="0.2">
      <c r="A295" s="968"/>
      <c r="B295" s="968"/>
      <c r="C295" s="968"/>
      <c r="D295" s="968"/>
      <c r="E295" s="968"/>
      <c r="F295" s="968"/>
    </row>
    <row r="296" spans="1:6" x14ac:dyDescent="0.2">
      <c r="A296" s="968"/>
      <c r="B296" s="968"/>
      <c r="C296" s="968"/>
      <c r="D296" s="968"/>
      <c r="E296" s="968"/>
      <c r="F296" s="968"/>
    </row>
    <row r="297" spans="1:6" x14ac:dyDescent="0.2">
      <c r="A297" s="968"/>
      <c r="B297" s="968"/>
      <c r="C297" s="968"/>
      <c r="D297" s="968"/>
      <c r="E297" s="968"/>
      <c r="F297" s="968"/>
    </row>
    <row r="298" spans="1:6" x14ac:dyDescent="0.2">
      <c r="A298" s="968"/>
      <c r="B298" s="968"/>
      <c r="C298" s="968"/>
      <c r="D298" s="968"/>
      <c r="E298" s="968"/>
      <c r="F298" s="968"/>
    </row>
    <row r="299" spans="1:6" x14ac:dyDescent="0.2">
      <c r="A299" s="968"/>
      <c r="B299" s="968"/>
      <c r="C299" s="968"/>
      <c r="D299" s="968"/>
      <c r="E299" s="968"/>
      <c r="F299" s="968"/>
    </row>
    <row r="300" spans="1:6" x14ac:dyDescent="0.2">
      <c r="A300" s="968"/>
      <c r="B300" s="968"/>
      <c r="C300" s="968"/>
      <c r="D300" s="968"/>
      <c r="E300" s="968"/>
      <c r="F300" s="968"/>
    </row>
    <row r="301" spans="1:6" x14ac:dyDescent="0.2">
      <c r="A301" s="968"/>
      <c r="B301" s="968"/>
      <c r="C301" s="968"/>
      <c r="D301" s="968"/>
      <c r="E301" s="968"/>
      <c r="F301" s="968"/>
    </row>
    <row r="302" spans="1:6" x14ac:dyDescent="0.2">
      <c r="A302" s="968"/>
      <c r="B302" s="968"/>
      <c r="C302" s="968"/>
      <c r="D302" s="968"/>
      <c r="E302" s="968"/>
      <c r="F302" s="968"/>
    </row>
    <row r="303" spans="1:6" x14ac:dyDescent="0.2">
      <c r="A303" s="968"/>
      <c r="B303" s="968"/>
      <c r="C303" s="968"/>
      <c r="D303" s="968"/>
      <c r="E303" s="968"/>
      <c r="F303" s="968"/>
    </row>
    <row r="304" spans="1:6" x14ac:dyDescent="0.2">
      <c r="A304" s="968"/>
      <c r="B304" s="968"/>
      <c r="C304" s="968"/>
      <c r="D304" s="968"/>
      <c r="E304" s="968"/>
      <c r="F304" s="968"/>
    </row>
    <row r="305" spans="1:6" x14ac:dyDescent="0.2">
      <c r="A305" s="968"/>
      <c r="B305" s="968"/>
      <c r="C305" s="968"/>
      <c r="D305" s="968"/>
      <c r="E305" s="968"/>
      <c r="F305" s="968"/>
    </row>
    <row r="306" spans="1:6" x14ac:dyDescent="0.2">
      <c r="A306" s="968"/>
      <c r="B306" s="968"/>
      <c r="C306" s="968"/>
      <c r="D306" s="968"/>
      <c r="E306" s="968"/>
      <c r="F306" s="968"/>
    </row>
    <row r="307" spans="1:6" x14ac:dyDescent="0.2">
      <c r="A307" s="968"/>
      <c r="B307" s="968"/>
      <c r="C307" s="968"/>
      <c r="D307" s="968"/>
      <c r="E307" s="968"/>
      <c r="F307" s="968"/>
    </row>
    <row r="308" spans="1:6" x14ac:dyDescent="0.2">
      <c r="A308" s="968"/>
      <c r="B308" s="968"/>
      <c r="C308" s="968"/>
      <c r="D308" s="968"/>
      <c r="E308" s="968"/>
      <c r="F308" s="968"/>
    </row>
    <row r="309" spans="1:6" x14ac:dyDescent="0.2">
      <c r="A309" s="968"/>
      <c r="B309" s="968"/>
      <c r="C309" s="968"/>
      <c r="D309" s="968"/>
      <c r="E309" s="968"/>
      <c r="F309" s="968"/>
    </row>
    <row r="310" spans="1:6" x14ac:dyDescent="0.2">
      <c r="A310" s="968"/>
      <c r="B310" s="968"/>
      <c r="C310" s="968"/>
      <c r="D310" s="968"/>
      <c r="E310" s="968"/>
      <c r="F310" s="968"/>
    </row>
    <row r="311" spans="1:6" x14ac:dyDescent="0.2">
      <c r="A311" s="968"/>
      <c r="B311" s="968"/>
      <c r="C311" s="968"/>
      <c r="D311" s="968"/>
      <c r="E311" s="968"/>
      <c r="F311" s="968"/>
    </row>
    <row r="312" spans="1:6" x14ac:dyDescent="0.2">
      <c r="A312" s="968"/>
      <c r="B312" s="968"/>
      <c r="C312" s="968"/>
      <c r="D312" s="968"/>
      <c r="E312" s="968"/>
      <c r="F312" s="968"/>
    </row>
    <row r="313" spans="1:6" x14ac:dyDescent="0.2">
      <c r="A313" s="968"/>
      <c r="B313" s="968"/>
      <c r="C313" s="968"/>
      <c r="D313" s="968"/>
      <c r="E313" s="968"/>
      <c r="F313" s="968"/>
    </row>
    <row r="314" spans="1:6" x14ac:dyDescent="0.2">
      <c r="A314" s="968"/>
      <c r="B314" s="968"/>
      <c r="C314" s="968"/>
      <c r="D314" s="968"/>
      <c r="E314" s="968"/>
      <c r="F314" s="968"/>
    </row>
    <row r="315" spans="1:6" x14ac:dyDescent="0.2">
      <c r="A315" s="968"/>
      <c r="B315" s="968"/>
      <c r="C315" s="968"/>
      <c r="D315" s="968"/>
      <c r="E315" s="968"/>
      <c r="F315" s="968"/>
    </row>
    <row r="316" spans="1:6" x14ac:dyDescent="0.2">
      <c r="A316" s="968"/>
      <c r="B316" s="968"/>
      <c r="C316" s="968"/>
      <c r="D316" s="968"/>
      <c r="E316" s="968"/>
      <c r="F316" s="968"/>
    </row>
    <row r="317" spans="1:6" x14ac:dyDescent="0.2">
      <c r="A317" s="968"/>
      <c r="B317" s="968"/>
      <c r="C317" s="968"/>
      <c r="D317" s="968"/>
      <c r="E317" s="968"/>
      <c r="F317" s="968"/>
    </row>
    <row r="318" spans="1:6" x14ac:dyDescent="0.2">
      <c r="A318" s="968"/>
      <c r="B318" s="968"/>
      <c r="C318" s="968"/>
      <c r="D318" s="968"/>
      <c r="E318" s="968"/>
      <c r="F318" s="968"/>
    </row>
    <row r="319" spans="1:6" x14ac:dyDescent="0.2">
      <c r="A319" s="968"/>
      <c r="B319" s="968"/>
      <c r="C319" s="968"/>
      <c r="D319" s="968"/>
      <c r="E319" s="968"/>
      <c r="F319" s="968"/>
    </row>
    <row r="320" spans="1:6" x14ac:dyDescent="0.2">
      <c r="A320" s="968"/>
      <c r="B320" s="968"/>
      <c r="C320" s="968"/>
      <c r="D320" s="968"/>
      <c r="E320" s="968"/>
      <c r="F320" s="968"/>
    </row>
    <row r="321" spans="1:6" x14ac:dyDescent="0.2">
      <c r="A321" s="968"/>
      <c r="B321" s="968"/>
      <c r="C321" s="968"/>
      <c r="D321" s="968"/>
      <c r="E321" s="968"/>
      <c r="F321" s="968"/>
    </row>
    <row r="322" spans="1:6" x14ac:dyDescent="0.2">
      <c r="A322" s="968"/>
      <c r="B322" s="968"/>
      <c r="C322" s="968"/>
      <c r="D322" s="968"/>
      <c r="E322" s="968"/>
      <c r="F322" s="968"/>
    </row>
    <row r="323" spans="1:6" x14ac:dyDescent="0.2">
      <c r="A323" s="968"/>
      <c r="B323" s="968"/>
      <c r="C323" s="968"/>
      <c r="D323" s="968"/>
      <c r="E323" s="968"/>
      <c r="F323" s="968"/>
    </row>
    <row r="324" spans="1:6" x14ac:dyDescent="0.2">
      <c r="A324" s="968"/>
      <c r="B324" s="968"/>
      <c r="C324" s="968"/>
      <c r="D324" s="968"/>
      <c r="E324" s="968"/>
      <c r="F324" s="968"/>
    </row>
    <row r="325" spans="1:6" x14ac:dyDescent="0.2">
      <c r="A325" s="968"/>
      <c r="B325" s="968"/>
      <c r="C325" s="968"/>
      <c r="D325" s="968"/>
      <c r="E325" s="968"/>
      <c r="F325" s="968"/>
    </row>
    <row r="326" spans="1:6" x14ac:dyDescent="0.2">
      <c r="A326" s="968"/>
      <c r="B326" s="968"/>
      <c r="C326" s="968"/>
      <c r="D326" s="968"/>
      <c r="E326" s="968"/>
      <c r="F326" s="968"/>
    </row>
    <row r="327" spans="1:6" x14ac:dyDescent="0.2">
      <c r="A327" s="968"/>
      <c r="B327" s="968"/>
      <c r="C327" s="968"/>
      <c r="D327" s="968"/>
      <c r="E327" s="968"/>
      <c r="F327" s="968"/>
    </row>
    <row r="328" spans="1:6" x14ac:dyDescent="0.2">
      <c r="A328" s="968"/>
      <c r="B328" s="968"/>
      <c r="C328" s="968"/>
      <c r="D328" s="968"/>
      <c r="E328" s="968"/>
      <c r="F328" s="968"/>
    </row>
    <row r="329" spans="1:6" x14ac:dyDescent="0.2">
      <c r="A329" s="968"/>
      <c r="B329" s="968"/>
      <c r="C329" s="968"/>
      <c r="D329" s="968"/>
      <c r="E329" s="968"/>
      <c r="F329" s="968"/>
    </row>
    <row r="330" spans="1:6" x14ac:dyDescent="0.2">
      <c r="A330" s="968"/>
      <c r="B330" s="968"/>
      <c r="C330" s="968"/>
      <c r="D330" s="968"/>
      <c r="E330" s="968"/>
      <c r="F330" s="968"/>
    </row>
    <row r="331" spans="1:6" x14ac:dyDescent="0.2">
      <c r="A331" s="968"/>
      <c r="B331" s="968"/>
      <c r="C331" s="968"/>
      <c r="D331" s="968"/>
      <c r="E331" s="968"/>
      <c r="F331" s="968"/>
    </row>
    <row r="332" spans="1:6" x14ac:dyDescent="0.2">
      <c r="A332" s="968"/>
      <c r="B332" s="968"/>
      <c r="C332" s="968"/>
      <c r="D332" s="968"/>
      <c r="E332" s="968"/>
      <c r="F332" s="968"/>
    </row>
    <row r="333" spans="1:6" x14ac:dyDescent="0.2">
      <c r="A333" s="968"/>
      <c r="B333" s="968"/>
      <c r="C333" s="968"/>
      <c r="D333" s="968"/>
      <c r="E333" s="968"/>
      <c r="F333" s="968"/>
    </row>
    <row r="334" spans="1:6" x14ac:dyDescent="0.2">
      <c r="A334" s="968"/>
      <c r="B334" s="968"/>
      <c r="C334" s="968"/>
      <c r="D334" s="968"/>
      <c r="E334" s="968"/>
      <c r="F334" s="968"/>
    </row>
    <row r="335" spans="1:6" x14ac:dyDescent="0.2">
      <c r="A335" s="968"/>
      <c r="B335" s="968"/>
      <c r="C335" s="968"/>
      <c r="D335" s="968"/>
      <c r="E335" s="968"/>
      <c r="F335" s="968"/>
    </row>
    <row r="336" spans="1:6" x14ac:dyDescent="0.2">
      <c r="A336" s="968"/>
      <c r="B336" s="968"/>
      <c r="C336" s="968"/>
      <c r="D336" s="968"/>
      <c r="E336" s="968"/>
      <c r="F336" s="968"/>
    </row>
    <row r="337" spans="1:6" x14ac:dyDescent="0.2">
      <c r="A337" s="968"/>
      <c r="B337" s="968"/>
      <c r="C337" s="968"/>
      <c r="D337" s="968"/>
      <c r="E337" s="968"/>
      <c r="F337" s="968"/>
    </row>
    <row r="338" spans="1:6" x14ac:dyDescent="0.2">
      <c r="A338" s="968"/>
      <c r="B338" s="968"/>
      <c r="C338" s="968"/>
      <c r="D338" s="968"/>
      <c r="E338" s="968"/>
      <c r="F338" s="968"/>
    </row>
    <row r="339" spans="1:6" x14ac:dyDescent="0.2">
      <c r="A339" s="968"/>
      <c r="B339" s="968"/>
      <c r="C339" s="968"/>
      <c r="D339" s="968"/>
      <c r="E339" s="968"/>
      <c r="F339" s="968"/>
    </row>
    <row r="340" spans="1:6" x14ac:dyDescent="0.2">
      <c r="A340" s="968"/>
      <c r="B340" s="968"/>
      <c r="C340" s="968"/>
      <c r="D340" s="968"/>
      <c r="E340" s="968"/>
      <c r="F340" s="968"/>
    </row>
    <row r="341" spans="1:6" x14ac:dyDescent="0.2">
      <c r="A341" s="968"/>
      <c r="B341" s="968"/>
      <c r="C341" s="968"/>
      <c r="D341" s="968"/>
      <c r="E341" s="968"/>
      <c r="F341" s="968"/>
    </row>
    <row r="342" spans="1:6" x14ac:dyDescent="0.2">
      <c r="A342" s="968"/>
      <c r="B342" s="968"/>
      <c r="C342" s="968"/>
      <c r="D342" s="968"/>
      <c r="E342" s="968"/>
      <c r="F342" s="968"/>
    </row>
    <row r="343" spans="1:6" x14ac:dyDescent="0.2">
      <c r="A343" s="968"/>
      <c r="B343" s="968"/>
      <c r="C343" s="968"/>
      <c r="D343" s="968"/>
      <c r="E343" s="968"/>
      <c r="F343" s="968"/>
    </row>
    <row r="344" spans="1:6" x14ac:dyDescent="0.2">
      <c r="A344" s="968"/>
      <c r="B344" s="968"/>
      <c r="C344" s="968"/>
      <c r="D344" s="968"/>
      <c r="E344" s="968"/>
      <c r="F344" s="968"/>
    </row>
    <row r="345" spans="1:6" x14ac:dyDescent="0.2">
      <c r="A345" s="968"/>
      <c r="B345" s="968"/>
      <c r="C345" s="968"/>
      <c r="D345" s="968"/>
      <c r="E345" s="968"/>
      <c r="F345" s="968"/>
    </row>
    <row r="346" spans="1:6" x14ac:dyDescent="0.2">
      <c r="A346" s="968"/>
      <c r="B346" s="968"/>
      <c r="C346" s="968"/>
      <c r="D346" s="968"/>
      <c r="E346" s="968"/>
      <c r="F346" s="968"/>
    </row>
    <row r="347" spans="1:6" x14ac:dyDescent="0.2">
      <c r="A347" s="968"/>
      <c r="B347" s="968"/>
      <c r="C347" s="968"/>
      <c r="D347" s="968"/>
      <c r="E347" s="968"/>
      <c r="F347" s="968"/>
    </row>
    <row r="348" spans="1:6" x14ac:dyDescent="0.2">
      <c r="A348" s="968"/>
      <c r="B348" s="968"/>
      <c r="C348" s="968"/>
      <c r="D348" s="968"/>
      <c r="E348" s="968"/>
      <c r="F348" s="968"/>
    </row>
    <row r="349" spans="1:6" x14ac:dyDescent="0.2">
      <c r="A349" s="968"/>
      <c r="B349" s="968"/>
      <c r="C349" s="968"/>
      <c r="D349" s="968"/>
      <c r="E349" s="968"/>
      <c r="F349" s="968"/>
    </row>
    <row r="350" spans="1:6" x14ac:dyDescent="0.2">
      <c r="A350" s="968"/>
      <c r="B350" s="968"/>
      <c r="C350" s="968"/>
      <c r="D350" s="968"/>
      <c r="E350" s="968"/>
      <c r="F350" s="968"/>
    </row>
    <row r="351" spans="1:6" x14ac:dyDescent="0.2">
      <c r="A351" s="968"/>
      <c r="B351" s="968"/>
      <c r="C351" s="968"/>
      <c r="D351" s="968"/>
      <c r="E351" s="968"/>
      <c r="F351" s="968"/>
    </row>
    <row r="352" spans="1:6" x14ac:dyDescent="0.2">
      <c r="A352" s="968"/>
      <c r="B352" s="968"/>
      <c r="C352" s="968"/>
      <c r="D352" s="968"/>
      <c r="E352" s="968"/>
      <c r="F352" s="968"/>
    </row>
    <row r="353" spans="1:6" x14ac:dyDescent="0.2">
      <c r="A353" s="968"/>
      <c r="B353" s="968"/>
      <c r="C353" s="968"/>
      <c r="D353" s="968"/>
      <c r="E353" s="968"/>
      <c r="F353" s="968"/>
    </row>
    <row r="354" spans="1:6" x14ac:dyDescent="0.2">
      <c r="A354" s="968"/>
      <c r="B354" s="968"/>
      <c r="C354" s="968"/>
      <c r="D354" s="968"/>
      <c r="E354" s="968"/>
      <c r="F354" s="968"/>
    </row>
    <row r="355" spans="1:6" x14ac:dyDescent="0.2">
      <c r="A355" s="968"/>
      <c r="B355" s="968"/>
      <c r="C355" s="968"/>
      <c r="D355" s="968"/>
      <c r="E355" s="968"/>
      <c r="F355" s="968"/>
    </row>
    <row r="356" spans="1:6" x14ac:dyDescent="0.2">
      <c r="A356" s="968"/>
      <c r="B356" s="968"/>
      <c r="C356" s="968"/>
      <c r="D356" s="968"/>
      <c r="E356" s="968"/>
      <c r="F356" s="968"/>
    </row>
    <row r="357" spans="1:6" x14ac:dyDescent="0.2">
      <c r="A357" s="968"/>
      <c r="B357" s="968"/>
      <c r="C357" s="968"/>
      <c r="D357" s="968"/>
      <c r="E357" s="968"/>
      <c r="F357" s="968"/>
    </row>
    <row r="358" spans="1:6" x14ac:dyDescent="0.2">
      <c r="A358" s="968"/>
      <c r="B358" s="968"/>
      <c r="C358" s="968"/>
      <c r="D358" s="968"/>
      <c r="E358" s="968"/>
      <c r="F358" s="968"/>
    </row>
    <row r="359" spans="1:6" x14ac:dyDescent="0.2">
      <c r="A359" s="968"/>
      <c r="B359" s="968"/>
      <c r="C359" s="968"/>
      <c r="D359" s="968"/>
      <c r="E359" s="968"/>
      <c r="F359" s="968"/>
    </row>
    <row r="360" spans="1:6" x14ac:dyDescent="0.2">
      <c r="A360" s="968"/>
      <c r="B360" s="968"/>
      <c r="C360" s="968"/>
      <c r="D360" s="968"/>
      <c r="E360" s="968"/>
      <c r="F360" s="968"/>
    </row>
    <row r="361" spans="1:6" x14ac:dyDescent="0.2">
      <c r="A361" s="968"/>
      <c r="B361" s="968"/>
      <c r="C361" s="968"/>
      <c r="D361" s="968"/>
      <c r="E361" s="968"/>
      <c r="F361" s="968"/>
    </row>
    <row r="362" spans="1:6" x14ac:dyDescent="0.2">
      <c r="A362" s="968"/>
      <c r="B362" s="968"/>
      <c r="C362" s="968"/>
      <c r="D362" s="968"/>
      <c r="E362" s="968"/>
      <c r="F362" s="968"/>
    </row>
    <row r="363" spans="1:6" x14ac:dyDescent="0.2">
      <c r="A363" s="968"/>
      <c r="B363" s="968"/>
      <c r="C363" s="968"/>
      <c r="D363" s="968"/>
      <c r="E363" s="968"/>
      <c r="F363" s="968"/>
    </row>
    <row r="364" spans="1:6" x14ac:dyDescent="0.2">
      <c r="A364" s="968"/>
      <c r="B364" s="968"/>
      <c r="C364" s="968"/>
      <c r="D364" s="968"/>
      <c r="E364" s="968"/>
      <c r="F364" s="968"/>
    </row>
    <row r="365" spans="1:6" x14ac:dyDescent="0.2">
      <c r="A365" s="968"/>
      <c r="B365" s="968"/>
      <c r="C365" s="968"/>
      <c r="D365" s="968"/>
      <c r="E365" s="968"/>
      <c r="F365" s="968"/>
    </row>
    <row r="366" spans="1:6" x14ac:dyDescent="0.2">
      <c r="A366" s="968"/>
      <c r="B366" s="968"/>
      <c r="C366" s="968"/>
      <c r="D366" s="968"/>
      <c r="E366" s="968"/>
      <c r="F366" s="968"/>
    </row>
    <row r="367" spans="1:6" x14ac:dyDescent="0.2">
      <c r="A367" s="968"/>
      <c r="B367" s="968"/>
      <c r="C367" s="968"/>
      <c r="D367" s="968"/>
      <c r="E367" s="968"/>
      <c r="F367" s="968"/>
    </row>
    <row r="368" spans="1:6" x14ac:dyDescent="0.2">
      <c r="A368" s="968"/>
      <c r="B368" s="968"/>
      <c r="C368" s="968"/>
      <c r="D368" s="968"/>
      <c r="E368" s="968"/>
      <c r="F368" s="968"/>
    </row>
    <row r="369" spans="1:6" x14ac:dyDescent="0.2">
      <c r="A369" s="968"/>
      <c r="B369" s="968"/>
      <c r="C369" s="968"/>
      <c r="D369" s="968"/>
      <c r="E369" s="968"/>
      <c r="F369" s="968"/>
    </row>
    <row r="370" spans="1:6" x14ac:dyDescent="0.2">
      <c r="A370" s="968"/>
      <c r="B370" s="968"/>
      <c r="C370" s="968"/>
      <c r="D370" s="968"/>
      <c r="E370" s="968"/>
      <c r="F370" s="968"/>
    </row>
    <row r="371" spans="1:6" x14ac:dyDescent="0.2">
      <c r="A371" s="968"/>
      <c r="B371" s="968"/>
      <c r="C371" s="968"/>
      <c r="D371" s="968"/>
      <c r="E371" s="968"/>
      <c r="F371" s="968"/>
    </row>
    <row r="372" spans="1:6" x14ac:dyDescent="0.2">
      <c r="A372" s="968"/>
      <c r="B372" s="968"/>
      <c r="C372" s="968"/>
      <c r="D372" s="968"/>
      <c r="E372" s="968"/>
      <c r="F372" s="968"/>
    </row>
    <row r="373" spans="1:6" x14ac:dyDescent="0.2">
      <c r="A373" s="968"/>
      <c r="B373" s="968"/>
      <c r="C373" s="968"/>
      <c r="D373" s="968"/>
      <c r="E373" s="968"/>
      <c r="F373" s="968"/>
    </row>
    <row r="374" spans="1:6" x14ac:dyDescent="0.2">
      <c r="A374" s="968"/>
      <c r="B374" s="968"/>
      <c r="C374" s="968"/>
      <c r="D374" s="968"/>
      <c r="E374" s="968"/>
      <c r="F374" s="968"/>
    </row>
    <row r="375" spans="1:6" x14ac:dyDescent="0.2">
      <c r="A375" s="968"/>
      <c r="B375" s="968"/>
      <c r="C375" s="968"/>
      <c r="D375" s="968"/>
      <c r="E375" s="968"/>
      <c r="F375" s="968"/>
    </row>
    <row r="376" spans="1:6" x14ac:dyDescent="0.2">
      <c r="A376" s="968"/>
      <c r="B376" s="968"/>
      <c r="C376" s="968"/>
      <c r="D376" s="968"/>
      <c r="E376" s="968"/>
      <c r="F376" s="968"/>
    </row>
    <row r="377" spans="1:6" x14ac:dyDescent="0.2">
      <c r="A377" s="968"/>
      <c r="B377" s="968"/>
      <c r="C377" s="968"/>
      <c r="D377" s="968"/>
      <c r="E377" s="968"/>
      <c r="F377" s="968"/>
    </row>
    <row r="378" spans="1:6" x14ac:dyDescent="0.2">
      <c r="A378" s="968"/>
      <c r="B378" s="968"/>
      <c r="C378" s="968"/>
      <c r="D378" s="968"/>
      <c r="E378" s="968"/>
      <c r="F378" s="968"/>
    </row>
    <row r="379" spans="1:6" x14ac:dyDescent="0.2">
      <c r="A379" s="968"/>
      <c r="B379" s="968"/>
      <c r="C379" s="968"/>
      <c r="D379" s="968"/>
      <c r="E379" s="968"/>
      <c r="F379" s="968"/>
    </row>
    <row r="380" spans="1:6" x14ac:dyDescent="0.2">
      <c r="A380" s="968"/>
      <c r="B380" s="968"/>
      <c r="C380" s="968"/>
      <c r="D380" s="968"/>
      <c r="E380" s="968"/>
      <c r="F380" s="968"/>
    </row>
    <row r="381" spans="1:6" x14ac:dyDescent="0.2">
      <c r="A381" s="968"/>
      <c r="B381" s="968"/>
      <c r="C381" s="968"/>
      <c r="D381" s="968"/>
      <c r="E381" s="968"/>
      <c r="F381" s="968"/>
    </row>
    <row r="382" spans="1:6" x14ac:dyDescent="0.2">
      <c r="A382" s="968"/>
      <c r="B382" s="968"/>
      <c r="C382" s="968"/>
      <c r="D382" s="968"/>
      <c r="E382" s="968"/>
      <c r="F382" s="968"/>
    </row>
    <row r="383" spans="1:6" x14ac:dyDescent="0.2">
      <c r="A383" s="968"/>
      <c r="B383" s="968"/>
      <c r="C383" s="968"/>
      <c r="D383" s="968"/>
      <c r="E383" s="968"/>
      <c r="F383" s="968"/>
    </row>
    <row r="384" spans="1:6" x14ac:dyDescent="0.2">
      <c r="A384" s="968"/>
      <c r="B384" s="968"/>
      <c r="C384" s="968"/>
      <c r="D384" s="968"/>
      <c r="E384" s="968"/>
      <c r="F384" s="968"/>
    </row>
    <row r="385" spans="1:6" x14ac:dyDescent="0.2">
      <c r="A385" s="968"/>
      <c r="B385" s="968"/>
      <c r="C385" s="968"/>
      <c r="D385" s="968"/>
      <c r="E385" s="968"/>
      <c r="F385" s="968"/>
    </row>
    <row r="386" spans="1:6" x14ac:dyDescent="0.2">
      <c r="A386" s="968"/>
      <c r="B386" s="968"/>
      <c r="C386" s="968"/>
      <c r="D386" s="968"/>
      <c r="E386" s="968"/>
      <c r="F386" s="968"/>
    </row>
    <row r="387" spans="1:6" x14ac:dyDescent="0.2">
      <c r="A387" s="968"/>
      <c r="B387" s="968"/>
      <c r="C387" s="968"/>
      <c r="D387" s="968"/>
      <c r="E387" s="968"/>
      <c r="F387" s="968"/>
    </row>
    <row r="388" spans="1:6" x14ac:dyDescent="0.2">
      <c r="A388" s="968"/>
      <c r="B388" s="968"/>
      <c r="C388" s="968"/>
      <c r="D388" s="968"/>
      <c r="E388" s="968"/>
      <c r="F388" s="968"/>
    </row>
    <row r="389" spans="1:6" x14ac:dyDescent="0.2">
      <c r="A389" s="968"/>
      <c r="B389" s="968"/>
      <c r="C389" s="968"/>
      <c r="D389" s="968"/>
      <c r="E389" s="968"/>
      <c r="F389" s="968"/>
    </row>
    <row r="390" spans="1:6" x14ac:dyDescent="0.2">
      <c r="A390" s="968"/>
      <c r="B390" s="968"/>
      <c r="C390" s="968"/>
      <c r="D390" s="968"/>
      <c r="E390" s="968"/>
      <c r="F390" s="968"/>
    </row>
    <row r="391" spans="1:6" x14ac:dyDescent="0.2">
      <c r="A391" s="968"/>
      <c r="B391" s="968"/>
      <c r="C391" s="968"/>
      <c r="D391" s="968"/>
      <c r="E391" s="968"/>
      <c r="F391" s="968"/>
    </row>
    <row r="392" spans="1:6" x14ac:dyDescent="0.2">
      <c r="A392" s="968"/>
      <c r="B392" s="968"/>
      <c r="C392" s="968"/>
      <c r="D392" s="968"/>
      <c r="E392" s="968"/>
      <c r="F392" s="968"/>
    </row>
    <row r="393" spans="1:6" x14ac:dyDescent="0.2">
      <c r="A393" s="968"/>
      <c r="B393" s="968"/>
      <c r="C393" s="968"/>
      <c r="D393" s="968"/>
      <c r="E393" s="968"/>
      <c r="F393" s="968"/>
    </row>
    <row r="394" spans="1:6" x14ac:dyDescent="0.2">
      <c r="A394" s="968"/>
      <c r="B394" s="968"/>
      <c r="C394" s="968"/>
      <c r="D394" s="968"/>
      <c r="E394" s="968"/>
      <c r="F394" s="968"/>
    </row>
    <row r="395" spans="1:6" x14ac:dyDescent="0.2">
      <c r="A395" s="968"/>
      <c r="B395" s="968"/>
      <c r="C395" s="968"/>
      <c r="D395" s="968"/>
      <c r="E395" s="968"/>
      <c r="F395" s="968"/>
    </row>
    <row r="396" spans="1:6" x14ac:dyDescent="0.2">
      <c r="A396" s="968"/>
      <c r="B396" s="968"/>
      <c r="C396" s="968"/>
      <c r="D396" s="968"/>
      <c r="E396" s="968"/>
      <c r="F396" s="968"/>
    </row>
    <row r="397" spans="1:6" x14ac:dyDescent="0.2">
      <c r="A397" s="968"/>
      <c r="B397" s="968"/>
      <c r="C397" s="968"/>
      <c r="D397" s="968"/>
      <c r="E397" s="968"/>
      <c r="F397" s="968"/>
    </row>
    <row r="398" spans="1:6" x14ac:dyDescent="0.2">
      <c r="A398" s="968"/>
      <c r="B398" s="968"/>
      <c r="C398" s="968"/>
      <c r="D398" s="968"/>
      <c r="E398" s="968"/>
      <c r="F398" s="968"/>
    </row>
    <row r="399" spans="1:6" x14ac:dyDescent="0.2">
      <c r="A399" s="968"/>
      <c r="B399" s="968"/>
      <c r="C399" s="968"/>
      <c r="D399" s="968"/>
      <c r="E399" s="968"/>
      <c r="F399" s="968"/>
    </row>
    <row r="400" spans="1:6" x14ac:dyDescent="0.2">
      <c r="A400" s="968"/>
      <c r="B400" s="968"/>
      <c r="C400" s="968"/>
      <c r="D400" s="968"/>
      <c r="E400" s="968"/>
      <c r="F400" s="968"/>
    </row>
    <row r="401" spans="1:6" x14ac:dyDescent="0.2">
      <c r="A401" s="968"/>
      <c r="B401" s="968"/>
      <c r="C401" s="968"/>
      <c r="D401" s="968"/>
      <c r="E401" s="968"/>
      <c r="F401" s="968"/>
    </row>
    <row r="402" spans="1:6" x14ac:dyDescent="0.2">
      <c r="A402" s="968"/>
      <c r="B402" s="968"/>
      <c r="C402" s="968"/>
      <c r="D402" s="968"/>
      <c r="E402" s="968"/>
      <c r="F402" s="968"/>
    </row>
    <row r="403" spans="1:6" x14ac:dyDescent="0.2">
      <c r="A403" s="968"/>
      <c r="B403" s="968"/>
      <c r="C403" s="968"/>
      <c r="D403" s="968"/>
      <c r="E403" s="968"/>
      <c r="F403" s="968"/>
    </row>
    <row r="404" spans="1:6" x14ac:dyDescent="0.2">
      <c r="A404" s="968"/>
      <c r="B404" s="968"/>
      <c r="C404" s="968"/>
      <c r="D404" s="968"/>
      <c r="E404" s="968"/>
      <c r="F404" s="968"/>
    </row>
    <row r="405" spans="1:6" x14ac:dyDescent="0.2">
      <c r="A405" s="968"/>
      <c r="B405" s="968"/>
      <c r="C405" s="968"/>
      <c r="D405" s="968"/>
      <c r="E405" s="968"/>
      <c r="F405" s="968"/>
    </row>
    <row r="406" spans="1:6" x14ac:dyDescent="0.2">
      <c r="A406" s="968"/>
      <c r="B406" s="968"/>
      <c r="C406" s="968"/>
      <c r="D406" s="968"/>
      <c r="E406" s="968"/>
      <c r="F406" s="968"/>
    </row>
    <row r="407" spans="1:6" x14ac:dyDescent="0.2">
      <c r="A407" s="968"/>
      <c r="B407" s="968"/>
      <c r="C407" s="968"/>
      <c r="D407" s="968"/>
      <c r="E407" s="968"/>
      <c r="F407" s="968"/>
    </row>
    <row r="408" spans="1:6" x14ac:dyDescent="0.2">
      <c r="A408" s="968"/>
      <c r="B408" s="968"/>
      <c r="C408" s="968"/>
      <c r="D408" s="968"/>
      <c r="E408" s="968"/>
      <c r="F408" s="968"/>
    </row>
    <row r="409" spans="1:6" x14ac:dyDescent="0.2">
      <c r="A409" s="968"/>
      <c r="B409" s="968"/>
      <c r="C409" s="968"/>
      <c r="D409" s="968"/>
      <c r="E409" s="968"/>
      <c r="F409" s="968"/>
    </row>
    <row r="410" spans="1:6" x14ac:dyDescent="0.2">
      <c r="A410" s="968"/>
      <c r="B410" s="968"/>
      <c r="C410" s="968"/>
      <c r="D410" s="968"/>
      <c r="E410" s="968"/>
      <c r="F410" s="968"/>
    </row>
    <row r="411" spans="1:6" x14ac:dyDescent="0.2">
      <c r="A411" s="968"/>
      <c r="B411" s="968"/>
      <c r="C411" s="968"/>
      <c r="D411" s="968"/>
      <c r="E411" s="968"/>
      <c r="F411" s="968"/>
    </row>
    <row r="412" spans="1:6" x14ac:dyDescent="0.2">
      <c r="A412" s="968"/>
      <c r="B412" s="968"/>
      <c r="C412" s="968"/>
      <c r="D412" s="968"/>
      <c r="E412" s="968"/>
      <c r="F412" s="968"/>
    </row>
    <row r="413" spans="1:6" x14ac:dyDescent="0.2">
      <c r="A413" s="968"/>
      <c r="B413" s="968"/>
      <c r="C413" s="968"/>
      <c r="D413" s="968"/>
      <c r="E413" s="968"/>
      <c r="F413" s="968"/>
    </row>
    <row r="414" spans="1:6" x14ac:dyDescent="0.2">
      <c r="A414" s="968"/>
      <c r="B414" s="968"/>
      <c r="C414" s="968"/>
      <c r="D414" s="968"/>
      <c r="E414" s="968"/>
      <c r="F414" s="968"/>
    </row>
    <row r="415" spans="1:6" x14ac:dyDescent="0.2">
      <c r="A415" s="968"/>
      <c r="B415" s="968"/>
      <c r="C415" s="968"/>
      <c r="D415" s="968"/>
      <c r="E415" s="968"/>
      <c r="F415" s="968"/>
    </row>
    <row r="416" spans="1:6" x14ac:dyDescent="0.2">
      <c r="A416" s="968"/>
      <c r="B416" s="968"/>
      <c r="C416" s="968"/>
      <c r="D416" s="968"/>
      <c r="E416" s="968"/>
      <c r="F416" s="968"/>
    </row>
    <row r="417" spans="1:6" x14ac:dyDescent="0.2">
      <c r="A417" s="968"/>
      <c r="B417" s="968"/>
      <c r="C417" s="968"/>
      <c r="D417" s="968"/>
      <c r="E417" s="968"/>
      <c r="F417" s="968"/>
    </row>
    <row r="418" spans="1:6" x14ac:dyDescent="0.2">
      <c r="A418" s="968"/>
      <c r="B418" s="968"/>
      <c r="C418" s="968"/>
      <c r="D418" s="968"/>
      <c r="E418" s="968"/>
      <c r="F418" s="968"/>
    </row>
    <row r="419" spans="1:6" x14ac:dyDescent="0.2">
      <c r="A419" s="968"/>
      <c r="B419" s="968"/>
      <c r="C419" s="968"/>
      <c r="D419" s="968"/>
      <c r="E419" s="968"/>
      <c r="F419" s="968"/>
    </row>
    <row r="420" spans="1:6" x14ac:dyDescent="0.2">
      <c r="A420" s="968"/>
      <c r="B420" s="968"/>
      <c r="C420" s="968"/>
      <c r="D420" s="968"/>
      <c r="E420" s="968"/>
      <c r="F420" s="968"/>
    </row>
    <row r="421" spans="1:6" x14ac:dyDescent="0.2">
      <c r="A421" s="968"/>
      <c r="B421" s="968"/>
      <c r="C421" s="968"/>
      <c r="D421" s="968"/>
      <c r="E421" s="968"/>
      <c r="F421" s="968"/>
    </row>
    <row r="422" spans="1:6" x14ac:dyDescent="0.2">
      <c r="A422" s="968"/>
      <c r="B422" s="968"/>
      <c r="C422" s="968"/>
      <c r="D422" s="968"/>
      <c r="E422" s="968"/>
      <c r="F422" s="968"/>
    </row>
    <row r="423" spans="1:6" x14ac:dyDescent="0.2">
      <c r="A423" s="968"/>
      <c r="B423" s="968"/>
      <c r="C423" s="968"/>
      <c r="D423" s="968"/>
      <c r="E423" s="968"/>
      <c r="F423" s="968"/>
    </row>
    <row r="424" spans="1:6" x14ac:dyDescent="0.2">
      <c r="A424" s="968"/>
      <c r="B424" s="968"/>
      <c r="C424" s="968"/>
      <c r="D424" s="968"/>
      <c r="E424" s="968"/>
      <c r="F424" s="968"/>
    </row>
    <row r="425" spans="1:6" x14ac:dyDescent="0.2">
      <c r="A425" s="968"/>
      <c r="B425" s="968"/>
      <c r="C425" s="968"/>
      <c r="D425" s="968"/>
      <c r="E425" s="968"/>
      <c r="F425" s="968"/>
    </row>
    <row r="426" spans="1:6" x14ac:dyDescent="0.2">
      <c r="A426" s="968"/>
      <c r="B426" s="968"/>
      <c r="C426" s="968"/>
      <c r="D426" s="968"/>
      <c r="E426" s="968"/>
      <c r="F426" s="968"/>
    </row>
    <row r="427" spans="1:6" x14ac:dyDescent="0.2">
      <c r="A427" s="968"/>
      <c r="B427" s="968"/>
      <c r="C427" s="968"/>
      <c r="D427" s="968"/>
      <c r="E427" s="968"/>
      <c r="F427" s="968"/>
    </row>
    <row r="428" spans="1:6" x14ac:dyDescent="0.2">
      <c r="A428" s="968"/>
      <c r="B428" s="968"/>
      <c r="C428" s="968"/>
      <c r="D428" s="968"/>
      <c r="E428" s="968"/>
      <c r="F428" s="968"/>
    </row>
    <row r="429" spans="1:6" x14ac:dyDescent="0.2">
      <c r="A429" s="968"/>
      <c r="B429" s="968"/>
      <c r="C429" s="968"/>
      <c r="D429" s="968"/>
      <c r="E429" s="968"/>
      <c r="F429" s="968"/>
    </row>
    <row r="430" spans="1:6" x14ac:dyDescent="0.2">
      <c r="A430" s="968"/>
      <c r="B430" s="968"/>
      <c r="C430" s="968"/>
      <c r="D430" s="968"/>
      <c r="E430" s="968"/>
      <c r="F430" s="968"/>
    </row>
    <row r="431" spans="1:6" x14ac:dyDescent="0.2">
      <c r="A431" s="968"/>
      <c r="B431" s="968"/>
      <c r="C431" s="968"/>
      <c r="D431" s="968"/>
      <c r="E431" s="968"/>
      <c r="F431" s="968"/>
    </row>
    <row r="432" spans="1:6" x14ac:dyDescent="0.2">
      <c r="A432" s="968"/>
      <c r="B432" s="968"/>
      <c r="C432" s="968"/>
      <c r="D432" s="968"/>
      <c r="E432" s="968"/>
      <c r="F432" s="968"/>
    </row>
    <row r="433" spans="1:6" x14ac:dyDescent="0.2">
      <c r="A433" s="968"/>
      <c r="B433" s="968"/>
      <c r="C433" s="968"/>
      <c r="D433" s="968"/>
      <c r="E433" s="968"/>
      <c r="F433" s="968"/>
    </row>
    <row r="434" spans="1:6" x14ac:dyDescent="0.2">
      <c r="A434" s="968"/>
      <c r="B434" s="968"/>
      <c r="C434" s="968"/>
      <c r="D434" s="968"/>
      <c r="E434" s="968"/>
      <c r="F434" s="968"/>
    </row>
    <row r="435" spans="1:6" x14ac:dyDescent="0.2">
      <c r="A435" s="968"/>
      <c r="B435" s="968"/>
      <c r="C435" s="968"/>
      <c r="D435" s="968"/>
      <c r="E435" s="968"/>
      <c r="F435" s="968"/>
    </row>
    <row r="436" spans="1:6" x14ac:dyDescent="0.2">
      <c r="A436" s="968"/>
      <c r="B436" s="968"/>
      <c r="C436" s="968"/>
      <c r="D436" s="968"/>
      <c r="E436" s="968"/>
      <c r="F436" s="968"/>
    </row>
    <row r="437" spans="1:6" x14ac:dyDescent="0.2">
      <c r="A437" s="968"/>
      <c r="B437" s="968"/>
      <c r="C437" s="968"/>
      <c r="D437" s="968"/>
      <c r="E437" s="968"/>
      <c r="F437" s="968"/>
    </row>
    <row r="438" spans="1:6" x14ac:dyDescent="0.2">
      <c r="A438" s="968"/>
      <c r="B438" s="968"/>
      <c r="C438" s="968"/>
      <c r="D438" s="968"/>
      <c r="E438" s="968"/>
      <c r="F438" s="968"/>
    </row>
    <row r="439" spans="1:6" x14ac:dyDescent="0.2">
      <c r="A439" s="968"/>
      <c r="B439" s="968"/>
      <c r="C439" s="968"/>
      <c r="D439" s="968"/>
      <c r="E439" s="968"/>
      <c r="F439" s="968"/>
    </row>
    <row r="440" spans="1:6" x14ac:dyDescent="0.2">
      <c r="A440" s="968"/>
      <c r="B440" s="968"/>
      <c r="C440" s="968"/>
      <c r="D440" s="968"/>
      <c r="E440" s="968"/>
      <c r="F440" s="968"/>
    </row>
    <row r="441" spans="1:6" x14ac:dyDescent="0.2">
      <c r="A441" s="968"/>
      <c r="B441" s="968"/>
      <c r="C441" s="968"/>
      <c r="D441" s="968"/>
      <c r="E441" s="968"/>
      <c r="F441" s="968"/>
    </row>
    <row r="442" spans="1:6" x14ac:dyDescent="0.2">
      <c r="A442" s="968"/>
      <c r="B442" s="968"/>
      <c r="C442" s="968"/>
      <c r="D442" s="968"/>
      <c r="E442" s="968"/>
      <c r="F442" s="968"/>
    </row>
    <row r="443" spans="1:6" x14ac:dyDescent="0.2">
      <c r="A443" s="968"/>
      <c r="B443" s="968"/>
      <c r="C443" s="968"/>
      <c r="D443" s="968"/>
      <c r="E443" s="968"/>
      <c r="F443" s="968"/>
    </row>
    <row r="444" spans="1:6" x14ac:dyDescent="0.2">
      <c r="A444" s="968"/>
      <c r="B444" s="968"/>
      <c r="C444" s="968"/>
      <c r="D444" s="968"/>
      <c r="E444" s="968"/>
      <c r="F444" s="968"/>
    </row>
    <row r="445" spans="1:6" x14ac:dyDescent="0.2">
      <c r="A445" s="968"/>
      <c r="B445" s="968"/>
      <c r="C445" s="968"/>
      <c r="D445" s="968"/>
      <c r="E445" s="968"/>
      <c r="F445" s="968"/>
    </row>
    <row r="446" spans="1:6" x14ac:dyDescent="0.2">
      <c r="A446" s="968"/>
      <c r="B446" s="968"/>
      <c r="C446" s="968"/>
      <c r="D446" s="968"/>
      <c r="E446" s="968"/>
      <c r="F446" s="968"/>
    </row>
    <row r="447" spans="1:6" x14ac:dyDescent="0.2">
      <c r="A447" s="968"/>
      <c r="B447" s="968"/>
      <c r="C447" s="968"/>
      <c r="D447" s="968"/>
      <c r="E447" s="968"/>
      <c r="F447" s="968"/>
    </row>
    <row r="448" spans="1:6" x14ac:dyDescent="0.2">
      <c r="A448" s="968"/>
      <c r="B448" s="968"/>
      <c r="C448" s="968"/>
      <c r="D448" s="968"/>
      <c r="E448" s="968"/>
      <c r="F448" s="968"/>
    </row>
    <row r="449" spans="1:19" x14ac:dyDescent="0.25">
      <c r="A449" s="971"/>
      <c r="B449" s="972"/>
      <c r="C449" s="972"/>
      <c r="D449" s="972"/>
      <c r="E449" s="972"/>
      <c r="F449" s="972"/>
      <c r="G449" s="961"/>
      <c r="H449" s="961"/>
      <c r="I449" s="260"/>
      <c r="J449" s="260"/>
      <c r="K449" s="260"/>
      <c r="L449" s="260"/>
      <c r="M449" s="260"/>
      <c r="N449" s="260"/>
      <c r="O449" s="260"/>
      <c r="P449" s="260"/>
      <c r="Q449" s="260"/>
      <c r="R449" s="260"/>
      <c r="S449" s="260"/>
    </row>
    <row r="450" spans="1:19" x14ac:dyDescent="0.25">
      <c r="A450" s="971"/>
      <c r="B450" s="972"/>
      <c r="C450" s="972"/>
      <c r="D450" s="972"/>
      <c r="E450" s="972"/>
      <c r="F450" s="972"/>
      <c r="G450" s="961"/>
      <c r="H450" s="961"/>
      <c r="I450" s="260"/>
      <c r="J450" s="260"/>
      <c r="K450" s="260"/>
      <c r="L450" s="260"/>
      <c r="M450" s="260"/>
      <c r="N450" s="260"/>
      <c r="O450" s="260"/>
      <c r="P450" s="260"/>
      <c r="Q450" s="260"/>
      <c r="R450" s="260"/>
      <c r="S450" s="260"/>
    </row>
    <row r="451" spans="1:19" x14ac:dyDescent="0.25">
      <c r="A451" s="971"/>
      <c r="B451" s="972"/>
      <c r="C451" s="972"/>
      <c r="D451" s="972"/>
      <c r="E451" s="972"/>
      <c r="F451" s="972"/>
      <c r="G451" s="961"/>
      <c r="H451" s="961"/>
      <c r="I451" s="260"/>
      <c r="J451" s="260"/>
      <c r="K451" s="260"/>
      <c r="L451" s="260"/>
      <c r="M451" s="260"/>
      <c r="N451" s="260"/>
      <c r="O451" s="260"/>
      <c r="P451" s="260"/>
      <c r="Q451" s="260"/>
      <c r="R451" s="260"/>
      <c r="S451" s="260"/>
    </row>
    <row r="452" spans="1:19" x14ac:dyDescent="0.25">
      <c r="A452" s="971"/>
      <c r="B452" s="972"/>
      <c r="C452" s="972"/>
      <c r="D452" s="972"/>
      <c r="E452" s="972"/>
      <c r="F452" s="972"/>
      <c r="G452" s="961"/>
      <c r="H452" s="961"/>
      <c r="I452" s="260"/>
      <c r="J452" s="260"/>
      <c r="K452" s="260"/>
      <c r="L452" s="260"/>
      <c r="M452" s="260"/>
      <c r="N452" s="260"/>
      <c r="O452" s="260"/>
      <c r="P452" s="260"/>
      <c r="Q452" s="260"/>
      <c r="R452" s="260"/>
      <c r="S452" s="260"/>
    </row>
    <row r="453" spans="1:19" x14ac:dyDescent="0.25">
      <c r="A453" s="971"/>
      <c r="B453" s="972"/>
      <c r="C453" s="972"/>
      <c r="D453" s="972"/>
      <c r="E453" s="972"/>
      <c r="F453" s="972"/>
      <c r="G453" s="961"/>
      <c r="H453" s="961"/>
      <c r="I453" s="260"/>
      <c r="J453" s="260"/>
      <c r="K453" s="260"/>
      <c r="L453" s="260"/>
      <c r="M453" s="260"/>
      <c r="N453" s="260"/>
      <c r="O453" s="260"/>
      <c r="P453" s="260"/>
      <c r="Q453" s="260"/>
      <c r="R453" s="260"/>
      <c r="S453" s="260"/>
    </row>
    <row r="454" spans="1:19" x14ac:dyDescent="0.25">
      <c r="A454" s="971"/>
      <c r="B454" s="972"/>
      <c r="C454" s="972"/>
      <c r="D454" s="972"/>
      <c r="E454" s="972"/>
      <c r="F454" s="972"/>
      <c r="G454" s="961"/>
      <c r="H454" s="961"/>
      <c r="I454" s="260"/>
      <c r="J454" s="260"/>
      <c r="K454" s="260"/>
      <c r="L454" s="260"/>
      <c r="M454" s="260"/>
      <c r="N454" s="260"/>
      <c r="O454" s="260"/>
      <c r="P454" s="260"/>
      <c r="Q454" s="260"/>
      <c r="R454" s="260"/>
      <c r="S454" s="260"/>
    </row>
    <row r="455" spans="1:19" x14ac:dyDescent="0.25">
      <c r="A455" s="971"/>
      <c r="B455" s="972"/>
      <c r="C455" s="972"/>
      <c r="D455" s="972"/>
      <c r="E455" s="972"/>
      <c r="F455" s="972"/>
      <c r="G455" s="961"/>
      <c r="H455" s="961"/>
      <c r="I455" s="260"/>
      <c r="J455" s="260"/>
      <c r="K455" s="260"/>
      <c r="L455" s="260"/>
      <c r="M455" s="260"/>
      <c r="N455" s="260"/>
      <c r="O455" s="260"/>
      <c r="P455" s="260"/>
      <c r="Q455" s="260"/>
      <c r="R455" s="260"/>
      <c r="S455" s="260"/>
    </row>
    <row r="456" spans="1:19" x14ac:dyDescent="0.25">
      <c r="A456" s="971"/>
      <c r="B456" s="972"/>
      <c r="C456" s="972"/>
      <c r="D456" s="972"/>
      <c r="E456" s="972"/>
      <c r="F456" s="972"/>
      <c r="G456" s="961"/>
      <c r="H456" s="961"/>
      <c r="I456" s="260"/>
      <c r="J456" s="260"/>
      <c r="K456" s="260"/>
      <c r="L456" s="260"/>
      <c r="M456" s="260"/>
      <c r="N456" s="260"/>
      <c r="O456" s="260"/>
      <c r="P456" s="260"/>
      <c r="Q456" s="260"/>
      <c r="R456" s="260"/>
      <c r="S456" s="260"/>
    </row>
    <row r="457" spans="1:19" x14ac:dyDescent="0.25">
      <c r="A457" s="971"/>
      <c r="B457" s="972"/>
      <c r="C457" s="972"/>
      <c r="D457" s="972"/>
      <c r="E457" s="972"/>
      <c r="F457" s="972"/>
      <c r="G457" s="961"/>
      <c r="H457" s="961"/>
      <c r="I457" s="260"/>
      <c r="J457" s="260"/>
      <c r="K457" s="260"/>
      <c r="L457" s="260"/>
      <c r="M457" s="260"/>
      <c r="N457" s="260"/>
      <c r="O457" s="260"/>
      <c r="P457" s="260"/>
      <c r="Q457" s="260"/>
      <c r="R457" s="260"/>
      <c r="S457" s="260"/>
    </row>
    <row r="458" spans="1:19" x14ac:dyDescent="0.25">
      <c r="A458" s="971"/>
      <c r="B458" s="972"/>
      <c r="C458" s="972"/>
      <c r="D458" s="972"/>
      <c r="E458" s="972"/>
      <c r="F458" s="972"/>
      <c r="G458" s="961"/>
      <c r="H458" s="961"/>
      <c r="I458" s="260"/>
      <c r="J458" s="260"/>
      <c r="K458" s="260"/>
      <c r="L458" s="260"/>
      <c r="M458" s="260"/>
      <c r="N458" s="260"/>
      <c r="O458" s="260"/>
      <c r="P458" s="260"/>
      <c r="Q458" s="260"/>
      <c r="R458" s="260"/>
      <c r="S458" s="260"/>
    </row>
    <row r="459" spans="1:19" x14ac:dyDescent="0.25">
      <c r="A459" s="971"/>
      <c r="B459" s="972"/>
      <c r="C459" s="972"/>
      <c r="D459" s="972"/>
      <c r="E459" s="972"/>
      <c r="F459" s="972"/>
      <c r="G459" s="961"/>
      <c r="H459" s="961"/>
      <c r="I459" s="260"/>
      <c r="J459" s="260"/>
      <c r="K459" s="260"/>
      <c r="L459" s="260"/>
      <c r="M459" s="260"/>
      <c r="N459" s="260"/>
      <c r="O459" s="260"/>
      <c r="P459" s="260"/>
      <c r="Q459" s="260"/>
      <c r="R459" s="260"/>
      <c r="S459" s="260"/>
    </row>
    <row r="460" spans="1:19" x14ac:dyDescent="0.25">
      <c r="A460" s="971"/>
      <c r="B460" s="972"/>
      <c r="C460" s="972"/>
      <c r="D460" s="972"/>
      <c r="E460" s="972"/>
      <c r="F460" s="972"/>
      <c r="G460" s="961"/>
      <c r="H460" s="961"/>
      <c r="I460" s="260"/>
      <c r="J460" s="260"/>
      <c r="K460" s="260"/>
      <c r="L460" s="260"/>
      <c r="M460" s="260"/>
      <c r="N460" s="260"/>
      <c r="O460" s="260"/>
      <c r="P460" s="260"/>
      <c r="Q460" s="260"/>
      <c r="R460" s="260"/>
      <c r="S460" s="260"/>
    </row>
    <row r="461" spans="1:19" x14ac:dyDescent="0.25">
      <c r="A461" s="971"/>
      <c r="B461" s="972"/>
      <c r="C461" s="972"/>
      <c r="D461" s="972"/>
      <c r="E461" s="972"/>
      <c r="F461" s="972"/>
      <c r="G461" s="961"/>
      <c r="H461" s="961"/>
      <c r="I461" s="260"/>
      <c r="J461" s="260"/>
      <c r="K461" s="260"/>
      <c r="L461" s="260"/>
      <c r="M461" s="260"/>
      <c r="N461" s="260"/>
      <c r="O461" s="260"/>
      <c r="P461" s="260"/>
      <c r="Q461" s="260"/>
      <c r="R461" s="260"/>
      <c r="S461" s="260"/>
    </row>
    <row r="462" spans="1:19" x14ac:dyDescent="0.25">
      <c r="A462" s="971"/>
      <c r="B462" s="972"/>
      <c r="C462" s="972"/>
      <c r="D462" s="972"/>
      <c r="E462" s="972"/>
      <c r="F462" s="972"/>
      <c r="G462" s="961"/>
      <c r="H462" s="961"/>
      <c r="I462" s="260"/>
      <c r="J462" s="260"/>
      <c r="K462" s="260"/>
      <c r="L462" s="260"/>
      <c r="M462" s="260"/>
      <c r="N462" s="260"/>
      <c r="O462" s="260"/>
      <c r="P462" s="260"/>
      <c r="Q462" s="260"/>
      <c r="R462" s="260"/>
      <c r="S462" s="260"/>
    </row>
    <row r="463" spans="1:19" x14ac:dyDescent="0.25">
      <c r="A463" s="971"/>
      <c r="B463" s="972"/>
      <c r="C463" s="972"/>
      <c r="D463" s="972"/>
      <c r="E463" s="972"/>
      <c r="F463" s="972"/>
      <c r="G463" s="961"/>
      <c r="H463" s="961"/>
      <c r="I463" s="260"/>
      <c r="J463" s="260"/>
      <c r="K463" s="260"/>
      <c r="L463" s="260"/>
      <c r="M463" s="260"/>
      <c r="N463" s="260"/>
      <c r="O463" s="260"/>
      <c r="P463" s="260"/>
      <c r="Q463" s="260"/>
      <c r="R463" s="260"/>
      <c r="S463" s="260"/>
    </row>
    <row r="464" spans="1:19" x14ac:dyDescent="0.25">
      <c r="A464" s="971"/>
      <c r="B464" s="972"/>
      <c r="C464" s="972"/>
      <c r="D464" s="972"/>
      <c r="E464" s="972"/>
      <c r="F464" s="972"/>
      <c r="G464" s="961"/>
      <c r="H464" s="961"/>
      <c r="I464" s="260"/>
      <c r="J464" s="260"/>
      <c r="K464" s="260"/>
      <c r="L464" s="260"/>
      <c r="M464" s="260"/>
      <c r="N464" s="260"/>
      <c r="O464" s="260"/>
      <c r="P464" s="260"/>
      <c r="Q464" s="260"/>
      <c r="R464" s="260"/>
      <c r="S464" s="260"/>
    </row>
    <row r="465" spans="1:19" x14ac:dyDescent="0.25">
      <c r="A465" s="971"/>
      <c r="B465" s="972"/>
      <c r="C465" s="972"/>
      <c r="D465" s="972"/>
      <c r="E465" s="972"/>
      <c r="F465" s="972"/>
      <c r="G465" s="961"/>
      <c r="H465" s="961"/>
      <c r="I465" s="260"/>
      <c r="J465" s="260"/>
      <c r="K465" s="260"/>
      <c r="L465" s="260"/>
      <c r="M465" s="260"/>
      <c r="N465" s="260"/>
      <c r="O465" s="260"/>
      <c r="P465" s="260"/>
      <c r="Q465" s="260"/>
      <c r="R465" s="260"/>
      <c r="S465" s="260"/>
    </row>
    <row r="466" spans="1:19" x14ac:dyDescent="0.25">
      <c r="A466" s="971"/>
      <c r="B466" s="972"/>
      <c r="C466" s="972"/>
      <c r="D466" s="972"/>
      <c r="E466" s="972"/>
      <c r="F466" s="972"/>
      <c r="G466" s="961"/>
      <c r="H466" s="961"/>
      <c r="I466" s="260"/>
      <c r="J466" s="260"/>
      <c r="K466" s="260"/>
      <c r="L466" s="260"/>
      <c r="M466" s="260"/>
      <c r="N466" s="260"/>
      <c r="O466" s="260"/>
      <c r="P466" s="260"/>
      <c r="Q466" s="260"/>
      <c r="R466" s="260"/>
      <c r="S466" s="260"/>
    </row>
    <row r="467" spans="1:19" x14ac:dyDescent="0.25">
      <c r="A467" s="971"/>
      <c r="B467" s="972"/>
      <c r="C467" s="972"/>
      <c r="D467" s="972"/>
      <c r="E467" s="972"/>
      <c r="F467" s="972"/>
      <c r="G467" s="961"/>
      <c r="H467" s="961"/>
      <c r="I467" s="260"/>
      <c r="J467" s="260"/>
      <c r="K467" s="260"/>
      <c r="L467" s="260"/>
      <c r="M467" s="260"/>
      <c r="N467" s="260"/>
      <c r="O467" s="260"/>
      <c r="P467" s="260"/>
      <c r="Q467" s="260"/>
      <c r="R467" s="260"/>
      <c r="S467" s="260"/>
    </row>
    <row r="468" spans="1:19" x14ac:dyDescent="0.25">
      <c r="A468" s="971"/>
      <c r="B468" s="972"/>
      <c r="C468" s="972"/>
      <c r="D468" s="972"/>
      <c r="E468" s="972"/>
      <c r="F468" s="972"/>
      <c r="G468" s="961"/>
      <c r="H468" s="961"/>
      <c r="I468" s="260"/>
      <c r="J468" s="260"/>
      <c r="K468" s="260"/>
      <c r="L468" s="260"/>
      <c r="M468" s="260"/>
      <c r="N468" s="260"/>
      <c r="O468" s="260"/>
      <c r="P468" s="260"/>
      <c r="Q468" s="260"/>
      <c r="R468" s="260"/>
      <c r="S468" s="260"/>
    </row>
    <row r="469" spans="1:19" x14ac:dyDescent="0.25">
      <c r="A469" s="971"/>
      <c r="B469" s="972"/>
      <c r="C469" s="972"/>
      <c r="D469" s="972"/>
      <c r="E469" s="972"/>
      <c r="F469" s="972"/>
      <c r="G469" s="961"/>
      <c r="H469" s="961"/>
      <c r="I469" s="260"/>
      <c r="J469" s="260"/>
      <c r="K469" s="260"/>
      <c r="L469" s="260"/>
      <c r="M469" s="260"/>
      <c r="N469" s="260"/>
      <c r="O469" s="260"/>
      <c r="P469" s="260"/>
      <c r="Q469" s="260"/>
      <c r="R469" s="260"/>
      <c r="S469" s="260"/>
    </row>
    <row r="470" spans="1:19" x14ac:dyDescent="0.25">
      <c r="A470" s="971"/>
      <c r="B470" s="972"/>
      <c r="C470" s="972"/>
      <c r="D470" s="972"/>
      <c r="E470" s="972"/>
      <c r="F470" s="972"/>
      <c r="G470" s="961"/>
      <c r="H470" s="961"/>
      <c r="I470" s="260"/>
      <c r="J470" s="260"/>
      <c r="K470" s="260"/>
      <c r="L470" s="260"/>
      <c r="M470" s="260"/>
      <c r="N470" s="260"/>
      <c r="O470" s="260"/>
      <c r="P470" s="260"/>
      <c r="Q470" s="260"/>
      <c r="R470" s="260"/>
      <c r="S470" s="260"/>
    </row>
    <row r="471" spans="1:19" x14ac:dyDescent="0.25">
      <c r="A471" s="971"/>
      <c r="B471" s="972"/>
      <c r="C471" s="972"/>
      <c r="D471" s="972"/>
      <c r="E471" s="972"/>
      <c r="F471" s="972"/>
      <c r="G471" s="961"/>
      <c r="H471" s="961"/>
      <c r="I471" s="260"/>
      <c r="J471" s="260"/>
      <c r="K471" s="260"/>
      <c r="L471" s="260"/>
      <c r="M471" s="260"/>
      <c r="N471" s="260"/>
      <c r="O471" s="260"/>
      <c r="P471" s="260"/>
      <c r="Q471" s="260"/>
      <c r="R471" s="260"/>
      <c r="S471" s="260"/>
    </row>
    <row r="472" spans="1:19" x14ac:dyDescent="0.25">
      <c r="A472" s="971"/>
      <c r="B472" s="972"/>
      <c r="C472" s="972"/>
      <c r="D472" s="972"/>
      <c r="E472" s="972"/>
      <c r="F472" s="972"/>
      <c r="G472" s="961"/>
      <c r="H472" s="961"/>
      <c r="I472" s="260"/>
      <c r="J472" s="260"/>
      <c r="K472" s="260"/>
      <c r="L472" s="260"/>
      <c r="M472" s="260"/>
      <c r="N472" s="260"/>
      <c r="O472" s="260"/>
      <c r="P472" s="260"/>
      <c r="Q472" s="260"/>
      <c r="R472" s="260"/>
      <c r="S472" s="260"/>
    </row>
    <row r="473" spans="1:19" x14ac:dyDescent="0.25">
      <c r="A473" s="971"/>
      <c r="B473" s="972"/>
      <c r="C473" s="972"/>
      <c r="D473" s="972"/>
      <c r="E473" s="972"/>
      <c r="F473" s="972"/>
      <c r="G473" s="961"/>
      <c r="H473" s="961"/>
      <c r="I473" s="260"/>
      <c r="J473" s="260"/>
      <c r="K473" s="260"/>
      <c r="L473" s="260"/>
      <c r="M473" s="260"/>
      <c r="N473" s="260"/>
      <c r="O473" s="260"/>
      <c r="P473" s="260"/>
      <c r="Q473" s="260"/>
      <c r="R473" s="260"/>
      <c r="S473" s="260"/>
    </row>
    <row r="474" spans="1:19" x14ac:dyDescent="0.25">
      <c r="A474" s="971"/>
      <c r="B474" s="972"/>
      <c r="C474" s="972"/>
      <c r="D474" s="972"/>
      <c r="E474" s="972"/>
      <c r="F474" s="972"/>
      <c r="G474" s="961"/>
      <c r="H474" s="961"/>
      <c r="I474" s="260"/>
      <c r="J474" s="260"/>
      <c r="K474" s="260"/>
      <c r="L474" s="260"/>
      <c r="M474" s="260"/>
      <c r="N474" s="260"/>
      <c r="O474" s="260"/>
      <c r="P474" s="260"/>
      <c r="Q474" s="260"/>
      <c r="R474" s="260"/>
      <c r="S474" s="260"/>
    </row>
    <row r="475" spans="1:19" x14ac:dyDescent="0.25">
      <c r="A475" s="971"/>
      <c r="B475" s="972"/>
      <c r="C475" s="972"/>
      <c r="D475" s="972"/>
      <c r="E475" s="972"/>
      <c r="F475" s="972"/>
      <c r="G475" s="961"/>
      <c r="H475" s="961"/>
      <c r="I475" s="260"/>
      <c r="J475" s="260"/>
      <c r="K475" s="260"/>
      <c r="L475" s="260"/>
      <c r="M475" s="260"/>
      <c r="N475" s="260"/>
      <c r="O475" s="260"/>
      <c r="P475" s="260"/>
      <c r="Q475" s="260"/>
      <c r="R475" s="260"/>
      <c r="S475" s="260"/>
    </row>
    <row r="476" spans="1:19" x14ac:dyDescent="0.25">
      <c r="A476" s="971"/>
      <c r="B476" s="972"/>
      <c r="C476" s="972"/>
      <c r="D476" s="972"/>
      <c r="E476" s="972"/>
      <c r="F476" s="972"/>
      <c r="G476" s="961"/>
      <c r="H476" s="961"/>
      <c r="I476" s="260"/>
      <c r="J476" s="260"/>
      <c r="K476" s="260"/>
      <c r="L476" s="260"/>
      <c r="M476" s="260"/>
      <c r="N476" s="260"/>
      <c r="O476" s="260"/>
      <c r="P476" s="260"/>
      <c r="Q476" s="260"/>
      <c r="R476" s="260"/>
      <c r="S476" s="260"/>
    </row>
    <row r="477" spans="1:19" x14ac:dyDescent="0.25">
      <c r="A477" s="971"/>
      <c r="B477" s="972"/>
      <c r="C477" s="972"/>
      <c r="D477" s="972"/>
      <c r="E477" s="972"/>
      <c r="F477" s="972"/>
      <c r="G477" s="961"/>
      <c r="H477" s="961"/>
      <c r="I477" s="260"/>
      <c r="J477" s="260"/>
      <c r="K477" s="260"/>
      <c r="L477" s="260"/>
      <c r="M477" s="260"/>
      <c r="N477" s="260"/>
      <c r="O477" s="260"/>
      <c r="P477" s="260"/>
      <c r="Q477" s="260"/>
      <c r="R477" s="260"/>
      <c r="S477" s="260"/>
    </row>
    <row r="478" spans="1:19" x14ac:dyDescent="0.25">
      <c r="A478" s="971"/>
      <c r="B478" s="972"/>
      <c r="C478" s="972"/>
      <c r="D478" s="972"/>
      <c r="E478" s="972"/>
      <c r="F478" s="972"/>
      <c r="G478" s="961"/>
      <c r="H478" s="961"/>
      <c r="I478" s="260"/>
      <c r="J478" s="260"/>
      <c r="K478" s="260"/>
      <c r="L478" s="260"/>
      <c r="M478" s="260"/>
      <c r="N478" s="260"/>
      <c r="O478" s="260"/>
      <c r="P478" s="260"/>
      <c r="Q478" s="260"/>
      <c r="R478" s="260"/>
      <c r="S478" s="260"/>
    </row>
    <row r="479" spans="1:19" x14ac:dyDescent="0.25">
      <c r="A479" s="971"/>
      <c r="B479" s="972"/>
      <c r="C479" s="972"/>
      <c r="D479" s="972"/>
      <c r="E479" s="972"/>
      <c r="F479" s="972"/>
      <c r="G479" s="961"/>
      <c r="H479" s="961"/>
      <c r="I479" s="260"/>
      <c r="J479" s="260"/>
      <c r="K479" s="260"/>
      <c r="L479" s="260"/>
      <c r="M479" s="260"/>
      <c r="N479" s="260"/>
      <c r="O479" s="260"/>
      <c r="P479" s="260"/>
      <c r="Q479" s="260"/>
      <c r="R479" s="260"/>
      <c r="S479" s="260"/>
    </row>
    <row r="480" spans="1:19" x14ac:dyDescent="0.25">
      <c r="A480" s="971"/>
      <c r="B480" s="972"/>
      <c r="C480" s="972"/>
      <c r="D480" s="972"/>
      <c r="E480" s="972"/>
      <c r="F480" s="972"/>
      <c r="G480" s="961"/>
      <c r="H480" s="961"/>
      <c r="I480" s="260"/>
      <c r="J480" s="260"/>
      <c r="K480" s="260"/>
      <c r="L480" s="260"/>
      <c r="M480" s="260"/>
      <c r="N480" s="260"/>
      <c r="O480" s="260"/>
      <c r="P480" s="260"/>
      <c r="Q480" s="260"/>
      <c r="R480" s="260"/>
      <c r="S480" s="260"/>
    </row>
    <row r="481" spans="1:19" x14ac:dyDescent="0.25">
      <c r="A481" s="971"/>
      <c r="B481" s="972"/>
      <c r="C481" s="972"/>
      <c r="D481" s="972"/>
      <c r="E481" s="972"/>
      <c r="F481" s="972"/>
      <c r="G481" s="961"/>
      <c r="H481" s="961"/>
      <c r="I481" s="260"/>
      <c r="J481" s="260"/>
      <c r="K481" s="260"/>
      <c r="L481" s="260"/>
      <c r="M481" s="260"/>
      <c r="N481" s="260"/>
      <c r="O481" s="260"/>
      <c r="P481" s="260"/>
      <c r="Q481" s="260"/>
      <c r="R481" s="260"/>
      <c r="S481" s="260"/>
    </row>
    <row r="482" spans="1:19" x14ac:dyDescent="0.25">
      <c r="A482" s="971"/>
      <c r="B482" s="972"/>
      <c r="C482" s="972"/>
      <c r="D482" s="972"/>
      <c r="E482" s="972"/>
      <c r="F482" s="972"/>
      <c r="G482" s="961"/>
      <c r="H482" s="961"/>
      <c r="I482" s="260"/>
      <c r="J482" s="260"/>
      <c r="K482" s="260"/>
      <c r="L482" s="260"/>
      <c r="M482" s="260"/>
      <c r="N482" s="260"/>
      <c r="O482" s="260"/>
      <c r="P482" s="260"/>
      <c r="Q482" s="260"/>
      <c r="R482" s="260"/>
      <c r="S482" s="260"/>
    </row>
    <row r="483" spans="1:19" x14ac:dyDescent="0.25">
      <c r="A483" s="971"/>
      <c r="B483" s="972"/>
      <c r="C483" s="972"/>
      <c r="D483" s="972"/>
      <c r="E483" s="972"/>
      <c r="F483" s="972"/>
      <c r="G483" s="961"/>
      <c r="H483" s="961"/>
      <c r="I483" s="260"/>
      <c r="J483" s="260"/>
      <c r="K483" s="260"/>
      <c r="L483" s="260"/>
      <c r="M483" s="260"/>
      <c r="N483" s="260"/>
      <c r="O483" s="260"/>
      <c r="P483" s="260"/>
      <c r="Q483" s="260"/>
      <c r="R483" s="260"/>
      <c r="S483" s="260"/>
    </row>
    <row r="484" spans="1:19" x14ac:dyDescent="0.25">
      <c r="A484" s="971"/>
      <c r="B484" s="972"/>
      <c r="C484" s="972"/>
      <c r="D484" s="972"/>
      <c r="E484" s="972"/>
      <c r="F484" s="972"/>
      <c r="G484" s="961"/>
      <c r="H484" s="961"/>
      <c r="I484" s="260"/>
      <c r="J484" s="260"/>
      <c r="K484" s="260"/>
      <c r="L484" s="260"/>
      <c r="M484" s="260"/>
      <c r="N484" s="260"/>
      <c r="O484" s="260"/>
      <c r="P484" s="260"/>
      <c r="Q484" s="260"/>
      <c r="R484" s="260"/>
      <c r="S484" s="260"/>
    </row>
    <row r="485" spans="1:19" x14ac:dyDescent="0.25">
      <c r="A485" s="971"/>
      <c r="B485" s="972"/>
      <c r="C485" s="972"/>
      <c r="D485" s="972"/>
      <c r="E485" s="972"/>
      <c r="F485" s="972"/>
      <c r="G485" s="961"/>
      <c r="H485" s="961"/>
      <c r="I485" s="260"/>
      <c r="J485" s="260"/>
      <c r="K485" s="260"/>
      <c r="L485" s="260"/>
      <c r="M485" s="260"/>
      <c r="N485" s="260"/>
      <c r="O485" s="260"/>
      <c r="P485" s="260"/>
      <c r="Q485" s="260"/>
      <c r="R485" s="260"/>
      <c r="S485" s="260"/>
    </row>
    <row r="486" spans="1:19" x14ac:dyDescent="0.25">
      <c r="A486" s="971"/>
      <c r="B486" s="972"/>
      <c r="C486" s="972"/>
      <c r="D486" s="972"/>
      <c r="E486" s="972"/>
      <c r="F486" s="972"/>
      <c r="G486" s="961"/>
      <c r="H486" s="961"/>
      <c r="I486" s="260"/>
      <c r="J486" s="260"/>
      <c r="K486" s="260"/>
      <c r="L486" s="260"/>
      <c r="M486" s="260"/>
      <c r="N486" s="260"/>
      <c r="O486" s="260"/>
      <c r="P486" s="260"/>
      <c r="Q486" s="260"/>
      <c r="R486" s="260"/>
      <c r="S486" s="260"/>
    </row>
    <row r="487" spans="1:19" x14ac:dyDescent="0.25">
      <c r="A487" s="971"/>
      <c r="B487" s="972"/>
      <c r="C487" s="972"/>
      <c r="D487" s="972"/>
      <c r="E487" s="972"/>
      <c r="F487" s="972"/>
      <c r="G487" s="961"/>
      <c r="H487" s="961"/>
      <c r="I487" s="260"/>
      <c r="J487" s="260"/>
      <c r="K487" s="260"/>
      <c r="L487" s="260"/>
      <c r="M487" s="260"/>
      <c r="N487" s="260"/>
      <c r="O487" s="260"/>
      <c r="P487" s="260"/>
      <c r="Q487" s="260"/>
      <c r="R487" s="260"/>
      <c r="S487" s="260"/>
    </row>
    <row r="488" spans="1:19" x14ac:dyDescent="0.25">
      <c r="A488" s="971"/>
      <c r="B488" s="972"/>
      <c r="C488" s="972"/>
      <c r="D488" s="972"/>
      <c r="E488" s="972"/>
      <c r="F488" s="972"/>
      <c r="G488" s="961"/>
      <c r="H488" s="961"/>
      <c r="I488" s="260"/>
      <c r="J488" s="260"/>
      <c r="K488" s="260"/>
      <c r="L488" s="260"/>
      <c r="M488" s="260"/>
      <c r="N488" s="260"/>
      <c r="O488" s="260"/>
      <c r="P488" s="260"/>
      <c r="Q488" s="260"/>
      <c r="R488" s="260"/>
      <c r="S488" s="260"/>
    </row>
    <row r="489" spans="1:19" x14ac:dyDescent="0.25">
      <c r="A489" s="971"/>
      <c r="B489" s="972"/>
      <c r="C489" s="972"/>
      <c r="D489" s="972"/>
      <c r="E489" s="972"/>
      <c r="F489" s="972"/>
      <c r="G489" s="961"/>
      <c r="H489" s="961"/>
      <c r="I489" s="260"/>
      <c r="J489" s="260"/>
      <c r="K489" s="260"/>
      <c r="L489" s="260"/>
      <c r="M489" s="260"/>
      <c r="N489" s="260"/>
      <c r="O489" s="260"/>
      <c r="P489" s="260"/>
      <c r="Q489" s="260"/>
      <c r="R489" s="260"/>
      <c r="S489" s="260"/>
    </row>
    <row r="490" spans="1:19" x14ac:dyDescent="0.25">
      <c r="A490" s="971"/>
      <c r="B490" s="972"/>
      <c r="C490" s="972"/>
      <c r="D490" s="972"/>
      <c r="E490" s="972"/>
      <c r="F490" s="972"/>
      <c r="G490" s="961"/>
      <c r="H490" s="961"/>
      <c r="I490" s="260"/>
      <c r="J490" s="260"/>
      <c r="K490" s="260"/>
      <c r="L490" s="260"/>
      <c r="M490" s="260"/>
      <c r="N490" s="260"/>
      <c r="O490" s="260"/>
      <c r="P490" s="260"/>
      <c r="Q490" s="260"/>
      <c r="R490" s="260"/>
      <c r="S490" s="260"/>
    </row>
    <row r="491" spans="1:19" x14ac:dyDescent="0.25">
      <c r="A491" s="971"/>
      <c r="B491" s="972"/>
      <c r="C491" s="972"/>
      <c r="D491" s="972"/>
      <c r="E491" s="972"/>
      <c r="F491" s="972"/>
      <c r="G491" s="961"/>
      <c r="H491" s="961"/>
      <c r="I491" s="260"/>
      <c r="J491" s="260"/>
      <c r="K491" s="260"/>
      <c r="L491" s="260"/>
      <c r="M491" s="260"/>
      <c r="N491" s="260"/>
      <c r="O491" s="260"/>
      <c r="P491" s="260"/>
      <c r="Q491" s="260"/>
      <c r="R491" s="260"/>
      <c r="S491" s="260"/>
    </row>
    <row r="492" spans="1:19" x14ac:dyDescent="0.25">
      <c r="A492" s="971"/>
      <c r="B492" s="972"/>
      <c r="C492" s="972"/>
      <c r="D492" s="972"/>
      <c r="E492" s="972"/>
      <c r="F492" s="972"/>
      <c r="G492" s="961"/>
      <c r="H492" s="961"/>
      <c r="I492" s="260"/>
      <c r="J492" s="260"/>
      <c r="K492" s="260"/>
      <c r="L492" s="260"/>
      <c r="M492" s="260"/>
      <c r="N492" s="260"/>
      <c r="O492" s="260"/>
      <c r="P492" s="260"/>
      <c r="Q492" s="260"/>
      <c r="R492" s="260"/>
      <c r="S492" s="260"/>
    </row>
    <row r="493" spans="1:19" x14ac:dyDescent="0.25">
      <c r="A493" s="971"/>
      <c r="B493" s="972"/>
      <c r="C493" s="972"/>
      <c r="D493" s="972"/>
      <c r="E493" s="972"/>
      <c r="F493" s="972"/>
      <c r="G493" s="961"/>
      <c r="H493" s="961"/>
      <c r="I493" s="260"/>
      <c r="J493" s="260"/>
      <c r="K493" s="260"/>
      <c r="L493" s="260"/>
      <c r="M493" s="260"/>
      <c r="N493" s="260"/>
      <c r="O493" s="260"/>
      <c r="P493" s="260"/>
      <c r="Q493" s="260"/>
      <c r="R493" s="260"/>
      <c r="S493" s="260"/>
    </row>
    <row r="494" spans="1:19" x14ac:dyDescent="0.25">
      <c r="A494" s="971"/>
      <c r="B494" s="972"/>
      <c r="C494" s="972"/>
      <c r="D494" s="972"/>
      <c r="E494" s="972"/>
      <c r="F494" s="972"/>
      <c r="G494" s="961"/>
      <c r="H494" s="961"/>
      <c r="I494" s="260"/>
      <c r="J494" s="260"/>
      <c r="K494" s="260"/>
      <c r="L494" s="260"/>
      <c r="M494" s="260"/>
      <c r="N494" s="260"/>
      <c r="O494" s="260"/>
      <c r="P494" s="260"/>
      <c r="Q494" s="260"/>
      <c r="R494" s="260"/>
      <c r="S494" s="260"/>
    </row>
    <row r="495" spans="1:19" x14ac:dyDescent="0.25">
      <c r="A495" s="971"/>
      <c r="B495" s="972"/>
      <c r="C495" s="972"/>
      <c r="D495" s="972"/>
      <c r="E495" s="972"/>
      <c r="F495" s="972"/>
      <c r="G495" s="961"/>
      <c r="H495" s="961"/>
      <c r="I495" s="260"/>
      <c r="J495" s="260"/>
      <c r="K495" s="260"/>
      <c r="L495" s="260"/>
      <c r="M495" s="260"/>
      <c r="N495" s="260"/>
      <c r="O495" s="260"/>
      <c r="P495" s="260"/>
      <c r="Q495" s="260"/>
      <c r="R495" s="260"/>
      <c r="S495" s="260"/>
    </row>
    <row r="496" spans="1:19" x14ac:dyDescent="0.25">
      <c r="A496" s="971"/>
      <c r="B496" s="972"/>
      <c r="C496" s="972"/>
      <c r="D496" s="972"/>
      <c r="E496" s="972"/>
      <c r="F496" s="972"/>
      <c r="G496" s="961"/>
      <c r="H496" s="961"/>
      <c r="I496" s="260"/>
      <c r="J496" s="260"/>
      <c r="K496" s="260"/>
      <c r="L496" s="260"/>
      <c r="M496" s="260"/>
      <c r="N496" s="260"/>
      <c r="O496" s="260"/>
      <c r="P496" s="260"/>
      <c r="Q496" s="260"/>
      <c r="R496" s="260"/>
      <c r="S496" s="260"/>
    </row>
    <row r="497" spans="1:19" x14ac:dyDescent="0.25">
      <c r="A497" s="971"/>
      <c r="B497" s="972"/>
      <c r="C497" s="972"/>
      <c r="D497" s="972"/>
      <c r="E497" s="972"/>
      <c r="F497" s="972"/>
      <c r="G497" s="961"/>
      <c r="H497" s="961"/>
      <c r="I497" s="260"/>
      <c r="J497" s="260"/>
      <c r="K497" s="260"/>
      <c r="L497" s="260"/>
      <c r="M497" s="260"/>
      <c r="N497" s="260"/>
      <c r="O497" s="260"/>
      <c r="P497" s="260"/>
      <c r="Q497" s="260"/>
      <c r="R497" s="260"/>
      <c r="S497" s="260"/>
    </row>
    <row r="498" spans="1:19" x14ac:dyDescent="0.25">
      <c r="A498" s="971"/>
      <c r="B498" s="972"/>
      <c r="C498" s="972"/>
      <c r="D498" s="972"/>
      <c r="E498" s="972"/>
      <c r="F498" s="972"/>
      <c r="G498" s="961"/>
      <c r="H498" s="961"/>
      <c r="I498" s="260"/>
      <c r="J498" s="260"/>
      <c r="K498" s="260"/>
      <c r="L498" s="260"/>
      <c r="M498" s="260"/>
      <c r="N498" s="260"/>
      <c r="O498" s="260"/>
      <c r="P498" s="260"/>
      <c r="Q498" s="260"/>
      <c r="R498" s="260"/>
      <c r="S498" s="260"/>
    </row>
    <row r="499" spans="1:19" x14ac:dyDescent="0.25">
      <c r="A499" s="971"/>
      <c r="B499" s="972"/>
      <c r="C499" s="972"/>
      <c r="D499" s="972"/>
      <c r="E499" s="972"/>
      <c r="F499" s="972"/>
      <c r="G499" s="961"/>
      <c r="H499" s="961"/>
      <c r="I499" s="260"/>
      <c r="J499" s="260"/>
      <c r="K499" s="260"/>
      <c r="L499" s="260"/>
      <c r="M499" s="260"/>
      <c r="N499" s="260"/>
      <c r="O499" s="260"/>
      <c r="P499" s="260"/>
      <c r="Q499" s="260"/>
      <c r="R499" s="260"/>
      <c r="S499" s="260"/>
    </row>
    <row r="500" spans="1:19" x14ac:dyDescent="0.25">
      <c r="A500" s="971"/>
      <c r="B500" s="972"/>
      <c r="C500" s="972"/>
      <c r="D500" s="972"/>
      <c r="E500" s="972"/>
      <c r="F500" s="972"/>
      <c r="G500" s="961"/>
      <c r="H500" s="961"/>
      <c r="I500" s="260"/>
      <c r="J500" s="260"/>
      <c r="K500" s="260"/>
      <c r="L500" s="260"/>
      <c r="M500" s="260"/>
      <c r="N500" s="260"/>
      <c r="O500" s="260"/>
      <c r="P500" s="260"/>
      <c r="Q500" s="260"/>
      <c r="R500" s="260"/>
      <c r="S500" s="260"/>
    </row>
    <row r="501" spans="1:19" x14ac:dyDescent="0.25">
      <c r="A501" s="971"/>
      <c r="B501" s="972"/>
      <c r="C501" s="972"/>
      <c r="D501" s="972"/>
      <c r="E501" s="972"/>
      <c r="F501" s="972"/>
      <c r="G501" s="961"/>
      <c r="H501" s="961"/>
      <c r="I501" s="260"/>
      <c r="J501" s="260"/>
      <c r="K501" s="260"/>
      <c r="L501" s="260"/>
      <c r="M501" s="260"/>
      <c r="N501" s="260"/>
      <c r="O501" s="260"/>
      <c r="P501" s="260"/>
      <c r="Q501" s="260"/>
      <c r="R501" s="260"/>
      <c r="S501" s="260"/>
    </row>
    <row r="502" spans="1:19" x14ac:dyDescent="0.25">
      <c r="A502" s="971"/>
      <c r="B502" s="972"/>
      <c r="C502" s="972"/>
      <c r="D502" s="972"/>
      <c r="E502" s="972"/>
      <c r="F502" s="972"/>
      <c r="G502" s="961"/>
      <c r="H502" s="961"/>
      <c r="I502" s="260"/>
      <c r="J502" s="260"/>
      <c r="K502" s="260"/>
      <c r="L502" s="260"/>
      <c r="M502" s="260"/>
      <c r="N502" s="260"/>
      <c r="O502" s="260"/>
      <c r="P502" s="260"/>
      <c r="Q502" s="260"/>
      <c r="R502" s="260"/>
      <c r="S502" s="260"/>
    </row>
    <row r="503" spans="1:19" x14ac:dyDescent="0.25">
      <c r="A503" s="971"/>
      <c r="B503" s="972"/>
      <c r="C503" s="972"/>
      <c r="D503" s="972"/>
      <c r="E503" s="972"/>
      <c r="F503" s="972"/>
      <c r="G503" s="961"/>
      <c r="H503" s="961"/>
      <c r="I503" s="260"/>
      <c r="J503" s="260"/>
      <c r="K503" s="260"/>
      <c r="L503" s="260"/>
      <c r="M503" s="260"/>
      <c r="N503" s="260"/>
      <c r="O503" s="260"/>
      <c r="P503" s="260"/>
      <c r="Q503" s="260"/>
      <c r="R503" s="260"/>
      <c r="S503" s="260"/>
    </row>
    <row r="504" spans="1:19" x14ac:dyDescent="0.25">
      <c r="A504" s="971"/>
      <c r="B504" s="972"/>
      <c r="C504" s="972"/>
      <c r="D504" s="972"/>
      <c r="E504" s="972"/>
      <c r="F504" s="972"/>
      <c r="G504" s="961"/>
      <c r="H504" s="961"/>
      <c r="I504" s="260"/>
      <c r="J504" s="260"/>
      <c r="K504" s="260"/>
      <c r="L504" s="260"/>
      <c r="M504" s="260"/>
      <c r="N504" s="260"/>
      <c r="O504" s="260"/>
      <c r="P504" s="260"/>
      <c r="Q504" s="260"/>
      <c r="R504" s="260"/>
      <c r="S504" s="260"/>
    </row>
    <row r="505" spans="1:19" x14ac:dyDescent="0.25">
      <c r="A505" s="971"/>
      <c r="B505" s="972"/>
      <c r="C505" s="972"/>
      <c r="D505" s="972"/>
      <c r="E505" s="972"/>
      <c r="F505" s="972"/>
      <c r="G505" s="961"/>
      <c r="H505" s="961"/>
      <c r="I505" s="260"/>
      <c r="J505" s="260"/>
      <c r="K505" s="260"/>
      <c r="L505" s="260"/>
      <c r="M505" s="260"/>
      <c r="N505" s="260"/>
      <c r="O505" s="260"/>
      <c r="P505" s="260"/>
      <c r="Q505" s="260"/>
      <c r="R505" s="260"/>
      <c r="S505" s="260"/>
    </row>
    <row r="506" spans="1:19" x14ac:dyDescent="0.25">
      <c r="A506" s="971"/>
      <c r="B506" s="972"/>
      <c r="C506" s="972"/>
      <c r="D506" s="972"/>
      <c r="E506" s="972"/>
      <c r="F506" s="972"/>
      <c r="G506" s="961"/>
      <c r="H506" s="961"/>
      <c r="I506" s="260"/>
      <c r="J506" s="260"/>
      <c r="K506" s="260"/>
      <c r="L506" s="260"/>
      <c r="M506" s="260"/>
      <c r="N506" s="260"/>
      <c r="O506" s="260"/>
      <c r="P506" s="260"/>
      <c r="Q506" s="260"/>
      <c r="R506" s="260"/>
      <c r="S506" s="260"/>
    </row>
    <row r="507" spans="1:19" x14ac:dyDescent="0.25">
      <c r="A507" s="971"/>
      <c r="B507" s="972"/>
      <c r="C507" s="972"/>
      <c r="D507" s="972"/>
      <c r="E507" s="972"/>
      <c r="F507" s="972"/>
      <c r="G507" s="961"/>
      <c r="H507" s="961"/>
      <c r="I507" s="260"/>
      <c r="J507" s="260"/>
      <c r="K507" s="260"/>
      <c r="L507" s="260"/>
      <c r="M507" s="260"/>
      <c r="N507" s="260"/>
      <c r="O507" s="260"/>
      <c r="P507" s="260"/>
      <c r="Q507" s="260"/>
      <c r="R507" s="260"/>
      <c r="S507" s="260"/>
    </row>
    <row r="508" spans="1:19" x14ac:dyDescent="0.25">
      <c r="A508" s="971"/>
      <c r="B508" s="972"/>
      <c r="C508" s="972"/>
      <c r="D508" s="972"/>
      <c r="E508" s="972"/>
      <c r="F508" s="972"/>
      <c r="G508" s="961"/>
      <c r="H508" s="961"/>
      <c r="I508" s="260"/>
      <c r="J508" s="260"/>
      <c r="K508" s="260"/>
      <c r="L508" s="260"/>
      <c r="M508" s="260"/>
      <c r="N508" s="260"/>
      <c r="O508" s="260"/>
      <c r="P508" s="260"/>
      <c r="Q508" s="260"/>
      <c r="R508" s="260"/>
      <c r="S508" s="260"/>
    </row>
    <row r="509" spans="1:19" x14ac:dyDescent="0.25">
      <c r="A509" s="971"/>
      <c r="B509" s="972"/>
      <c r="C509" s="972"/>
      <c r="D509" s="972"/>
      <c r="E509" s="972"/>
      <c r="F509" s="972"/>
      <c r="G509" s="961"/>
      <c r="H509" s="961"/>
      <c r="I509" s="260"/>
      <c r="J509" s="260"/>
      <c r="K509" s="260"/>
      <c r="L509" s="260"/>
      <c r="M509" s="260"/>
      <c r="N509" s="260"/>
      <c r="O509" s="260"/>
      <c r="P509" s="260"/>
      <c r="Q509" s="260"/>
      <c r="R509" s="260"/>
      <c r="S509" s="260"/>
    </row>
    <row r="510" spans="1:19" x14ac:dyDescent="0.25">
      <c r="A510" s="971"/>
      <c r="B510" s="972"/>
      <c r="C510" s="972"/>
      <c r="D510" s="972"/>
      <c r="E510" s="972"/>
      <c r="F510" s="972"/>
      <c r="G510" s="961"/>
      <c r="H510" s="961"/>
      <c r="I510" s="260"/>
      <c r="J510" s="260"/>
      <c r="K510" s="260"/>
      <c r="L510" s="260"/>
      <c r="M510" s="260"/>
      <c r="N510" s="260"/>
      <c r="O510" s="260"/>
      <c r="P510" s="260"/>
      <c r="Q510" s="260"/>
      <c r="R510" s="260"/>
      <c r="S510" s="260"/>
    </row>
    <row r="511" spans="1:19" x14ac:dyDescent="0.25">
      <c r="A511" s="971"/>
      <c r="B511" s="972"/>
      <c r="C511" s="972"/>
      <c r="D511" s="972"/>
      <c r="E511" s="972"/>
      <c r="F511" s="972"/>
      <c r="G511" s="961"/>
      <c r="H511" s="961"/>
      <c r="I511" s="260"/>
      <c r="J511" s="260"/>
      <c r="K511" s="260"/>
      <c r="L511" s="260"/>
      <c r="M511" s="260"/>
      <c r="N511" s="260"/>
      <c r="O511" s="260"/>
      <c r="P511" s="260"/>
      <c r="Q511" s="260"/>
      <c r="R511" s="260"/>
      <c r="S511" s="260"/>
    </row>
    <row r="512" spans="1:19" x14ac:dyDescent="0.25">
      <c r="A512" s="971"/>
      <c r="B512" s="972"/>
      <c r="C512" s="972"/>
      <c r="D512" s="972"/>
      <c r="E512" s="972"/>
      <c r="F512" s="972"/>
      <c r="G512" s="961"/>
      <c r="H512" s="961"/>
      <c r="I512" s="260"/>
      <c r="J512" s="260"/>
      <c r="K512" s="260"/>
      <c r="L512" s="260"/>
      <c r="M512" s="260"/>
      <c r="N512" s="260"/>
      <c r="O512" s="260"/>
      <c r="P512" s="260"/>
      <c r="Q512" s="260"/>
      <c r="R512" s="260"/>
      <c r="S512" s="260"/>
    </row>
    <row r="513" spans="1:19" x14ac:dyDescent="0.25">
      <c r="A513" s="971"/>
      <c r="B513" s="972"/>
      <c r="C513" s="972"/>
      <c r="D513" s="972"/>
      <c r="E513" s="972"/>
      <c r="F513" s="972"/>
      <c r="G513" s="961"/>
      <c r="H513" s="961"/>
      <c r="I513" s="260"/>
      <c r="J513" s="260"/>
      <c r="K513" s="260"/>
      <c r="L513" s="260"/>
      <c r="M513" s="260"/>
      <c r="N513" s="260"/>
      <c r="O513" s="260"/>
      <c r="P513" s="260"/>
      <c r="Q513" s="260"/>
      <c r="R513" s="260"/>
      <c r="S513" s="260"/>
    </row>
    <row r="514" spans="1:19" x14ac:dyDescent="0.25">
      <c r="A514" s="971"/>
      <c r="B514" s="972"/>
      <c r="C514" s="972"/>
      <c r="D514" s="972"/>
      <c r="E514" s="972"/>
      <c r="F514" s="972"/>
      <c r="G514" s="961"/>
      <c r="H514" s="961"/>
      <c r="I514" s="260"/>
      <c r="J514" s="260"/>
      <c r="K514" s="260"/>
      <c r="L514" s="260"/>
      <c r="M514" s="260"/>
      <c r="N514" s="260"/>
      <c r="O514" s="260"/>
      <c r="P514" s="260"/>
      <c r="Q514" s="260"/>
      <c r="R514" s="260"/>
      <c r="S514" s="260"/>
    </row>
    <row r="515" spans="1:19" x14ac:dyDescent="0.25">
      <c r="A515" s="971"/>
      <c r="B515" s="972"/>
      <c r="C515" s="972"/>
      <c r="D515" s="972"/>
      <c r="E515" s="972"/>
      <c r="F515" s="972"/>
      <c r="G515" s="961"/>
      <c r="H515" s="961"/>
      <c r="I515" s="260"/>
      <c r="J515" s="260"/>
      <c r="K515" s="260"/>
      <c r="L515" s="260"/>
      <c r="M515" s="260"/>
      <c r="N515" s="260"/>
      <c r="O515" s="260"/>
      <c r="P515" s="260"/>
      <c r="Q515" s="260"/>
      <c r="R515" s="260"/>
      <c r="S515" s="260"/>
    </row>
    <row r="516" spans="1:19" x14ac:dyDescent="0.25">
      <c r="A516" s="971"/>
      <c r="B516" s="972"/>
      <c r="C516" s="972"/>
      <c r="D516" s="972"/>
      <c r="E516" s="972"/>
      <c r="F516" s="972"/>
      <c r="G516" s="961"/>
      <c r="H516" s="961"/>
      <c r="I516" s="260"/>
      <c r="J516" s="260"/>
      <c r="K516" s="260"/>
      <c r="L516" s="260"/>
      <c r="M516" s="260"/>
      <c r="N516" s="260"/>
      <c r="O516" s="260"/>
      <c r="P516" s="260"/>
      <c r="Q516" s="260"/>
      <c r="R516" s="260"/>
      <c r="S516" s="260"/>
    </row>
    <row r="517" spans="1:19" x14ac:dyDescent="0.25">
      <c r="A517" s="971"/>
      <c r="B517" s="972"/>
      <c r="C517" s="972"/>
      <c r="D517" s="972"/>
      <c r="E517" s="972"/>
      <c r="F517" s="972"/>
      <c r="G517" s="961"/>
      <c r="H517" s="961"/>
      <c r="I517" s="260"/>
      <c r="J517" s="260"/>
      <c r="K517" s="260"/>
      <c r="L517" s="260"/>
      <c r="M517" s="260"/>
      <c r="N517" s="260"/>
      <c r="O517" s="260"/>
      <c r="P517" s="260"/>
      <c r="Q517" s="260"/>
      <c r="R517" s="260"/>
      <c r="S517" s="260"/>
    </row>
    <row r="518" spans="1:19" x14ac:dyDescent="0.25">
      <c r="A518" s="971"/>
      <c r="B518" s="972"/>
      <c r="C518" s="972"/>
      <c r="D518" s="972"/>
      <c r="E518" s="972"/>
      <c r="F518" s="972"/>
      <c r="G518" s="961"/>
      <c r="H518" s="961"/>
      <c r="I518" s="260"/>
      <c r="J518" s="260"/>
      <c r="K518" s="260"/>
      <c r="L518" s="260"/>
      <c r="M518" s="260"/>
      <c r="N518" s="260"/>
      <c r="O518" s="260"/>
      <c r="P518" s="260"/>
      <c r="Q518" s="260"/>
      <c r="R518" s="260"/>
      <c r="S518" s="260"/>
    </row>
    <row r="519" spans="1:19" x14ac:dyDescent="0.25">
      <c r="A519" s="971"/>
      <c r="B519" s="972"/>
      <c r="C519" s="972"/>
      <c r="D519" s="972"/>
      <c r="E519" s="972"/>
      <c r="F519" s="972"/>
      <c r="G519" s="961"/>
      <c r="H519" s="961"/>
      <c r="I519" s="260"/>
      <c r="J519" s="260"/>
      <c r="K519" s="260"/>
      <c r="L519" s="260"/>
      <c r="M519" s="260"/>
      <c r="N519" s="260"/>
      <c r="O519" s="260"/>
      <c r="P519" s="260"/>
      <c r="Q519" s="260"/>
      <c r="R519" s="260"/>
      <c r="S519" s="260"/>
    </row>
    <row r="520" spans="1:19" x14ac:dyDescent="0.25">
      <c r="A520" s="971"/>
      <c r="B520" s="972"/>
      <c r="C520" s="972"/>
      <c r="D520" s="972"/>
      <c r="E520" s="972"/>
      <c r="F520" s="972"/>
      <c r="G520" s="961"/>
      <c r="H520" s="961"/>
      <c r="I520" s="260"/>
      <c r="J520" s="260"/>
      <c r="K520" s="260"/>
      <c r="L520" s="260"/>
      <c r="M520" s="260"/>
      <c r="N520" s="260"/>
      <c r="O520" s="260"/>
      <c r="P520" s="260"/>
      <c r="Q520" s="260"/>
      <c r="R520" s="260"/>
      <c r="S520" s="260"/>
    </row>
    <row r="521" spans="1:19" x14ac:dyDescent="0.25">
      <c r="A521" s="971"/>
      <c r="B521" s="972"/>
      <c r="C521" s="972"/>
      <c r="D521" s="972"/>
      <c r="E521" s="972"/>
      <c r="F521" s="972"/>
      <c r="G521" s="961"/>
      <c r="H521" s="961"/>
      <c r="I521" s="260"/>
      <c r="J521" s="260"/>
      <c r="K521" s="260"/>
      <c r="L521" s="260"/>
      <c r="M521" s="260"/>
      <c r="N521" s="260"/>
      <c r="O521" s="260"/>
      <c r="P521" s="260"/>
      <c r="Q521" s="260"/>
      <c r="R521" s="260"/>
      <c r="S521" s="260"/>
    </row>
    <row r="522" spans="1:19" x14ac:dyDescent="0.25">
      <c r="A522" s="971"/>
      <c r="B522" s="972"/>
      <c r="C522" s="972"/>
      <c r="D522" s="972"/>
      <c r="E522" s="972"/>
      <c r="F522" s="972"/>
      <c r="G522" s="961"/>
      <c r="H522" s="961"/>
      <c r="I522" s="260"/>
      <c r="J522" s="260"/>
      <c r="K522" s="260"/>
      <c r="L522" s="260"/>
      <c r="M522" s="260"/>
      <c r="N522" s="260"/>
      <c r="O522" s="260"/>
      <c r="P522" s="260"/>
      <c r="Q522" s="260"/>
      <c r="R522" s="260"/>
      <c r="S522" s="260"/>
    </row>
    <row r="523" spans="1:19" x14ac:dyDescent="0.25">
      <c r="A523" s="971"/>
      <c r="B523" s="972"/>
      <c r="C523" s="972"/>
      <c r="D523" s="972"/>
      <c r="E523" s="972"/>
      <c r="F523" s="972"/>
      <c r="G523" s="961"/>
      <c r="H523" s="961"/>
      <c r="I523" s="260"/>
      <c r="J523" s="260"/>
      <c r="K523" s="260"/>
      <c r="L523" s="260"/>
      <c r="M523" s="260"/>
      <c r="N523" s="260"/>
      <c r="O523" s="260"/>
      <c r="P523" s="260"/>
      <c r="Q523" s="260"/>
      <c r="R523" s="260"/>
      <c r="S523" s="260"/>
    </row>
    <row r="524" spans="1:19" x14ac:dyDescent="0.25">
      <c r="A524" s="971"/>
      <c r="B524" s="972"/>
      <c r="C524" s="972"/>
      <c r="D524" s="972"/>
      <c r="E524" s="972"/>
      <c r="F524" s="972"/>
      <c r="G524" s="961"/>
      <c r="H524" s="961"/>
      <c r="I524" s="260"/>
      <c r="J524" s="260"/>
      <c r="K524" s="260"/>
      <c r="L524" s="260"/>
      <c r="M524" s="260"/>
      <c r="N524" s="260"/>
      <c r="O524" s="260"/>
      <c r="P524" s="260"/>
      <c r="Q524" s="260"/>
      <c r="R524" s="260"/>
      <c r="S524" s="260"/>
    </row>
    <row r="525" spans="1:19" x14ac:dyDescent="0.25">
      <c r="A525" s="971"/>
      <c r="B525" s="972"/>
      <c r="C525" s="972"/>
      <c r="D525" s="972"/>
      <c r="E525" s="972"/>
      <c r="F525" s="972"/>
      <c r="G525" s="961"/>
      <c r="H525" s="961"/>
      <c r="I525" s="260"/>
      <c r="J525" s="260"/>
      <c r="K525" s="260"/>
      <c r="L525" s="260"/>
      <c r="M525" s="260"/>
      <c r="N525" s="260"/>
      <c r="O525" s="260"/>
      <c r="P525" s="260"/>
      <c r="Q525" s="260"/>
      <c r="R525" s="260"/>
      <c r="S525" s="260"/>
    </row>
    <row r="526" spans="1:19" x14ac:dyDescent="0.25">
      <c r="A526" s="971"/>
      <c r="B526" s="972"/>
      <c r="C526" s="972"/>
      <c r="D526" s="972"/>
      <c r="E526" s="972"/>
      <c r="F526" s="972"/>
      <c r="G526" s="961"/>
      <c r="H526" s="961"/>
      <c r="I526" s="260"/>
      <c r="J526" s="260"/>
      <c r="K526" s="260"/>
      <c r="L526" s="260"/>
      <c r="M526" s="260"/>
      <c r="N526" s="260"/>
      <c r="O526" s="260"/>
      <c r="P526" s="260"/>
      <c r="Q526" s="260"/>
      <c r="R526" s="260"/>
      <c r="S526" s="260"/>
    </row>
    <row r="527" spans="1:19" x14ac:dyDescent="0.25">
      <c r="A527" s="971"/>
      <c r="B527" s="972"/>
      <c r="C527" s="972"/>
      <c r="D527" s="972"/>
      <c r="E527" s="972"/>
      <c r="F527" s="972"/>
      <c r="G527" s="961"/>
      <c r="H527" s="961"/>
      <c r="I527" s="260"/>
      <c r="J527" s="260"/>
      <c r="K527" s="260"/>
      <c r="L527" s="260"/>
      <c r="M527" s="260"/>
      <c r="N527" s="260"/>
      <c r="O527" s="260"/>
      <c r="P527" s="260"/>
      <c r="Q527" s="260"/>
      <c r="R527" s="260"/>
      <c r="S527" s="260"/>
    </row>
    <row r="528" spans="1:19" x14ac:dyDescent="0.25">
      <c r="A528" s="971"/>
      <c r="B528" s="972"/>
      <c r="C528" s="972"/>
      <c r="D528" s="972"/>
      <c r="E528" s="972"/>
      <c r="F528" s="972"/>
      <c r="G528" s="961"/>
      <c r="H528" s="961"/>
      <c r="I528" s="260"/>
      <c r="J528" s="260"/>
      <c r="K528" s="260"/>
      <c r="L528" s="260"/>
      <c r="M528" s="260"/>
      <c r="N528" s="260"/>
      <c r="O528" s="260"/>
      <c r="P528" s="260"/>
      <c r="Q528" s="260"/>
      <c r="R528" s="260"/>
      <c r="S528" s="260"/>
    </row>
    <row r="529" spans="1:19" x14ac:dyDescent="0.25">
      <c r="A529" s="971"/>
      <c r="B529" s="972"/>
      <c r="C529" s="972"/>
      <c r="D529" s="972"/>
      <c r="E529" s="972"/>
      <c r="F529" s="972"/>
      <c r="G529" s="961"/>
      <c r="H529" s="961"/>
      <c r="I529" s="260"/>
      <c r="J529" s="260"/>
      <c r="K529" s="260"/>
      <c r="L529" s="260"/>
      <c r="M529" s="260"/>
      <c r="N529" s="260"/>
      <c r="O529" s="260"/>
      <c r="P529" s="260"/>
      <c r="Q529" s="260"/>
      <c r="R529" s="260"/>
      <c r="S529" s="260"/>
    </row>
    <row r="530" spans="1:19" x14ac:dyDescent="0.25">
      <c r="A530" s="971"/>
      <c r="B530" s="972"/>
      <c r="C530" s="972"/>
      <c r="D530" s="972"/>
      <c r="E530" s="972"/>
      <c r="F530" s="972"/>
      <c r="G530" s="961"/>
      <c r="H530" s="961"/>
      <c r="I530" s="260"/>
      <c r="J530" s="260"/>
      <c r="K530" s="260"/>
      <c r="L530" s="260"/>
      <c r="M530" s="260"/>
      <c r="N530" s="260"/>
      <c r="O530" s="260"/>
      <c r="P530" s="260"/>
      <c r="Q530" s="260"/>
      <c r="R530" s="260"/>
      <c r="S530" s="260"/>
    </row>
    <row r="531" spans="1:19" x14ac:dyDescent="0.25">
      <c r="A531" s="971"/>
      <c r="B531" s="972"/>
      <c r="C531" s="972"/>
      <c r="D531" s="972"/>
      <c r="E531" s="972"/>
      <c r="F531" s="972"/>
      <c r="G531" s="961"/>
      <c r="H531" s="961"/>
      <c r="I531" s="260"/>
      <c r="J531" s="260"/>
      <c r="K531" s="260"/>
      <c r="L531" s="260"/>
      <c r="M531" s="260"/>
      <c r="N531" s="260"/>
      <c r="O531" s="260"/>
      <c r="P531" s="260"/>
      <c r="Q531" s="260"/>
      <c r="R531" s="260"/>
      <c r="S531" s="260"/>
    </row>
    <row r="532" spans="1:19" x14ac:dyDescent="0.25">
      <c r="A532" s="971"/>
      <c r="B532" s="972"/>
      <c r="C532" s="972"/>
      <c r="D532" s="972"/>
      <c r="E532" s="972"/>
      <c r="F532" s="972"/>
      <c r="G532" s="961"/>
      <c r="H532" s="961"/>
      <c r="I532" s="260"/>
      <c r="J532" s="260"/>
      <c r="K532" s="260"/>
      <c r="L532" s="260"/>
      <c r="M532" s="260"/>
      <c r="N532" s="260"/>
      <c r="O532" s="260"/>
      <c r="P532" s="260"/>
      <c r="Q532" s="260"/>
      <c r="R532" s="260"/>
      <c r="S532" s="260"/>
    </row>
    <row r="533" spans="1:19" x14ac:dyDescent="0.25">
      <c r="A533" s="971"/>
      <c r="B533" s="972"/>
      <c r="C533" s="972"/>
      <c r="D533" s="972"/>
      <c r="E533" s="972"/>
      <c r="F533" s="972"/>
      <c r="G533" s="961"/>
      <c r="H533" s="961"/>
      <c r="I533" s="260"/>
      <c r="J533" s="260"/>
      <c r="K533" s="260"/>
      <c r="L533" s="260"/>
      <c r="M533" s="260"/>
      <c r="N533" s="260"/>
      <c r="O533" s="260"/>
      <c r="P533" s="260"/>
      <c r="Q533" s="260"/>
      <c r="R533" s="260"/>
      <c r="S533" s="260"/>
    </row>
    <row r="534" spans="1:19" x14ac:dyDescent="0.25">
      <c r="A534" s="971"/>
      <c r="B534" s="972"/>
      <c r="C534" s="972"/>
      <c r="D534" s="972"/>
      <c r="E534" s="972"/>
      <c r="F534" s="972"/>
      <c r="G534" s="961"/>
      <c r="H534" s="961"/>
      <c r="I534" s="260"/>
      <c r="J534" s="260"/>
      <c r="K534" s="260"/>
      <c r="L534" s="260"/>
      <c r="M534" s="260"/>
      <c r="N534" s="260"/>
      <c r="O534" s="260"/>
      <c r="P534" s="260"/>
      <c r="Q534" s="260"/>
      <c r="R534" s="260"/>
      <c r="S534" s="260"/>
    </row>
    <row r="535" spans="1:19" x14ac:dyDescent="0.25">
      <c r="A535" s="971"/>
      <c r="B535" s="972"/>
      <c r="C535" s="972"/>
      <c r="D535" s="972"/>
      <c r="E535" s="972"/>
      <c r="F535" s="972"/>
      <c r="G535" s="961"/>
      <c r="H535" s="961"/>
      <c r="I535" s="260"/>
      <c r="J535" s="260"/>
      <c r="K535" s="260"/>
      <c r="L535" s="260"/>
      <c r="M535" s="260"/>
      <c r="N535" s="260"/>
      <c r="O535" s="260"/>
      <c r="P535" s="260"/>
      <c r="Q535" s="260"/>
      <c r="R535" s="260"/>
      <c r="S535" s="260"/>
    </row>
    <row r="536" spans="1:19" x14ac:dyDescent="0.25">
      <c r="A536" s="971"/>
      <c r="B536" s="972"/>
      <c r="C536" s="972"/>
      <c r="D536" s="972"/>
      <c r="E536" s="972"/>
      <c r="F536" s="972"/>
      <c r="G536" s="961"/>
      <c r="H536" s="961"/>
      <c r="I536" s="260"/>
      <c r="J536" s="260"/>
      <c r="K536" s="260"/>
      <c r="L536" s="260"/>
      <c r="M536" s="260"/>
      <c r="N536" s="260"/>
      <c r="O536" s="260"/>
      <c r="P536" s="260"/>
      <c r="Q536" s="260"/>
      <c r="R536" s="260"/>
      <c r="S536" s="260"/>
    </row>
    <row r="537" spans="1:19" x14ac:dyDescent="0.25">
      <c r="A537" s="971"/>
      <c r="B537" s="972"/>
      <c r="C537" s="972"/>
      <c r="D537" s="972"/>
      <c r="E537" s="972"/>
      <c r="F537" s="972"/>
      <c r="G537" s="961"/>
      <c r="H537" s="961"/>
      <c r="I537" s="260"/>
      <c r="J537" s="260"/>
      <c r="K537" s="260"/>
      <c r="L537" s="260"/>
      <c r="M537" s="260"/>
      <c r="N537" s="260"/>
      <c r="O537" s="260"/>
      <c r="P537" s="260"/>
      <c r="Q537" s="260"/>
      <c r="R537" s="260"/>
      <c r="S537" s="260"/>
    </row>
    <row r="538" spans="1:19" x14ac:dyDescent="0.25">
      <c r="A538" s="971"/>
      <c r="B538" s="972"/>
      <c r="C538" s="972"/>
      <c r="D538" s="972"/>
      <c r="E538" s="972"/>
      <c r="F538" s="972"/>
      <c r="G538" s="961"/>
      <c r="H538" s="961"/>
      <c r="I538" s="260"/>
      <c r="J538" s="260"/>
      <c r="K538" s="260"/>
      <c r="L538" s="260"/>
      <c r="M538" s="260"/>
      <c r="N538" s="260"/>
      <c r="O538" s="260"/>
      <c r="P538" s="260"/>
      <c r="Q538" s="260"/>
      <c r="R538" s="260"/>
      <c r="S538" s="260"/>
    </row>
    <row r="539" spans="1:19" x14ac:dyDescent="0.25">
      <c r="A539" s="971"/>
      <c r="B539" s="972"/>
      <c r="C539" s="972"/>
      <c r="D539" s="972"/>
      <c r="E539" s="972"/>
      <c r="F539" s="972"/>
      <c r="G539" s="961"/>
      <c r="H539" s="961"/>
      <c r="I539" s="260"/>
      <c r="J539" s="260"/>
      <c r="K539" s="260"/>
      <c r="L539" s="260"/>
      <c r="M539" s="260"/>
      <c r="N539" s="260"/>
      <c r="O539" s="260"/>
      <c r="P539" s="260"/>
      <c r="Q539" s="260"/>
      <c r="R539" s="260"/>
      <c r="S539" s="260"/>
    </row>
    <row r="540" spans="1:19" x14ac:dyDescent="0.25">
      <c r="A540" s="971"/>
      <c r="B540" s="972"/>
      <c r="C540" s="972"/>
      <c r="D540" s="972"/>
      <c r="E540" s="972"/>
      <c r="F540" s="972"/>
      <c r="G540" s="961"/>
      <c r="H540" s="961"/>
      <c r="I540" s="260"/>
      <c r="J540" s="260"/>
      <c r="K540" s="260"/>
      <c r="L540" s="260"/>
      <c r="M540" s="260"/>
      <c r="N540" s="260"/>
      <c r="O540" s="260"/>
      <c r="P540" s="260"/>
      <c r="Q540" s="260"/>
      <c r="R540" s="260"/>
      <c r="S540" s="260"/>
    </row>
    <row r="541" spans="1:19" x14ac:dyDescent="0.25">
      <c r="A541" s="971"/>
      <c r="B541" s="972"/>
      <c r="C541" s="972"/>
      <c r="D541" s="972"/>
      <c r="E541" s="972"/>
      <c r="F541" s="972"/>
      <c r="G541" s="961"/>
      <c r="H541" s="961"/>
      <c r="I541" s="260"/>
      <c r="J541" s="260"/>
      <c r="K541" s="260"/>
      <c r="L541" s="260"/>
      <c r="M541" s="260"/>
      <c r="N541" s="260"/>
      <c r="O541" s="260"/>
      <c r="P541" s="260"/>
      <c r="Q541" s="260"/>
      <c r="R541" s="260"/>
      <c r="S541" s="260"/>
    </row>
    <row r="542" spans="1:19" x14ac:dyDescent="0.25">
      <c r="A542" s="971"/>
      <c r="B542" s="972"/>
      <c r="C542" s="972"/>
      <c r="D542" s="972"/>
      <c r="E542" s="972"/>
      <c r="F542" s="972"/>
      <c r="G542" s="961"/>
      <c r="H542" s="961"/>
      <c r="I542" s="260"/>
      <c r="J542" s="260"/>
      <c r="K542" s="260"/>
      <c r="L542" s="260"/>
      <c r="M542" s="260"/>
      <c r="N542" s="260"/>
      <c r="O542" s="260"/>
      <c r="P542" s="260"/>
      <c r="Q542" s="260"/>
      <c r="R542" s="260"/>
      <c r="S542" s="260"/>
    </row>
    <row r="543" spans="1:19" x14ac:dyDescent="0.25">
      <c r="A543" s="971"/>
      <c r="B543" s="972"/>
      <c r="C543" s="972"/>
      <c r="D543" s="972"/>
      <c r="E543" s="972"/>
      <c r="F543" s="972"/>
      <c r="G543" s="961"/>
      <c r="H543" s="961"/>
      <c r="I543" s="260"/>
      <c r="J543" s="260"/>
      <c r="K543" s="260"/>
      <c r="L543" s="260"/>
      <c r="M543" s="260"/>
      <c r="N543" s="260"/>
      <c r="O543" s="260"/>
      <c r="P543" s="260"/>
      <c r="Q543" s="260"/>
      <c r="R543" s="260"/>
      <c r="S543" s="260"/>
    </row>
    <row r="544" spans="1:19" x14ac:dyDescent="0.25">
      <c r="A544" s="971"/>
      <c r="B544" s="972"/>
      <c r="C544" s="972"/>
      <c r="D544" s="972"/>
      <c r="E544" s="972"/>
      <c r="F544" s="972"/>
      <c r="G544" s="961"/>
      <c r="H544" s="961"/>
      <c r="I544" s="260"/>
      <c r="J544" s="260"/>
      <c r="K544" s="260"/>
      <c r="L544" s="260"/>
      <c r="M544" s="260"/>
      <c r="N544" s="260"/>
      <c r="O544" s="260"/>
      <c r="P544" s="260"/>
      <c r="Q544" s="260"/>
      <c r="R544" s="260"/>
      <c r="S544" s="260"/>
    </row>
    <row r="545" spans="1:19" x14ac:dyDescent="0.25">
      <c r="A545" s="971"/>
      <c r="B545" s="972"/>
      <c r="C545" s="972"/>
      <c r="D545" s="972"/>
      <c r="E545" s="972"/>
      <c r="F545" s="972"/>
      <c r="G545" s="961"/>
      <c r="H545" s="961"/>
      <c r="I545" s="260"/>
      <c r="J545" s="260"/>
      <c r="K545" s="260"/>
      <c r="L545" s="260"/>
      <c r="M545" s="260"/>
      <c r="N545" s="260"/>
      <c r="O545" s="260"/>
      <c r="P545" s="260"/>
      <c r="Q545" s="260"/>
      <c r="R545" s="260"/>
      <c r="S545" s="260"/>
    </row>
    <row r="546" spans="1:19" x14ac:dyDescent="0.25">
      <c r="A546" s="971"/>
      <c r="B546" s="972"/>
      <c r="C546" s="972"/>
      <c r="D546" s="972"/>
      <c r="E546" s="972"/>
      <c r="F546" s="972"/>
      <c r="G546" s="961"/>
      <c r="H546" s="961"/>
      <c r="I546" s="260"/>
      <c r="J546" s="260"/>
      <c r="K546" s="260"/>
      <c r="L546" s="260"/>
      <c r="M546" s="260"/>
      <c r="N546" s="260"/>
      <c r="O546" s="260"/>
      <c r="P546" s="260"/>
      <c r="Q546" s="260"/>
      <c r="R546" s="260"/>
      <c r="S546" s="260"/>
    </row>
    <row r="547" spans="1:19" x14ac:dyDescent="0.25">
      <c r="A547" s="971"/>
      <c r="B547" s="972"/>
      <c r="C547" s="972"/>
      <c r="D547" s="972"/>
      <c r="E547" s="972"/>
      <c r="F547" s="972"/>
      <c r="G547" s="961"/>
      <c r="H547" s="961"/>
      <c r="I547" s="260"/>
      <c r="J547" s="260"/>
      <c r="K547" s="260"/>
      <c r="L547" s="260"/>
      <c r="M547" s="260"/>
      <c r="N547" s="260"/>
      <c r="O547" s="260"/>
      <c r="P547" s="260"/>
      <c r="Q547" s="260"/>
      <c r="R547" s="260"/>
      <c r="S547" s="260"/>
    </row>
    <row r="548" spans="1:19" x14ac:dyDescent="0.25">
      <c r="A548" s="971"/>
      <c r="B548" s="972"/>
      <c r="C548" s="972"/>
      <c r="D548" s="972"/>
      <c r="E548" s="972"/>
      <c r="F548" s="972"/>
      <c r="G548" s="961"/>
      <c r="H548" s="961"/>
      <c r="I548" s="260"/>
      <c r="J548" s="260"/>
      <c r="K548" s="260"/>
      <c r="L548" s="260"/>
      <c r="M548" s="260"/>
      <c r="N548" s="260"/>
      <c r="O548" s="260"/>
      <c r="P548" s="260"/>
      <c r="Q548" s="260"/>
      <c r="R548" s="260"/>
      <c r="S548" s="260"/>
    </row>
    <row r="549" spans="1:19" x14ac:dyDescent="0.25">
      <c r="A549" s="971"/>
      <c r="B549" s="972"/>
      <c r="C549" s="972"/>
      <c r="D549" s="972"/>
      <c r="E549" s="972"/>
      <c r="F549" s="972"/>
      <c r="G549" s="961"/>
      <c r="H549" s="961"/>
      <c r="I549" s="260"/>
      <c r="J549" s="260"/>
      <c r="K549" s="260"/>
      <c r="L549" s="260"/>
      <c r="M549" s="260"/>
      <c r="N549" s="260"/>
      <c r="O549" s="260"/>
      <c r="P549" s="260"/>
      <c r="Q549" s="260"/>
      <c r="R549" s="260"/>
      <c r="S549" s="260"/>
    </row>
    <row r="550" spans="1:19" x14ac:dyDescent="0.25">
      <c r="A550" s="971"/>
      <c r="B550" s="972"/>
      <c r="C550" s="972"/>
      <c r="D550" s="972"/>
      <c r="E550" s="972"/>
      <c r="F550" s="972"/>
      <c r="G550" s="961"/>
      <c r="H550" s="961"/>
      <c r="I550" s="260"/>
      <c r="J550" s="260"/>
      <c r="K550" s="260"/>
      <c r="L550" s="260"/>
      <c r="M550" s="260"/>
      <c r="N550" s="260"/>
      <c r="O550" s="260"/>
      <c r="P550" s="260"/>
      <c r="Q550" s="260"/>
      <c r="R550" s="260"/>
      <c r="S550" s="260"/>
    </row>
    <row r="551" spans="1:19" x14ac:dyDescent="0.25">
      <c r="A551" s="971"/>
      <c r="B551" s="972"/>
      <c r="C551" s="972"/>
      <c r="D551" s="972"/>
      <c r="E551" s="972"/>
      <c r="F551" s="972"/>
      <c r="G551" s="961"/>
      <c r="H551" s="961"/>
      <c r="I551" s="260"/>
      <c r="J551" s="260"/>
      <c r="K551" s="260"/>
      <c r="L551" s="260"/>
      <c r="M551" s="260"/>
      <c r="N551" s="260"/>
      <c r="O551" s="260"/>
      <c r="P551" s="260"/>
      <c r="Q551" s="260"/>
      <c r="R551" s="260"/>
      <c r="S551" s="260"/>
    </row>
    <row r="552" spans="1:19" x14ac:dyDescent="0.25">
      <c r="A552" s="971"/>
      <c r="B552" s="972"/>
      <c r="C552" s="972"/>
      <c r="D552" s="972"/>
      <c r="E552" s="972"/>
      <c r="F552" s="972"/>
      <c r="G552" s="961"/>
      <c r="H552" s="961"/>
      <c r="I552" s="260"/>
      <c r="J552" s="260"/>
      <c r="K552" s="260"/>
      <c r="L552" s="260"/>
      <c r="M552" s="260"/>
      <c r="N552" s="260"/>
      <c r="O552" s="260"/>
      <c r="P552" s="260"/>
      <c r="Q552" s="260"/>
      <c r="R552" s="260"/>
      <c r="S552" s="260"/>
    </row>
    <row r="553" spans="1:19" x14ac:dyDescent="0.25">
      <c r="A553" s="971"/>
      <c r="B553" s="972"/>
      <c r="C553" s="972"/>
      <c r="D553" s="972"/>
      <c r="E553" s="972"/>
      <c r="F553" s="972"/>
      <c r="G553" s="961"/>
      <c r="H553" s="961"/>
      <c r="I553" s="260"/>
      <c r="J553" s="260"/>
      <c r="K553" s="260"/>
      <c r="L553" s="260"/>
      <c r="M553" s="260"/>
      <c r="N553" s="260"/>
      <c r="O553" s="260"/>
      <c r="P553" s="260"/>
      <c r="Q553" s="260"/>
      <c r="R553" s="260"/>
      <c r="S553" s="260"/>
    </row>
    <row r="554" spans="1:19" x14ac:dyDescent="0.25">
      <c r="A554" s="971"/>
      <c r="B554" s="972"/>
      <c r="C554" s="972"/>
      <c r="D554" s="972"/>
      <c r="E554" s="972"/>
      <c r="F554" s="972"/>
      <c r="G554" s="961"/>
      <c r="H554" s="961"/>
      <c r="I554" s="260"/>
      <c r="J554" s="260"/>
      <c r="K554" s="260"/>
      <c r="L554" s="260"/>
      <c r="M554" s="260"/>
      <c r="N554" s="260"/>
      <c r="O554" s="260"/>
      <c r="P554" s="260"/>
      <c r="Q554" s="260"/>
      <c r="R554" s="260"/>
      <c r="S554" s="260"/>
    </row>
    <row r="555" spans="1:19" x14ac:dyDescent="0.25">
      <c r="A555" s="971"/>
      <c r="B555" s="972"/>
      <c r="C555" s="972"/>
      <c r="D555" s="972"/>
      <c r="E555" s="972"/>
      <c r="F555" s="972"/>
      <c r="G555" s="961"/>
      <c r="H555" s="961"/>
      <c r="I555" s="260"/>
      <c r="J555" s="260"/>
      <c r="K555" s="260"/>
      <c r="L555" s="260"/>
      <c r="M555" s="260"/>
      <c r="N555" s="260"/>
      <c r="O555" s="260"/>
      <c r="P555" s="260"/>
      <c r="Q555" s="260"/>
      <c r="R555" s="260"/>
      <c r="S555" s="260"/>
    </row>
    <row r="556" spans="1:19" x14ac:dyDescent="0.25">
      <c r="A556" s="971"/>
      <c r="B556" s="972"/>
      <c r="C556" s="972"/>
      <c r="D556" s="972"/>
      <c r="E556" s="972"/>
      <c r="F556" s="972"/>
      <c r="G556" s="961"/>
      <c r="H556" s="961"/>
      <c r="I556" s="260"/>
      <c r="J556" s="260"/>
      <c r="K556" s="260"/>
      <c r="L556" s="260"/>
      <c r="M556" s="260"/>
      <c r="N556" s="260"/>
      <c r="O556" s="260"/>
      <c r="P556" s="260"/>
      <c r="Q556" s="260"/>
      <c r="R556" s="260"/>
      <c r="S556" s="260"/>
    </row>
    <row r="557" spans="1:19" x14ac:dyDescent="0.25">
      <c r="A557" s="971"/>
      <c r="B557" s="972"/>
      <c r="C557" s="972"/>
      <c r="D557" s="972"/>
      <c r="E557" s="972"/>
      <c r="F557" s="972"/>
      <c r="G557" s="961"/>
      <c r="H557" s="961"/>
      <c r="I557" s="260"/>
      <c r="J557" s="260"/>
      <c r="K557" s="260"/>
      <c r="L557" s="260"/>
      <c r="M557" s="260"/>
      <c r="N557" s="260"/>
      <c r="O557" s="260"/>
      <c r="P557" s="260"/>
      <c r="Q557" s="260"/>
      <c r="R557" s="260"/>
      <c r="S557" s="260"/>
    </row>
    <row r="558" spans="1:19" x14ac:dyDescent="0.25">
      <c r="A558" s="971"/>
      <c r="B558" s="972"/>
      <c r="C558" s="972"/>
      <c r="D558" s="972"/>
      <c r="E558" s="972"/>
      <c r="F558" s="972"/>
      <c r="G558" s="961"/>
      <c r="H558" s="961"/>
      <c r="I558" s="260"/>
      <c r="J558" s="260"/>
      <c r="K558" s="260"/>
      <c r="L558" s="260"/>
      <c r="M558" s="260"/>
      <c r="N558" s="260"/>
      <c r="O558" s="260"/>
      <c r="P558" s="260"/>
      <c r="Q558" s="260"/>
      <c r="R558" s="260"/>
      <c r="S558" s="260"/>
    </row>
    <row r="559" spans="1:19" x14ac:dyDescent="0.25">
      <c r="A559" s="971"/>
      <c r="B559" s="972"/>
      <c r="C559" s="972"/>
      <c r="D559" s="972"/>
      <c r="E559" s="972"/>
      <c r="F559" s="972"/>
      <c r="G559" s="961"/>
      <c r="H559" s="961"/>
      <c r="I559" s="260"/>
      <c r="J559" s="260"/>
      <c r="K559" s="260"/>
      <c r="L559" s="260"/>
      <c r="M559" s="260"/>
      <c r="N559" s="260"/>
      <c r="O559" s="260"/>
      <c r="P559" s="260"/>
      <c r="Q559" s="260"/>
      <c r="R559" s="260"/>
      <c r="S559" s="260"/>
    </row>
    <row r="560" spans="1:19" x14ac:dyDescent="0.25">
      <c r="A560" s="971"/>
      <c r="B560" s="972"/>
      <c r="C560" s="972"/>
      <c r="D560" s="972"/>
      <c r="E560" s="972"/>
      <c r="F560" s="972"/>
      <c r="G560" s="961"/>
      <c r="H560" s="961"/>
      <c r="I560" s="260"/>
      <c r="J560" s="260"/>
      <c r="K560" s="260"/>
      <c r="L560" s="260"/>
      <c r="M560" s="260"/>
      <c r="N560" s="260"/>
      <c r="O560" s="260"/>
      <c r="P560" s="260"/>
      <c r="Q560" s="260"/>
      <c r="R560" s="260"/>
      <c r="S560" s="260"/>
    </row>
    <row r="561" spans="1:19" x14ac:dyDescent="0.25">
      <c r="A561" s="971"/>
      <c r="B561" s="972"/>
      <c r="C561" s="972"/>
      <c r="D561" s="972"/>
      <c r="E561" s="972"/>
      <c r="F561" s="972"/>
      <c r="G561" s="961"/>
      <c r="H561" s="961"/>
      <c r="I561" s="260"/>
      <c r="J561" s="260"/>
      <c r="K561" s="260"/>
      <c r="L561" s="260"/>
      <c r="M561" s="260"/>
      <c r="N561" s="260"/>
      <c r="O561" s="260"/>
      <c r="P561" s="260"/>
      <c r="Q561" s="260"/>
      <c r="R561" s="260"/>
      <c r="S561" s="260"/>
    </row>
    <row r="562" spans="1:19" x14ac:dyDescent="0.25">
      <c r="A562" s="971"/>
      <c r="B562" s="972"/>
      <c r="C562" s="972"/>
      <c r="D562" s="972"/>
      <c r="E562" s="972"/>
      <c r="F562" s="972"/>
      <c r="G562" s="961"/>
      <c r="H562" s="961"/>
      <c r="I562" s="260"/>
      <c r="J562" s="260"/>
      <c r="K562" s="260"/>
      <c r="L562" s="260"/>
      <c r="M562" s="260"/>
      <c r="N562" s="260"/>
      <c r="O562" s="260"/>
      <c r="P562" s="260"/>
      <c r="Q562" s="260"/>
      <c r="R562" s="260"/>
      <c r="S562" s="260"/>
    </row>
    <row r="563" spans="1:19" x14ac:dyDescent="0.25">
      <c r="A563" s="971"/>
      <c r="B563" s="972"/>
      <c r="C563" s="972"/>
      <c r="D563" s="972"/>
      <c r="E563" s="972"/>
      <c r="F563" s="972"/>
      <c r="G563" s="961"/>
      <c r="H563" s="961"/>
      <c r="I563" s="260"/>
      <c r="J563" s="260"/>
      <c r="K563" s="260"/>
      <c r="L563" s="260"/>
      <c r="M563" s="260"/>
      <c r="N563" s="260"/>
      <c r="O563" s="260"/>
      <c r="P563" s="260"/>
      <c r="Q563" s="260"/>
      <c r="R563" s="260"/>
      <c r="S563" s="260"/>
    </row>
    <row r="564" spans="1:19" x14ac:dyDescent="0.25">
      <c r="A564" s="971"/>
      <c r="B564" s="972"/>
      <c r="C564" s="972"/>
      <c r="D564" s="972"/>
      <c r="E564" s="972"/>
      <c r="F564" s="972"/>
      <c r="G564" s="961"/>
      <c r="H564" s="961"/>
      <c r="I564" s="260"/>
      <c r="J564" s="260"/>
      <c r="K564" s="260"/>
      <c r="L564" s="260"/>
      <c r="M564" s="260"/>
      <c r="N564" s="260"/>
      <c r="O564" s="260"/>
      <c r="P564" s="260"/>
      <c r="Q564" s="260"/>
      <c r="R564" s="260"/>
      <c r="S564" s="260"/>
    </row>
    <row r="565" spans="1:19" x14ac:dyDescent="0.25">
      <c r="A565" s="971"/>
      <c r="B565" s="972"/>
      <c r="C565" s="972"/>
      <c r="D565" s="972"/>
      <c r="E565" s="972"/>
      <c r="F565" s="972"/>
      <c r="G565" s="961"/>
      <c r="H565" s="961"/>
      <c r="I565" s="260"/>
      <c r="J565" s="260"/>
      <c r="K565" s="260"/>
      <c r="L565" s="260"/>
      <c r="M565" s="260"/>
      <c r="N565" s="260"/>
      <c r="O565" s="260"/>
      <c r="P565" s="260"/>
      <c r="Q565" s="260"/>
      <c r="R565" s="260"/>
      <c r="S565" s="260"/>
    </row>
    <row r="566" spans="1:19" x14ac:dyDescent="0.25">
      <c r="A566" s="971"/>
      <c r="B566" s="972"/>
      <c r="C566" s="972"/>
      <c r="D566" s="972"/>
      <c r="E566" s="972"/>
      <c r="F566" s="972"/>
      <c r="G566" s="961"/>
      <c r="H566" s="961"/>
      <c r="I566" s="260"/>
      <c r="J566" s="260"/>
      <c r="K566" s="260"/>
      <c r="L566" s="260"/>
      <c r="M566" s="260"/>
      <c r="N566" s="260"/>
      <c r="O566" s="260"/>
      <c r="P566" s="260"/>
      <c r="Q566" s="260"/>
      <c r="R566" s="260"/>
      <c r="S566" s="260"/>
    </row>
    <row r="567" spans="1:19" x14ac:dyDescent="0.25">
      <c r="A567" s="971"/>
      <c r="B567" s="972"/>
      <c r="C567" s="972"/>
      <c r="D567" s="972"/>
      <c r="E567" s="972"/>
      <c r="F567" s="972"/>
      <c r="G567" s="961"/>
      <c r="H567" s="961"/>
      <c r="I567" s="260"/>
      <c r="J567" s="260"/>
      <c r="K567" s="260"/>
      <c r="L567" s="260"/>
      <c r="M567" s="260"/>
      <c r="N567" s="260"/>
      <c r="O567" s="260"/>
      <c r="P567" s="260"/>
      <c r="Q567" s="260"/>
      <c r="R567" s="260"/>
      <c r="S567" s="260"/>
    </row>
    <row r="568" spans="1:19" x14ac:dyDescent="0.25">
      <c r="A568" s="971"/>
      <c r="B568" s="972"/>
      <c r="C568" s="972"/>
      <c r="D568" s="972"/>
      <c r="E568" s="972"/>
      <c r="F568" s="972"/>
      <c r="G568" s="961"/>
      <c r="H568" s="961"/>
      <c r="I568" s="260"/>
      <c r="J568" s="260"/>
      <c r="K568" s="260"/>
      <c r="L568" s="260"/>
      <c r="M568" s="260"/>
      <c r="N568" s="260"/>
      <c r="O568" s="260"/>
      <c r="P568" s="260"/>
      <c r="Q568" s="260"/>
      <c r="R568" s="260"/>
      <c r="S568" s="260"/>
    </row>
    <row r="569" spans="1:19" x14ac:dyDescent="0.25">
      <c r="A569" s="971"/>
      <c r="B569" s="972"/>
      <c r="C569" s="972"/>
      <c r="D569" s="972"/>
      <c r="E569" s="972"/>
      <c r="F569" s="972"/>
      <c r="G569" s="961"/>
      <c r="H569" s="961"/>
      <c r="I569" s="260"/>
      <c r="J569" s="260"/>
      <c r="K569" s="260"/>
      <c r="L569" s="260"/>
      <c r="M569" s="260"/>
      <c r="N569" s="260"/>
      <c r="O569" s="260"/>
      <c r="P569" s="260"/>
      <c r="Q569" s="260"/>
      <c r="R569" s="260"/>
      <c r="S569" s="260"/>
    </row>
    <row r="570" spans="1:19" x14ac:dyDescent="0.25">
      <c r="A570" s="971"/>
      <c r="B570" s="972"/>
      <c r="C570" s="972"/>
      <c r="D570" s="972"/>
      <c r="E570" s="972"/>
      <c r="F570" s="972"/>
      <c r="G570" s="961"/>
      <c r="H570" s="961"/>
      <c r="I570" s="260"/>
      <c r="J570" s="260"/>
      <c r="K570" s="260"/>
      <c r="L570" s="260"/>
      <c r="M570" s="260"/>
      <c r="N570" s="260"/>
      <c r="O570" s="260"/>
      <c r="P570" s="260"/>
      <c r="Q570" s="260"/>
      <c r="R570" s="260"/>
      <c r="S570" s="260"/>
    </row>
    <row r="571" spans="1:19" x14ac:dyDescent="0.25">
      <c r="A571" s="971"/>
      <c r="B571" s="972"/>
      <c r="C571" s="972"/>
      <c r="D571" s="972"/>
      <c r="E571" s="972"/>
      <c r="F571" s="972"/>
      <c r="G571" s="961"/>
      <c r="H571" s="961"/>
      <c r="I571" s="260"/>
      <c r="J571" s="260"/>
      <c r="K571" s="260"/>
      <c r="L571" s="260"/>
      <c r="M571" s="260"/>
      <c r="N571" s="260"/>
      <c r="O571" s="260"/>
      <c r="P571" s="260"/>
      <c r="Q571" s="260"/>
      <c r="R571" s="260"/>
      <c r="S571" s="260"/>
    </row>
    <row r="572" spans="1:19" x14ac:dyDescent="0.25">
      <c r="A572" s="971"/>
      <c r="B572" s="972"/>
      <c r="C572" s="972"/>
      <c r="D572" s="972"/>
      <c r="E572" s="972"/>
      <c r="F572" s="972"/>
      <c r="G572" s="961"/>
      <c r="H572" s="961"/>
      <c r="I572" s="260"/>
      <c r="J572" s="260"/>
      <c r="K572" s="260"/>
      <c r="L572" s="260"/>
      <c r="M572" s="260"/>
      <c r="N572" s="260"/>
      <c r="O572" s="260"/>
      <c r="P572" s="260"/>
      <c r="Q572" s="260"/>
      <c r="R572" s="260"/>
      <c r="S572" s="260"/>
    </row>
    <row r="573" spans="1:19" x14ac:dyDescent="0.25">
      <c r="A573" s="971"/>
      <c r="B573" s="972"/>
      <c r="C573" s="972"/>
      <c r="D573" s="972"/>
      <c r="E573" s="972"/>
      <c r="F573" s="972"/>
      <c r="G573" s="961"/>
      <c r="H573" s="961"/>
      <c r="I573" s="260"/>
      <c r="J573" s="260"/>
      <c r="K573" s="260"/>
      <c r="L573" s="260"/>
      <c r="M573" s="260"/>
      <c r="N573" s="260"/>
      <c r="O573" s="260"/>
      <c r="P573" s="260"/>
      <c r="Q573" s="260"/>
      <c r="R573" s="260"/>
      <c r="S573" s="260"/>
    </row>
    <row r="574" spans="1:19" x14ac:dyDescent="0.25">
      <c r="A574" s="971"/>
      <c r="B574" s="972"/>
      <c r="C574" s="972"/>
      <c r="D574" s="972"/>
      <c r="E574" s="972"/>
      <c r="F574" s="972"/>
      <c r="G574" s="961"/>
      <c r="H574" s="961"/>
      <c r="I574" s="260"/>
      <c r="J574" s="260"/>
      <c r="K574" s="260"/>
      <c r="L574" s="260"/>
      <c r="M574" s="260"/>
      <c r="N574" s="260"/>
      <c r="O574" s="260"/>
      <c r="P574" s="260"/>
      <c r="Q574" s="260"/>
      <c r="R574" s="260"/>
      <c r="S574" s="260"/>
    </row>
    <row r="575" spans="1:19" x14ac:dyDescent="0.25">
      <c r="A575" s="971"/>
      <c r="B575" s="972"/>
      <c r="C575" s="972"/>
      <c r="D575" s="972"/>
      <c r="E575" s="972"/>
      <c r="F575" s="972"/>
      <c r="G575" s="961"/>
      <c r="H575" s="961"/>
      <c r="I575" s="260"/>
      <c r="J575" s="260"/>
      <c r="K575" s="260"/>
      <c r="L575" s="260"/>
      <c r="M575" s="260"/>
      <c r="N575" s="260"/>
      <c r="O575" s="260"/>
      <c r="P575" s="260"/>
      <c r="Q575" s="260"/>
      <c r="R575" s="260"/>
      <c r="S575" s="260"/>
    </row>
    <row r="576" spans="1:19" x14ac:dyDescent="0.25">
      <c r="A576" s="971"/>
      <c r="B576" s="972"/>
      <c r="C576" s="972"/>
      <c r="D576" s="972"/>
      <c r="E576" s="972"/>
      <c r="F576" s="972"/>
      <c r="G576" s="961"/>
      <c r="H576" s="961"/>
      <c r="I576" s="260"/>
      <c r="J576" s="260"/>
      <c r="K576" s="260"/>
      <c r="L576" s="260"/>
      <c r="M576" s="260"/>
      <c r="N576" s="260"/>
      <c r="O576" s="260"/>
      <c r="P576" s="260"/>
      <c r="Q576" s="260"/>
      <c r="R576" s="260"/>
      <c r="S576" s="260"/>
    </row>
    <row r="577" spans="1:19" x14ac:dyDescent="0.25">
      <c r="A577" s="971"/>
      <c r="B577" s="972"/>
      <c r="C577" s="972"/>
      <c r="D577" s="972"/>
      <c r="E577" s="972"/>
      <c r="F577" s="972"/>
      <c r="G577" s="961"/>
      <c r="H577" s="961"/>
      <c r="I577" s="260"/>
      <c r="J577" s="260"/>
      <c r="K577" s="260"/>
      <c r="L577" s="260"/>
      <c r="M577" s="260"/>
      <c r="N577" s="260"/>
      <c r="O577" s="260"/>
      <c r="P577" s="260"/>
      <c r="Q577" s="260"/>
      <c r="R577" s="260"/>
      <c r="S577" s="260"/>
    </row>
    <row r="578" spans="1:19" x14ac:dyDescent="0.25">
      <c r="A578" s="971"/>
      <c r="B578" s="972"/>
      <c r="C578" s="972"/>
      <c r="D578" s="972"/>
      <c r="E578" s="972"/>
      <c r="F578" s="972"/>
      <c r="G578" s="961"/>
      <c r="H578" s="961"/>
      <c r="I578" s="260"/>
      <c r="J578" s="260"/>
      <c r="K578" s="260"/>
      <c r="L578" s="260"/>
      <c r="M578" s="260"/>
      <c r="N578" s="260"/>
      <c r="O578" s="260"/>
      <c r="P578" s="260"/>
      <c r="Q578" s="260"/>
      <c r="R578" s="260"/>
      <c r="S578" s="260"/>
    </row>
    <row r="579" spans="1:19" x14ac:dyDescent="0.25">
      <c r="A579" s="971"/>
      <c r="B579" s="972"/>
      <c r="C579" s="972"/>
      <c r="D579" s="972"/>
      <c r="E579" s="972"/>
      <c r="F579" s="972"/>
      <c r="G579" s="961"/>
      <c r="H579" s="961"/>
      <c r="I579" s="260"/>
      <c r="J579" s="260"/>
      <c r="K579" s="260"/>
      <c r="L579" s="260"/>
      <c r="M579" s="260"/>
      <c r="N579" s="260"/>
      <c r="O579" s="260"/>
      <c r="P579" s="260"/>
      <c r="Q579" s="260"/>
      <c r="R579" s="260"/>
      <c r="S579" s="260"/>
    </row>
    <row r="580" spans="1:19" x14ac:dyDescent="0.25">
      <c r="A580" s="971"/>
      <c r="B580" s="972"/>
      <c r="C580" s="972"/>
      <c r="D580" s="972"/>
      <c r="E580" s="972"/>
      <c r="F580" s="972"/>
      <c r="G580" s="961"/>
      <c r="H580" s="961"/>
      <c r="I580" s="260"/>
      <c r="J580" s="260"/>
      <c r="K580" s="260"/>
      <c r="L580" s="260"/>
      <c r="M580" s="260"/>
      <c r="N580" s="260"/>
      <c r="O580" s="260"/>
      <c r="P580" s="260"/>
      <c r="Q580" s="260"/>
      <c r="R580" s="260"/>
      <c r="S580" s="260"/>
    </row>
    <row r="581" spans="1:19" x14ac:dyDescent="0.25">
      <c r="A581" s="971"/>
      <c r="B581" s="972"/>
      <c r="C581" s="972"/>
      <c r="D581" s="972"/>
      <c r="E581" s="972"/>
      <c r="F581" s="972"/>
      <c r="G581" s="961"/>
      <c r="H581" s="961"/>
      <c r="I581" s="260"/>
      <c r="J581" s="260"/>
      <c r="K581" s="260"/>
      <c r="L581" s="260"/>
      <c r="M581" s="260"/>
      <c r="N581" s="260"/>
      <c r="O581" s="260"/>
      <c r="P581" s="260"/>
      <c r="Q581" s="260"/>
      <c r="R581" s="260"/>
      <c r="S581" s="260"/>
    </row>
    <row r="582" spans="1:19" x14ac:dyDescent="0.25">
      <c r="A582" s="971"/>
      <c r="B582" s="972"/>
      <c r="C582" s="972"/>
      <c r="D582" s="972"/>
      <c r="E582" s="972"/>
      <c r="F582" s="972"/>
      <c r="G582" s="961"/>
      <c r="H582" s="961"/>
      <c r="I582" s="260"/>
      <c r="J582" s="260"/>
      <c r="K582" s="260"/>
      <c r="L582" s="260"/>
      <c r="M582" s="260"/>
      <c r="N582" s="260"/>
      <c r="O582" s="260"/>
      <c r="P582" s="260"/>
      <c r="Q582" s="260"/>
      <c r="R582" s="260"/>
      <c r="S582" s="260"/>
    </row>
    <row r="583" spans="1:19" x14ac:dyDescent="0.25">
      <c r="A583" s="971"/>
      <c r="B583" s="972"/>
      <c r="C583" s="972"/>
      <c r="D583" s="972"/>
      <c r="E583" s="972"/>
      <c r="F583" s="972"/>
      <c r="G583" s="961"/>
      <c r="H583" s="961"/>
      <c r="I583" s="260"/>
      <c r="J583" s="260"/>
      <c r="K583" s="260"/>
      <c r="L583" s="260"/>
      <c r="M583" s="260"/>
      <c r="N583" s="260"/>
      <c r="O583" s="260"/>
      <c r="P583" s="260"/>
      <c r="Q583" s="260"/>
      <c r="R583" s="260"/>
      <c r="S583" s="260"/>
    </row>
    <row r="584" spans="1:19" x14ac:dyDescent="0.25">
      <c r="A584" s="971"/>
      <c r="B584" s="972"/>
      <c r="C584" s="972"/>
      <c r="D584" s="972"/>
      <c r="E584" s="972"/>
      <c r="F584" s="972"/>
      <c r="G584" s="961"/>
      <c r="H584" s="961"/>
      <c r="I584" s="260"/>
      <c r="J584" s="260"/>
      <c r="K584" s="260"/>
      <c r="L584" s="260"/>
      <c r="M584" s="260"/>
      <c r="N584" s="260"/>
      <c r="O584" s="260"/>
      <c r="P584" s="260"/>
      <c r="Q584" s="260"/>
      <c r="R584" s="260"/>
      <c r="S584" s="260"/>
    </row>
    <row r="585" spans="1:19" x14ac:dyDescent="0.25">
      <c r="A585" s="971"/>
      <c r="B585" s="972"/>
      <c r="C585" s="972"/>
      <c r="D585" s="972"/>
      <c r="E585" s="972"/>
      <c r="F585" s="972"/>
      <c r="G585" s="961"/>
      <c r="H585" s="961"/>
      <c r="I585" s="260"/>
      <c r="J585" s="260"/>
      <c r="K585" s="260"/>
      <c r="L585" s="260"/>
      <c r="M585" s="260"/>
      <c r="N585" s="260"/>
      <c r="O585" s="260"/>
      <c r="P585" s="260"/>
      <c r="Q585" s="260"/>
      <c r="R585" s="260"/>
      <c r="S585" s="260"/>
    </row>
    <row r="586" spans="1:19" x14ac:dyDescent="0.25">
      <c r="A586" s="971"/>
      <c r="B586" s="972"/>
      <c r="C586" s="972"/>
      <c r="D586" s="972"/>
      <c r="E586" s="972"/>
      <c r="F586" s="972"/>
      <c r="G586" s="961"/>
      <c r="H586" s="961"/>
      <c r="I586" s="260"/>
      <c r="J586" s="260"/>
      <c r="K586" s="260"/>
      <c r="L586" s="260"/>
      <c r="M586" s="260"/>
      <c r="N586" s="260"/>
      <c r="O586" s="260"/>
      <c r="P586" s="260"/>
      <c r="Q586" s="260"/>
      <c r="R586" s="260"/>
      <c r="S586" s="260"/>
    </row>
    <row r="587" spans="1:19" x14ac:dyDescent="0.25">
      <c r="A587" s="971"/>
      <c r="B587" s="972"/>
      <c r="C587" s="972"/>
      <c r="D587" s="972"/>
      <c r="E587" s="972"/>
      <c r="F587" s="972"/>
      <c r="G587" s="961"/>
      <c r="H587" s="961"/>
      <c r="I587" s="260"/>
      <c r="J587" s="260"/>
      <c r="K587" s="260"/>
      <c r="L587" s="260"/>
      <c r="M587" s="260"/>
      <c r="N587" s="260"/>
      <c r="O587" s="260"/>
      <c r="P587" s="260"/>
      <c r="Q587" s="260"/>
      <c r="R587" s="260"/>
      <c r="S587" s="260"/>
    </row>
    <row r="588" spans="1:19" x14ac:dyDescent="0.25">
      <c r="A588" s="971"/>
      <c r="B588" s="972"/>
      <c r="C588" s="972"/>
      <c r="D588" s="972"/>
      <c r="E588" s="972"/>
      <c r="F588" s="972"/>
      <c r="G588" s="961"/>
      <c r="H588" s="961"/>
      <c r="I588" s="260"/>
      <c r="J588" s="260"/>
      <c r="K588" s="260"/>
      <c r="L588" s="260"/>
      <c r="M588" s="260"/>
      <c r="N588" s="260"/>
      <c r="O588" s="260"/>
      <c r="P588" s="260"/>
      <c r="Q588" s="260"/>
      <c r="R588" s="260"/>
      <c r="S588" s="260"/>
    </row>
    <row r="589" spans="1:19" x14ac:dyDescent="0.25">
      <c r="A589" s="971"/>
      <c r="B589" s="972"/>
      <c r="C589" s="972"/>
      <c r="D589" s="972"/>
      <c r="E589" s="972"/>
      <c r="F589" s="972"/>
      <c r="G589" s="961"/>
      <c r="H589" s="961"/>
      <c r="I589" s="260"/>
      <c r="J589" s="260"/>
      <c r="K589" s="260"/>
      <c r="L589" s="260"/>
      <c r="M589" s="260"/>
      <c r="N589" s="260"/>
      <c r="O589" s="260"/>
      <c r="P589" s="260"/>
      <c r="Q589" s="260"/>
      <c r="R589" s="260"/>
      <c r="S589" s="260"/>
    </row>
    <row r="590" spans="1:19" x14ac:dyDescent="0.25">
      <c r="A590" s="971"/>
      <c r="B590" s="972"/>
      <c r="C590" s="972"/>
      <c r="D590" s="972"/>
      <c r="E590" s="972"/>
      <c r="F590" s="972"/>
      <c r="G590" s="961"/>
      <c r="H590" s="961"/>
      <c r="I590" s="260"/>
      <c r="J590" s="260"/>
      <c r="K590" s="260"/>
      <c r="L590" s="260"/>
      <c r="M590" s="260"/>
      <c r="N590" s="260"/>
      <c r="O590" s="260"/>
      <c r="P590" s="260"/>
      <c r="Q590" s="260"/>
      <c r="R590" s="260"/>
      <c r="S590" s="260"/>
    </row>
    <row r="591" spans="1:19" x14ac:dyDescent="0.25">
      <c r="A591" s="971"/>
      <c r="B591" s="972"/>
      <c r="C591" s="972"/>
      <c r="D591" s="972"/>
      <c r="E591" s="972"/>
      <c r="F591" s="972"/>
      <c r="G591" s="961"/>
      <c r="H591" s="961"/>
      <c r="I591" s="260"/>
      <c r="J591" s="260"/>
      <c r="K591" s="260"/>
      <c r="L591" s="260"/>
      <c r="M591" s="260"/>
      <c r="N591" s="260"/>
      <c r="O591" s="260"/>
      <c r="P591" s="260"/>
      <c r="Q591" s="260"/>
      <c r="R591" s="260"/>
      <c r="S591" s="260"/>
    </row>
    <row r="592" spans="1:19" x14ac:dyDescent="0.25">
      <c r="A592" s="971"/>
      <c r="B592" s="972"/>
      <c r="C592" s="972"/>
      <c r="D592" s="972"/>
      <c r="E592" s="972"/>
      <c r="F592" s="972"/>
      <c r="G592" s="961"/>
      <c r="H592" s="961"/>
      <c r="I592" s="260"/>
      <c r="J592" s="260"/>
      <c r="K592" s="260"/>
      <c r="L592" s="260"/>
      <c r="M592" s="260"/>
      <c r="N592" s="260"/>
      <c r="O592" s="260"/>
      <c r="P592" s="260"/>
      <c r="Q592" s="260"/>
      <c r="R592" s="260"/>
      <c r="S592" s="260"/>
    </row>
    <row r="593" spans="1:19" x14ac:dyDescent="0.25">
      <c r="A593" s="971"/>
      <c r="B593" s="972"/>
      <c r="C593" s="972"/>
      <c r="D593" s="972"/>
      <c r="E593" s="972"/>
      <c r="F593" s="972"/>
      <c r="G593" s="961"/>
      <c r="H593" s="961"/>
      <c r="I593" s="260"/>
      <c r="J593" s="260"/>
      <c r="K593" s="260"/>
      <c r="L593" s="260"/>
      <c r="M593" s="260"/>
      <c r="N593" s="260"/>
      <c r="O593" s="260"/>
      <c r="P593" s="260"/>
      <c r="Q593" s="260"/>
      <c r="R593" s="260"/>
      <c r="S593" s="260"/>
    </row>
    <row r="594" spans="1:19" x14ac:dyDescent="0.25">
      <c r="A594" s="971"/>
      <c r="B594" s="972"/>
      <c r="C594" s="972"/>
      <c r="D594" s="972"/>
      <c r="E594" s="972"/>
      <c r="F594" s="972"/>
      <c r="G594" s="961"/>
      <c r="H594" s="961"/>
      <c r="I594" s="260"/>
      <c r="J594" s="260"/>
      <c r="K594" s="260"/>
      <c r="L594" s="260"/>
      <c r="M594" s="260"/>
      <c r="N594" s="260"/>
      <c r="O594" s="260"/>
      <c r="P594" s="260"/>
      <c r="Q594" s="260"/>
      <c r="R594" s="260"/>
      <c r="S594" s="260"/>
    </row>
    <row r="595" spans="1:19" x14ac:dyDescent="0.25">
      <c r="A595" s="971"/>
      <c r="B595" s="972"/>
      <c r="C595" s="972"/>
      <c r="D595" s="972"/>
      <c r="E595" s="972"/>
      <c r="F595" s="972"/>
      <c r="G595" s="961"/>
      <c r="H595" s="961"/>
      <c r="I595" s="260"/>
      <c r="J595" s="260"/>
      <c r="K595" s="260"/>
      <c r="L595" s="260"/>
      <c r="M595" s="260"/>
      <c r="N595" s="260"/>
      <c r="O595" s="260"/>
      <c r="P595" s="260"/>
      <c r="Q595" s="260"/>
      <c r="R595" s="260"/>
      <c r="S595" s="260"/>
    </row>
    <row r="596" spans="1:19" x14ac:dyDescent="0.25">
      <c r="A596" s="971"/>
      <c r="B596" s="972"/>
      <c r="C596" s="972"/>
      <c r="D596" s="972"/>
      <c r="E596" s="972"/>
      <c r="F596" s="972"/>
      <c r="G596" s="961"/>
      <c r="H596" s="961"/>
      <c r="I596" s="260"/>
      <c r="J596" s="260"/>
      <c r="K596" s="260"/>
      <c r="L596" s="260"/>
      <c r="M596" s="260"/>
      <c r="N596" s="260"/>
      <c r="O596" s="260"/>
      <c r="P596" s="260"/>
      <c r="Q596" s="260"/>
      <c r="R596" s="260"/>
      <c r="S596" s="260"/>
    </row>
    <row r="597" spans="1:19" x14ac:dyDescent="0.25">
      <c r="A597" s="971"/>
      <c r="B597" s="972"/>
      <c r="C597" s="972"/>
      <c r="D597" s="972"/>
      <c r="E597" s="972"/>
      <c r="F597" s="972"/>
      <c r="G597" s="961"/>
      <c r="H597" s="961"/>
      <c r="I597" s="260"/>
      <c r="J597" s="260"/>
      <c r="K597" s="260"/>
      <c r="L597" s="260"/>
      <c r="M597" s="260"/>
      <c r="N597" s="260"/>
      <c r="O597" s="260"/>
      <c r="P597" s="260"/>
      <c r="Q597" s="260"/>
      <c r="R597" s="260"/>
      <c r="S597" s="260"/>
    </row>
    <row r="598" spans="1:19" x14ac:dyDescent="0.25">
      <c r="A598" s="971"/>
      <c r="B598" s="972"/>
      <c r="C598" s="972"/>
      <c r="D598" s="972"/>
      <c r="E598" s="972"/>
      <c r="F598" s="972"/>
      <c r="G598" s="961"/>
      <c r="H598" s="961"/>
      <c r="I598" s="260"/>
      <c r="J598" s="260"/>
      <c r="K598" s="260"/>
      <c r="L598" s="260"/>
      <c r="M598" s="260"/>
      <c r="N598" s="260"/>
      <c r="O598" s="260"/>
      <c r="P598" s="260"/>
      <c r="Q598" s="260"/>
      <c r="R598" s="260"/>
      <c r="S598" s="260"/>
    </row>
    <row r="599" spans="1:19" x14ac:dyDescent="0.25">
      <c r="A599" s="971"/>
      <c r="B599" s="972"/>
      <c r="C599" s="972"/>
      <c r="D599" s="972"/>
      <c r="E599" s="972"/>
      <c r="F599" s="972"/>
      <c r="G599" s="961"/>
      <c r="H599" s="961"/>
      <c r="I599" s="260"/>
      <c r="J599" s="260"/>
      <c r="K599" s="260"/>
      <c r="L599" s="260"/>
      <c r="M599" s="260"/>
      <c r="N599" s="260"/>
      <c r="O599" s="260"/>
      <c r="P599" s="260"/>
      <c r="Q599" s="260"/>
      <c r="R599" s="260"/>
      <c r="S599" s="260"/>
    </row>
    <row r="600" spans="1:19" x14ac:dyDescent="0.25">
      <c r="A600" s="971"/>
      <c r="B600" s="972"/>
      <c r="C600" s="972"/>
      <c r="D600" s="972"/>
      <c r="E600" s="972"/>
      <c r="F600" s="972"/>
      <c r="G600" s="961"/>
      <c r="H600" s="961"/>
      <c r="I600" s="260"/>
      <c r="J600" s="260"/>
      <c r="K600" s="260"/>
      <c r="L600" s="260"/>
      <c r="M600" s="260"/>
      <c r="N600" s="260"/>
      <c r="O600" s="260"/>
      <c r="P600" s="260"/>
      <c r="Q600" s="260"/>
      <c r="R600" s="260"/>
      <c r="S600" s="260"/>
    </row>
    <row r="601" spans="1:19" x14ac:dyDescent="0.25">
      <c r="A601" s="971"/>
      <c r="B601" s="972"/>
      <c r="C601" s="972"/>
      <c r="D601" s="972"/>
      <c r="E601" s="972"/>
      <c r="F601" s="972"/>
      <c r="G601" s="961"/>
      <c r="H601" s="961"/>
      <c r="I601" s="260"/>
      <c r="J601" s="260"/>
      <c r="K601" s="260"/>
      <c r="L601" s="260"/>
      <c r="M601" s="260"/>
      <c r="N601" s="260"/>
      <c r="O601" s="260"/>
      <c r="P601" s="260"/>
      <c r="Q601" s="260"/>
      <c r="R601" s="260"/>
      <c r="S601" s="260"/>
    </row>
    <row r="602" spans="1:19" x14ac:dyDescent="0.25">
      <c r="A602" s="971"/>
      <c r="B602" s="972"/>
      <c r="C602" s="972"/>
      <c r="D602" s="972"/>
      <c r="E602" s="972"/>
      <c r="F602" s="972"/>
      <c r="G602" s="961"/>
      <c r="H602" s="961"/>
      <c r="I602" s="260"/>
      <c r="J602" s="260"/>
      <c r="K602" s="260"/>
      <c r="L602" s="260"/>
      <c r="M602" s="260"/>
      <c r="N602" s="260"/>
      <c r="O602" s="260"/>
      <c r="P602" s="260"/>
      <c r="Q602" s="260"/>
      <c r="R602" s="260"/>
      <c r="S602" s="260"/>
    </row>
    <row r="603" spans="1:19" x14ac:dyDescent="0.25">
      <c r="A603" s="971"/>
      <c r="B603" s="972"/>
      <c r="C603" s="972"/>
      <c r="D603" s="972"/>
      <c r="E603" s="972"/>
      <c r="F603" s="972"/>
      <c r="G603" s="961"/>
      <c r="H603" s="961"/>
      <c r="I603" s="260"/>
      <c r="J603" s="260"/>
      <c r="K603" s="260"/>
      <c r="L603" s="260"/>
      <c r="M603" s="260"/>
      <c r="N603" s="260"/>
      <c r="O603" s="260"/>
      <c r="P603" s="260"/>
      <c r="Q603" s="260"/>
      <c r="R603" s="260"/>
      <c r="S603" s="260"/>
    </row>
    <row r="604" spans="1:19" x14ac:dyDescent="0.25">
      <c r="A604" s="971"/>
      <c r="B604" s="972"/>
      <c r="C604" s="972"/>
      <c r="D604" s="972"/>
      <c r="E604" s="972"/>
      <c r="F604" s="972"/>
      <c r="G604" s="961"/>
      <c r="H604" s="961"/>
      <c r="I604" s="260"/>
      <c r="J604" s="260"/>
      <c r="K604" s="260"/>
      <c r="L604" s="260"/>
      <c r="M604" s="260"/>
      <c r="N604" s="260"/>
      <c r="O604" s="260"/>
      <c r="P604" s="260"/>
      <c r="Q604" s="260"/>
      <c r="R604" s="260"/>
      <c r="S604" s="260"/>
    </row>
    <row r="605" spans="1:19" x14ac:dyDescent="0.25">
      <c r="A605" s="971"/>
      <c r="B605" s="972"/>
      <c r="C605" s="972"/>
      <c r="D605" s="972"/>
      <c r="E605" s="972"/>
      <c r="F605" s="972"/>
      <c r="G605" s="961"/>
      <c r="H605" s="961"/>
      <c r="I605" s="260"/>
      <c r="J605" s="260"/>
      <c r="K605" s="260"/>
      <c r="L605" s="260"/>
      <c r="M605" s="260"/>
      <c r="N605" s="260"/>
      <c r="O605" s="260"/>
      <c r="P605" s="260"/>
      <c r="Q605" s="260"/>
      <c r="R605" s="260"/>
      <c r="S605" s="260"/>
    </row>
    <row r="606" spans="1:19" x14ac:dyDescent="0.25">
      <c r="A606" s="971"/>
      <c r="B606" s="972"/>
      <c r="C606" s="972"/>
      <c r="D606" s="972"/>
      <c r="E606" s="972"/>
      <c r="F606" s="972"/>
      <c r="G606" s="961"/>
      <c r="H606" s="961"/>
      <c r="I606" s="260"/>
      <c r="J606" s="260"/>
      <c r="K606" s="260"/>
      <c r="L606" s="260"/>
      <c r="M606" s="260"/>
      <c r="N606" s="260"/>
      <c r="O606" s="260"/>
      <c r="P606" s="260"/>
      <c r="Q606" s="260"/>
      <c r="R606" s="260"/>
      <c r="S606" s="260"/>
    </row>
    <row r="607" spans="1:19" x14ac:dyDescent="0.25">
      <c r="A607" s="971"/>
      <c r="B607" s="972"/>
      <c r="C607" s="972"/>
      <c r="D607" s="972"/>
      <c r="E607" s="972"/>
      <c r="F607" s="972"/>
      <c r="G607" s="961"/>
      <c r="H607" s="961"/>
      <c r="I607" s="260"/>
      <c r="J607" s="260"/>
      <c r="K607" s="260"/>
      <c r="L607" s="260"/>
      <c r="M607" s="260"/>
      <c r="N607" s="260"/>
      <c r="O607" s="260"/>
      <c r="P607" s="260"/>
      <c r="Q607" s="260"/>
      <c r="R607" s="260"/>
      <c r="S607" s="260"/>
    </row>
    <row r="608" spans="1:19" x14ac:dyDescent="0.25">
      <c r="A608" s="971"/>
      <c r="B608" s="972"/>
      <c r="C608" s="972"/>
      <c r="D608" s="972"/>
      <c r="E608" s="972"/>
      <c r="F608" s="972"/>
      <c r="G608" s="961"/>
      <c r="H608" s="961"/>
      <c r="I608" s="260"/>
      <c r="J608" s="260"/>
      <c r="K608" s="260"/>
      <c r="L608" s="260"/>
      <c r="M608" s="260"/>
      <c r="N608" s="260"/>
      <c r="O608" s="260"/>
      <c r="P608" s="260"/>
      <c r="Q608" s="260"/>
      <c r="R608" s="260"/>
      <c r="S608" s="260"/>
    </row>
    <row r="609" spans="1:19" x14ac:dyDescent="0.25">
      <c r="A609" s="971"/>
      <c r="B609" s="972"/>
      <c r="C609" s="972"/>
      <c r="D609" s="972"/>
      <c r="E609" s="972"/>
      <c r="F609" s="972"/>
      <c r="G609" s="961"/>
      <c r="H609" s="961"/>
      <c r="I609" s="260"/>
      <c r="J609" s="260"/>
      <c r="K609" s="260"/>
      <c r="L609" s="260"/>
      <c r="M609" s="260"/>
      <c r="N609" s="260"/>
      <c r="O609" s="260"/>
      <c r="P609" s="260"/>
      <c r="Q609" s="260"/>
      <c r="R609" s="260"/>
      <c r="S609" s="260"/>
    </row>
    <row r="610" spans="1:19" x14ac:dyDescent="0.25">
      <c r="A610" s="971"/>
      <c r="B610" s="972"/>
      <c r="C610" s="972"/>
      <c r="D610" s="972"/>
      <c r="E610" s="972"/>
      <c r="F610" s="972"/>
      <c r="G610" s="961"/>
      <c r="H610" s="961"/>
      <c r="I610" s="260"/>
      <c r="J610" s="260"/>
      <c r="K610" s="260"/>
      <c r="L610" s="260"/>
      <c r="M610" s="260"/>
      <c r="N610" s="260"/>
      <c r="O610" s="260"/>
      <c r="P610" s="260"/>
      <c r="Q610" s="260"/>
      <c r="R610" s="260"/>
      <c r="S610" s="260"/>
    </row>
    <row r="611" spans="1:19" x14ac:dyDescent="0.25">
      <c r="A611" s="971"/>
      <c r="B611" s="972"/>
      <c r="C611" s="972"/>
      <c r="D611" s="972"/>
      <c r="E611" s="972"/>
      <c r="F611" s="972"/>
      <c r="G611" s="961"/>
      <c r="H611" s="961"/>
      <c r="I611" s="260"/>
      <c r="J611" s="260"/>
      <c r="K611" s="260"/>
      <c r="L611" s="260"/>
      <c r="M611" s="260"/>
      <c r="N611" s="260"/>
      <c r="O611" s="260"/>
      <c r="P611" s="260"/>
      <c r="Q611" s="260"/>
      <c r="R611" s="260"/>
      <c r="S611" s="260"/>
    </row>
    <row r="612" spans="1:19" x14ac:dyDescent="0.25">
      <c r="A612" s="971"/>
      <c r="B612" s="972"/>
      <c r="C612" s="972"/>
      <c r="D612" s="972"/>
      <c r="E612" s="972"/>
      <c r="F612" s="972"/>
      <c r="G612" s="961"/>
      <c r="H612" s="961"/>
      <c r="I612" s="260"/>
      <c r="J612" s="260"/>
      <c r="K612" s="260"/>
      <c r="L612" s="260"/>
      <c r="M612" s="260"/>
      <c r="N612" s="260"/>
      <c r="O612" s="260"/>
      <c r="P612" s="260"/>
      <c r="Q612" s="260"/>
      <c r="R612" s="260"/>
      <c r="S612" s="260"/>
    </row>
    <row r="613" spans="1:19" x14ac:dyDescent="0.25">
      <c r="A613" s="971"/>
      <c r="B613" s="972"/>
      <c r="C613" s="972"/>
      <c r="D613" s="972"/>
      <c r="E613" s="972"/>
      <c r="F613" s="972"/>
      <c r="G613" s="961"/>
      <c r="H613" s="961"/>
      <c r="I613" s="260"/>
      <c r="J613" s="260"/>
      <c r="K613" s="260"/>
      <c r="L613" s="260"/>
      <c r="M613" s="260"/>
      <c r="N613" s="260"/>
      <c r="O613" s="260"/>
      <c r="P613" s="260"/>
      <c r="Q613" s="260"/>
      <c r="R613" s="260"/>
      <c r="S613" s="260"/>
    </row>
    <row r="614" spans="1:19" x14ac:dyDescent="0.25">
      <c r="A614" s="971"/>
      <c r="B614" s="972"/>
      <c r="C614" s="972"/>
      <c r="D614" s="972"/>
      <c r="E614" s="972"/>
      <c r="F614" s="972"/>
      <c r="G614" s="961"/>
      <c r="H614" s="961"/>
      <c r="I614" s="260"/>
      <c r="J614" s="260"/>
      <c r="K614" s="260"/>
      <c r="L614" s="260"/>
      <c r="M614" s="260"/>
      <c r="N614" s="260"/>
      <c r="O614" s="260"/>
      <c r="P614" s="260"/>
      <c r="Q614" s="260"/>
      <c r="R614" s="260"/>
      <c r="S614" s="260"/>
    </row>
    <row r="615" spans="1:19" x14ac:dyDescent="0.25">
      <c r="A615" s="971"/>
      <c r="B615" s="972"/>
      <c r="C615" s="972"/>
      <c r="D615" s="972"/>
      <c r="E615" s="972"/>
      <c r="F615" s="972"/>
      <c r="G615" s="961"/>
      <c r="H615" s="961"/>
      <c r="I615" s="260"/>
      <c r="J615" s="260"/>
      <c r="K615" s="260"/>
      <c r="L615" s="260"/>
      <c r="M615" s="260"/>
      <c r="N615" s="260"/>
      <c r="O615" s="260"/>
      <c r="P615" s="260"/>
      <c r="Q615" s="260"/>
      <c r="R615" s="260"/>
      <c r="S615" s="260"/>
    </row>
    <row r="616" spans="1:19" x14ac:dyDescent="0.25">
      <c r="A616" s="971"/>
      <c r="B616" s="972"/>
      <c r="C616" s="972"/>
      <c r="D616" s="972"/>
      <c r="E616" s="972"/>
      <c r="F616" s="972"/>
      <c r="G616" s="961"/>
      <c r="H616" s="961"/>
      <c r="I616" s="260"/>
      <c r="J616" s="260"/>
      <c r="K616" s="260"/>
      <c r="L616" s="260"/>
      <c r="M616" s="260"/>
      <c r="N616" s="260"/>
      <c r="O616" s="260"/>
      <c r="P616" s="260"/>
      <c r="Q616" s="260"/>
      <c r="R616" s="260"/>
      <c r="S616" s="260"/>
    </row>
    <row r="617" spans="1:19" x14ac:dyDescent="0.25">
      <c r="A617" s="971"/>
      <c r="B617" s="972"/>
      <c r="C617" s="972"/>
      <c r="D617" s="972"/>
      <c r="E617" s="972"/>
      <c r="F617" s="972"/>
      <c r="G617" s="961"/>
      <c r="H617" s="961"/>
      <c r="I617" s="260"/>
      <c r="J617" s="260"/>
      <c r="K617" s="260"/>
      <c r="L617" s="260"/>
      <c r="M617" s="260"/>
      <c r="N617" s="260"/>
      <c r="O617" s="260"/>
      <c r="P617" s="260"/>
      <c r="Q617" s="260"/>
      <c r="R617" s="260"/>
      <c r="S617" s="260"/>
    </row>
    <row r="618" spans="1:19" x14ac:dyDescent="0.25">
      <c r="A618" s="971"/>
      <c r="B618" s="972"/>
      <c r="C618" s="972"/>
      <c r="D618" s="972"/>
      <c r="E618" s="972"/>
      <c r="F618" s="972"/>
      <c r="G618" s="961"/>
      <c r="H618" s="961"/>
      <c r="I618" s="260"/>
      <c r="J618" s="260"/>
      <c r="K618" s="260"/>
      <c r="L618" s="260"/>
      <c r="M618" s="260"/>
      <c r="N618" s="260"/>
      <c r="O618" s="260"/>
      <c r="P618" s="260"/>
      <c r="Q618" s="260"/>
      <c r="R618" s="260"/>
      <c r="S618" s="260"/>
    </row>
    <row r="619" spans="1:19" x14ac:dyDescent="0.25">
      <c r="A619" s="971"/>
      <c r="B619" s="972"/>
      <c r="C619" s="972"/>
      <c r="D619" s="972"/>
      <c r="E619" s="972"/>
      <c r="F619" s="972"/>
      <c r="G619" s="961"/>
      <c r="H619" s="961"/>
      <c r="I619" s="260"/>
      <c r="J619" s="260"/>
      <c r="K619" s="260"/>
      <c r="L619" s="260"/>
      <c r="M619" s="260"/>
      <c r="N619" s="260"/>
      <c r="O619" s="260"/>
      <c r="P619" s="260"/>
      <c r="Q619" s="260"/>
      <c r="R619" s="260"/>
      <c r="S619" s="260"/>
    </row>
    <row r="620" spans="1:19" x14ac:dyDescent="0.25">
      <c r="A620" s="971"/>
      <c r="B620" s="972"/>
      <c r="C620" s="972"/>
      <c r="D620" s="972"/>
      <c r="E620" s="972"/>
      <c r="F620" s="972"/>
      <c r="G620" s="961"/>
      <c r="H620" s="961"/>
      <c r="I620" s="260"/>
      <c r="J620" s="260"/>
      <c r="K620" s="260"/>
      <c r="L620" s="260"/>
      <c r="M620" s="260"/>
      <c r="N620" s="260"/>
      <c r="O620" s="260"/>
      <c r="P620" s="260"/>
      <c r="Q620" s="260"/>
      <c r="R620" s="260"/>
      <c r="S620" s="260"/>
    </row>
    <row r="621" spans="1:19" x14ac:dyDescent="0.25">
      <c r="A621" s="971"/>
      <c r="B621" s="972"/>
      <c r="C621" s="972"/>
      <c r="D621" s="972"/>
      <c r="E621" s="972"/>
      <c r="F621" s="972"/>
      <c r="G621" s="961"/>
      <c r="H621" s="961"/>
      <c r="I621" s="260"/>
      <c r="J621" s="260"/>
      <c r="K621" s="260"/>
      <c r="L621" s="260"/>
      <c r="M621" s="260"/>
      <c r="N621" s="260"/>
      <c r="O621" s="260"/>
      <c r="P621" s="260"/>
      <c r="Q621" s="260"/>
      <c r="R621" s="260"/>
      <c r="S621" s="260"/>
    </row>
    <row r="622" spans="1:19" x14ac:dyDescent="0.25">
      <c r="A622" s="971"/>
      <c r="B622" s="972"/>
      <c r="C622" s="972"/>
      <c r="D622" s="972"/>
      <c r="E622" s="972"/>
      <c r="F622" s="972"/>
      <c r="G622" s="961"/>
      <c r="H622" s="961"/>
      <c r="I622" s="260"/>
      <c r="J622" s="260"/>
      <c r="K622" s="260"/>
      <c r="L622" s="260"/>
      <c r="M622" s="260"/>
      <c r="N622" s="260"/>
      <c r="O622" s="260"/>
      <c r="P622" s="260"/>
      <c r="Q622" s="260"/>
      <c r="R622" s="260"/>
      <c r="S622" s="260"/>
    </row>
    <row r="623" spans="1:19" x14ac:dyDescent="0.25">
      <c r="A623" s="971"/>
      <c r="B623" s="972"/>
      <c r="C623" s="972"/>
      <c r="D623" s="972"/>
      <c r="E623" s="972"/>
      <c r="F623" s="972"/>
      <c r="G623" s="961"/>
      <c r="H623" s="961"/>
      <c r="I623" s="260"/>
      <c r="J623" s="260"/>
      <c r="K623" s="260"/>
      <c r="L623" s="260"/>
      <c r="M623" s="260"/>
      <c r="N623" s="260"/>
      <c r="O623" s="260"/>
      <c r="P623" s="260"/>
      <c r="Q623" s="260"/>
      <c r="R623" s="260"/>
      <c r="S623" s="260"/>
    </row>
    <row r="624" spans="1:19" x14ac:dyDescent="0.25">
      <c r="A624" s="971"/>
      <c r="B624" s="972"/>
      <c r="C624" s="972"/>
      <c r="D624" s="972"/>
      <c r="E624" s="972"/>
      <c r="F624" s="972"/>
      <c r="G624" s="961"/>
      <c r="H624" s="961"/>
      <c r="I624" s="260"/>
      <c r="J624" s="260"/>
      <c r="K624" s="260"/>
      <c r="L624" s="260"/>
      <c r="M624" s="260"/>
      <c r="N624" s="260"/>
      <c r="O624" s="260"/>
      <c r="P624" s="260"/>
      <c r="Q624" s="260"/>
      <c r="R624" s="260"/>
      <c r="S624" s="260"/>
    </row>
    <row r="625" spans="1:19" x14ac:dyDescent="0.25">
      <c r="A625" s="971"/>
      <c r="B625" s="972"/>
      <c r="C625" s="972"/>
      <c r="D625" s="972"/>
      <c r="E625" s="972"/>
      <c r="F625" s="972"/>
      <c r="G625" s="961"/>
      <c r="H625" s="961"/>
      <c r="I625" s="260"/>
      <c r="J625" s="260"/>
      <c r="K625" s="260"/>
      <c r="L625" s="260"/>
      <c r="M625" s="260"/>
      <c r="N625" s="260"/>
      <c r="O625" s="260"/>
      <c r="P625" s="260"/>
      <c r="Q625" s="260"/>
      <c r="R625" s="260"/>
      <c r="S625" s="260"/>
    </row>
    <row r="626" spans="1:19" x14ac:dyDescent="0.25">
      <c r="A626" s="971"/>
      <c r="B626" s="972"/>
      <c r="C626" s="972"/>
      <c r="D626" s="972"/>
      <c r="E626" s="972"/>
      <c r="F626" s="972"/>
      <c r="G626" s="961"/>
      <c r="H626" s="961"/>
      <c r="I626" s="260"/>
      <c r="J626" s="260"/>
      <c r="K626" s="260"/>
      <c r="L626" s="260"/>
      <c r="M626" s="260"/>
      <c r="N626" s="260"/>
      <c r="O626" s="260"/>
      <c r="P626" s="260"/>
      <c r="Q626" s="260"/>
      <c r="R626" s="260"/>
      <c r="S626" s="260"/>
    </row>
    <row r="627" spans="1:19" x14ac:dyDescent="0.25">
      <c r="A627" s="971"/>
      <c r="B627" s="972"/>
      <c r="C627" s="972"/>
      <c r="D627" s="972"/>
      <c r="E627" s="972"/>
      <c r="F627" s="972"/>
      <c r="G627" s="961"/>
      <c r="H627" s="961"/>
      <c r="I627" s="260"/>
      <c r="J627" s="260"/>
      <c r="K627" s="260"/>
      <c r="L627" s="260"/>
      <c r="M627" s="260"/>
      <c r="N627" s="260"/>
      <c r="O627" s="260"/>
      <c r="P627" s="260"/>
      <c r="Q627" s="260"/>
      <c r="R627" s="260"/>
      <c r="S627" s="260"/>
    </row>
    <row r="628" spans="1:19" x14ac:dyDescent="0.25">
      <c r="A628" s="971"/>
      <c r="B628" s="972"/>
      <c r="C628" s="972"/>
      <c r="D628" s="972"/>
      <c r="E628" s="972"/>
      <c r="F628" s="972"/>
      <c r="G628" s="961"/>
      <c r="H628" s="961"/>
      <c r="I628" s="260"/>
      <c r="J628" s="260"/>
      <c r="K628" s="260"/>
      <c r="L628" s="260"/>
      <c r="M628" s="260"/>
      <c r="N628" s="260"/>
      <c r="O628" s="260"/>
      <c r="P628" s="260"/>
      <c r="Q628" s="260"/>
      <c r="R628" s="260"/>
      <c r="S628" s="260"/>
    </row>
    <row r="629" spans="1:19" x14ac:dyDescent="0.25">
      <c r="A629" s="971"/>
      <c r="B629" s="972"/>
      <c r="C629" s="972"/>
      <c r="D629" s="972"/>
      <c r="E629" s="972"/>
      <c r="F629" s="972"/>
      <c r="G629" s="961"/>
      <c r="H629" s="961"/>
      <c r="I629" s="260"/>
      <c r="J629" s="260"/>
      <c r="K629" s="260"/>
      <c r="L629" s="260"/>
      <c r="M629" s="260"/>
      <c r="N629" s="260"/>
      <c r="O629" s="260"/>
      <c r="P629" s="260"/>
      <c r="Q629" s="260"/>
      <c r="R629" s="260"/>
      <c r="S629" s="260"/>
    </row>
    <row r="630" spans="1:19" x14ac:dyDescent="0.25">
      <c r="A630" s="971"/>
      <c r="B630" s="972"/>
      <c r="C630" s="972"/>
      <c r="D630" s="972"/>
      <c r="E630" s="972"/>
      <c r="F630" s="972"/>
      <c r="G630" s="961"/>
      <c r="H630" s="961"/>
      <c r="I630" s="260"/>
      <c r="J630" s="260"/>
      <c r="K630" s="260"/>
      <c r="L630" s="260"/>
      <c r="M630" s="260"/>
      <c r="N630" s="260"/>
      <c r="O630" s="260"/>
      <c r="P630" s="260"/>
      <c r="Q630" s="260"/>
      <c r="R630" s="260"/>
      <c r="S630" s="260"/>
    </row>
    <row r="631" spans="1:19" x14ac:dyDescent="0.25">
      <c r="A631" s="971"/>
      <c r="B631" s="972"/>
      <c r="C631" s="972"/>
      <c r="D631" s="972"/>
      <c r="E631" s="972"/>
      <c r="F631" s="972"/>
      <c r="G631" s="961"/>
      <c r="H631" s="961"/>
      <c r="I631" s="260"/>
      <c r="J631" s="260"/>
      <c r="K631" s="260"/>
      <c r="L631" s="260"/>
      <c r="M631" s="260"/>
      <c r="N631" s="260"/>
      <c r="O631" s="260"/>
      <c r="P631" s="260"/>
      <c r="Q631" s="260"/>
      <c r="R631" s="260"/>
      <c r="S631" s="260"/>
    </row>
    <row r="632" spans="1:19" x14ac:dyDescent="0.25">
      <c r="A632" s="971"/>
      <c r="B632" s="972"/>
      <c r="C632" s="972"/>
      <c r="D632" s="972"/>
      <c r="E632" s="972"/>
      <c r="F632" s="972"/>
      <c r="G632" s="961"/>
      <c r="H632" s="961"/>
      <c r="I632" s="260"/>
      <c r="J632" s="260"/>
      <c r="K632" s="260"/>
      <c r="L632" s="260"/>
      <c r="M632" s="260"/>
      <c r="N632" s="260"/>
      <c r="O632" s="260"/>
      <c r="P632" s="260"/>
      <c r="Q632" s="260"/>
      <c r="R632" s="260"/>
      <c r="S632" s="260"/>
    </row>
    <row r="633" spans="1:19" x14ac:dyDescent="0.25">
      <c r="A633" s="971"/>
      <c r="B633" s="972"/>
      <c r="C633" s="972"/>
      <c r="D633" s="972"/>
      <c r="E633" s="972"/>
      <c r="F633" s="972"/>
      <c r="G633" s="961"/>
      <c r="H633" s="961"/>
      <c r="I633" s="260"/>
      <c r="J633" s="260"/>
      <c r="K633" s="260"/>
      <c r="L633" s="260"/>
      <c r="M633" s="260"/>
      <c r="N633" s="260"/>
      <c r="O633" s="260"/>
      <c r="P633" s="260"/>
      <c r="Q633" s="260"/>
      <c r="R633" s="260"/>
      <c r="S633" s="260"/>
    </row>
    <row r="634" spans="1:19" x14ac:dyDescent="0.25">
      <c r="A634" s="971"/>
      <c r="B634" s="972"/>
      <c r="C634" s="972"/>
      <c r="D634" s="972"/>
      <c r="E634" s="972"/>
      <c r="F634" s="972"/>
      <c r="G634" s="961"/>
      <c r="H634" s="961"/>
      <c r="I634" s="260"/>
      <c r="J634" s="260"/>
      <c r="K634" s="260"/>
      <c r="L634" s="260"/>
      <c r="M634" s="260"/>
      <c r="N634" s="260"/>
      <c r="O634" s="260"/>
      <c r="P634" s="260"/>
      <c r="Q634" s="260"/>
      <c r="R634" s="260"/>
      <c r="S634" s="260"/>
    </row>
    <row r="635" spans="1:19" x14ac:dyDescent="0.25">
      <c r="A635" s="971"/>
      <c r="B635" s="972"/>
      <c r="C635" s="972"/>
      <c r="D635" s="972"/>
      <c r="E635" s="972"/>
      <c r="F635" s="972"/>
      <c r="G635" s="961"/>
      <c r="H635" s="961"/>
      <c r="I635" s="260"/>
      <c r="J635" s="260"/>
      <c r="K635" s="260"/>
      <c r="L635" s="260"/>
      <c r="M635" s="260"/>
      <c r="N635" s="260"/>
      <c r="O635" s="260"/>
      <c r="P635" s="260"/>
      <c r="Q635" s="260"/>
      <c r="R635" s="260"/>
      <c r="S635" s="260"/>
    </row>
    <row r="636" spans="1:19" x14ac:dyDescent="0.25">
      <c r="A636" s="971"/>
      <c r="B636" s="972"/>
      <c r="C636" s="972"/>
      <c r="D636" s="972"/>
      <c r="E636" s="972"/>
      <c r="F636" s="972"/>
      <c r="G636" s="961"/>
      <c r="H636" s="961"/>
      <c r="I636" s="260"/>
      <c r="J636" s="260"/>
      <c r="K636" s="260"/>
      <c r="L636" s="260"/>
      <c r="M636" s="260"/>
      <c r="N636" s="260"/>
      <c r="O636" s="260"/>
      <c r="P636" s="260"/>
      <c r="Q636" s="260"/>
      <c r="R636" s="260"/>
      <c r="S636" s="260"/>
    </row>
    <row r="637" spans="1:19" x14ac:dyDescent="0.25">
      <c r="A637" s="971"/>
      <c r="B637" s="972"/>
      <c r="C637" s="972"/>
      <c r="D637" s="972"/>
      <c r="E637" s="972"/>
      <c r="F637" s="972"/>
      <c r="G637" s="961"/>
      <c r="H637" s="961"/>
      <c r="I637" s="260"/>
      <c r="J637" s="260"/>
      <c r="K637" s="260"/>
      <c r="L637" s="260"/>
      <c r="M637" s="260"/>
      <c r="N637" s="260"/>
      <c r="O637" s="260"/>
      <c r="P637" s="260"/>
      <c r="Q637" s="260"/>
      <c r="R637" s="260"/>
      <c r="S637" s="260"/>
    </row>
    <row r="638" spans="1:19" x14ac:dyDescent="0.25">
      <c r="A638" s="971"/>
      <c r="B638" s="972"/>
      <c r="C638" s="972"/>
      <c r="D638" s="972"/>
      <c r="E638" s="972"/>
      <c r="F638" s="972"/>
      <c r="G638" s="961"/>
      <c r="H638" s="961"/>
      <c r="I638" s="260"/>
      <c r="J638" s="260"/>
      <c r="K638" s="260"/>
      <c r="L638" s="260"/>
      <c r="M638" s="260"/>
      <c r="N638" s="260"/>
      <c r="O638" s="260"/>
      <c r="P638" s="260"/>
      <c r="Q638" s="260"/>
      <c r="R638" s="260"/>
      <c r="S638" s="260"/>
    </row>
    <row r="639" spans="1:19" x14ac:dyDescent="0.25">
      <c r="A639" s="971"/>
      <c r="B639" s="972"/>
      <c r="C639" s="972"/>
      <c r="D639" s="972"/>
      <c r="E639" s="972"/>
      <c r="F639" s="972"/>
      <c r="G639" s="961"/>
      <c r="H639" s="961"/>
      <c r="I639" s="260"/>
      <c r="J639" s="260"/>
      <c r="K639" s="260"/>
      <c r="L639" s="260"/>
      <c r="M639" s="260"/>
      <c r="N639" s="260"/>
      <c r="O639" s="260"/>
      <c r="P639" s="260"/>
      <c r="Q639" s="260"/>
      <c r="R639" s="260"/>
      <c r="S639" s="260"/>
    </row>
    <row r="640" spans="1:19" x14ac:dyDescent="0.25">
      <c r="A640" s="971"/>
      <c r="B640" s="972"/>
      <c r="C640" s="972"/>
      <c r="D640" s="972"/>
      <c r="E640" s="972"/>
      <c r="F640" s="972"/>
      <c r="G640" s="961"/>
      <c r="H640" s="961"/>
      <c r="I640" s="260"/>
      <c r="J640" s="260"/>
      <c r="K640" s="260"/>
      <c r="L640" s="260"/>
      <c r="M640" s="260"/>
      <c r="N640" s="260"/>
      <c r="O640" s="260"/>
      <c r="P640" s="260"/>
      <c r="Q640" s="260"/>
      <c r="R640" s="260"/>
      <c r="S640" s="260"/>
    </row>
    <row r="641" spans="1:19" x14ac:dyDescent="0.25">
      <c r="A641" s="971"/>
      <c r="B641" s="972"/>
      <c r="C641" s="972"/>
      <c r="D641" s="972"/>
      <c r="E641" s="972"/>
      <c r="F641" s="972"/>
      <c r="G641" s="961"/>
      <c r="H641" s="961"/>
      <c r="I641" s="260"/>
      <c r="J641" s="260"/>
      <c r="K641" s="260"/>
      <c r="L641" s="260"/>
      <c r="M641" s="260"/>
      <c r="N641" s="260"/>
      <c r="O641" s="260"/>
      <c r="P641" s="260"/>
      <c r="Q641" s="260"/>
      <c r="R641" s="260"/>
      <c r="S641" s="260"/>
    </row>
    <row r="642" spans="1:19" x14ac:dyDescent="0.25">
      <c r="A642" s="971"/>
      <c r="B642" s="972"/>
      <c r="C642" s="972"/>
      <c r="D642" s="972"/>
      <c r="E642" s="972"/>
      <c r="F642" s="972"/>
      <c r="G642" s="961"/>
      <c r="H642" s="961"/>
      <c r="I642" s="260"/>
      <c r="J642" s="260"/>
      <c r="K642" s="260"/>
      <c r="L642" s="260"/>
      <c r="M642" s="260"/>
      <c r="N642" s="260"/>
      <c r="O642" s="260"/>
      <c r="P642" s="260"/>
      <c r="Q642" s="260"/>
      <c r="R642" s="260"/>
      <c r="S642" s="260"/>
    </row>
    <row r="643" spans="1:19" x14ac:dyDescent="0.25">
      <c r="A643" s="971"/>
      <c r="B643" s="972"/>
      <c r="C643" s="972"/>
      <c r="D643" s="972"/>
      <c r="E643" s="972"/>
      <c r="F643" s="972"/>
      <c r="G643" s="961"/>
      <c r="H643" s="961"/>
      <c r="I643" s="260"/>
      <c r="J643" s="260"/>
      <c r="K643" s="260"/>
      <c r="L643" s="260"/>
      <c r="M643" s="260"/>
      <c r="N643" s="260"/>
      <c r="O643" s="260"/>
      <c r="P643" s="260"/>
      <c r="Q643" s="260"/>
      <c r="R643" s="260"/>
      <c r="S643" s="260"/>
    </row>
    <row r="644" spans="1:19" x14ac:dyDescent="0.25">
      <c r="A644" s="971"/>
      <c r="B644" s="972"/>
      <c r="C644" s="972"/>
      <c r="D644" s="972"/>
      <c r="E644" s="972"/>
      <c r="F644" s="972"/>
      <c r="G644" s="961"/>
      <c r="H644" s="961"/>
      <c r="I644" s="260"/>
      <c r="J644" s="260"/>
      <c r="K644" s="260"/>
      <c r="L644" s="260"/>
      <c r="M644" s="260"/>
      <c r="N644" s="260"/>
      <c r="O644" s="260"/>
      <c r="P644" s="260"/>
      <c r="Q644" s="260"/>
      <c r="R644" s="260"/>
      <c r="S644" s="260"/>
    </row>
    <row r="645" spans="1:19" x14ac:dyDescent="0.25">
      <c r="A645" s="971"/>
      <c r="B645" s="972"/>
      <c r="C645" s="972"/>
      <c r="D645" s="972"/>
      <c r="E645" s="972"/>
      <c r="F645" s="972"/>
      <c r="G645" s="961"/>
      <c r="H645" s="961"/>
      <c r="I645" s="260"/>
      <c r="J645" s="260"/>
      <c r="K645" s="260"/>
      <c r="L645" s="260"/>
      <c r="M645" s="260"/>
      <c r="N645" s="260"/>
      <c r="O645" s="260"/>
      <c r="P645" s="260"/>
      <c r="Q645" s="260"/>
      <c r="R645" s="260"/>
      <c r="S645" s="260"/>
    </row>
    <row r="646" spans="1:19" x14ac:dyDescent="0.25">
      <c r="A646" s="971"/>
      <c r="B646" s="972"/>
      <c r="C646" s="972"/>
      <c r="D646" s="972"/>
      <c r="E646" s="972"/>
      <c r="F646" s="972"/>
      <c r="G646" s="961"/>
      <c r="H646" s="961"/>
      <c r="I646" s="260"/>
      <c r="J646" s="260"/>
      <c r="K646" s="260"/>
      <c r="L646" s="260"/>
      <c r="M646" s="260"/>
      <c r="N646" s="260"/>
      <c r="O646" s="260"/>
      <c r="P646" s="260"/>
      <c r="Q646" s="260"/>
      <c r="R646" s="260"/>
      <c r="S646" s="260"/>
    </row>
    <row r="647" spans="1:19" x14ac:dyDescent="0.25">
      <c r="A647" s="971"/>
      <c r="B647" s="972"/>
      <c r="C647" s="972"/>
      <c r="D647" s="972"/>
      <c r="E647" s="972"/>
      <c r="F647" s="972"/>
      <c r="G647" s="961"/>
      <c r="H647" s="961"/>
      <c r="I647" s="260"/>
      <c r="J647" s="260"/>
      <c r="K647" s="260"/>
      <c r="L647" s="260"/>
      <c r="M647" s="260"/>
      <c r="N647" s="260"/>
      <c r="O647" s="260"/>
      <c r="P647" s="260"/>
      <c r="Q647" s="260"/>
      <c r="R647" s="260"/>
      <c r="S647" s="260"/>
    </row>
    <row r="648" spans="1:19" x14ac:dyDescent="0.25">
      <c r="A648" s="971"/>
      <c r="B648" s="972"/>
      <c r="C648" s="972"/>
      <c r="D648" s="972"/>
      <c r="E648" s="972"/>
      <c r="F648" s="972"/>
      <c r="G648" s="961"/>
      <c r="H648" s="961"/>
      <c r="I648" s="260"/>
      <c r="J648" s="260"/>
      <c r="K648" s="260"/>
      <c r="L648" s="260"/>
      <c r="M648" s="260"/>
      <c r="N648" s="260"/>
      <c r="O648" s="260"/>
      <c r="P648" s="260"/>
      <c r="Q648" s="260"/>
      <c r="R648" s="260"/>
      <c r="S648" s="260"/>
    </row>
    <row r="649" spans="1:19" x14ac:dyDescent="0.25">
      <c r="A649" s="971"/>
      <c r="B649" s="972"/>
      <c r="C649" s="972"/>
      <c r="D649" s="972"/>
      <c r="E649" s="972"/>
      <c r="F649" s="972"/>
      <c r="G649" s="961"/>
      <c r="H649" s="961"/>
      <c r="I649" s="260"/>
      <c r="J649" s="260"/>
      <c r="K649" s="260"/>
      <c r="L649" s="260"/>
      <c r="M649" s="260"/>
      <c r="N649" s="260"/>
      <c r="O649" s="260"/>
      <c r="P649" s="260"/>
      <c r="Q649" s="260"/>
      <c r="R649" s="260"/>
      <c r="S649" s="260"/>
    </row>
    <row r="650" spans="1:19" x14ac:dyDescent="0.25">
      <c r="A650" s="971"/>
      <c r="B650" s="972"/>
      <c r="C650" s="972"/>
      <c r="D650" s="972"/>
      <c r="E650" s="972"/>
      <c r="F650" s="972"/>
      <c r="G650" s="961"/>
      <c r="H650" s="961"/>
      <c r="I650" s="260"/>
      <c r="J650" s="260"/>
      <c r="K650" s="260"/>
      <c r="L650" s="260"/>
      <c r="M650" s="260"/>
      <c r="N650" s="260"/>
      <c r="O650" s="260"/>
      <c r="P650" s="260"/>
      <c r="Q650" s="260"/>
      <c r="R650" s="260"/>
      <c r="S650" s="260"/>
    </row>
    <row r="651" spans="1:19" x14ac:dyDescent="0.25">
      <c r="A651" s="971"/>
      <c r="B651" s="972"/>
      <c r="C651" s="972"/>
      <c r="D651" s="972"/>
      <c r="E651" s="972"/>
      <c r="F651" s="972"/>
      <c r="G651" s="961"/>
      <c r="H651" s="961"/>
      <c r="I651" s="260"/>
      <c r="J651" s="260"/>
      <c r="K651" s="260"/>
      <c r="L651" s="260"/>
      <c r="M651" s="260"/>
      <c r="N651" s="260"/>
      <c r="O651" s="260"/>
      <c r="P651" s="260"/>
      <c r="Q651" s="260"/>
      <c r="R651" s="260"/>
      <c r="S651" s="260"/>
    </row>
    <row r="652" spans="1:19" x14ac:dyDescent="0.25">
      <c r="A652" s="971"/>
      <c r="B652" s="972"/>
      <c r="C652" s="972"/>
      <c r="D652" s="972"/>
      <c r="E652" s="972"/>
      <c r="F652" s="972"/>
      <c r="G652" s="961"/>
      <c r="H652" s="961"/>
      <c r="I652" s="260"/>
      <c r="J652" s="260"/>
      <c r="K652" s="260"/>
      <c r="L652" s="260"/>
      <c r="M652" s="260"/>
      <c r="N652" s="260"/>
      <c r="O652" s="260"/>
      <c r="P652" s="260"/>
      <c r="Q652" s="260"/>
      <c r="R652" s="260"/>
      <c r="S652" s="260"/>
    </row>
    <row r="653" spans="1:19" x14ac:dyDescent="0.25">
      <c r="A653" s="971"/>
      <c r="B653" s="972"/>
      <c r="C653" s="972"/>
      <c r="D653" s="972"/>
      <c r="E653" s="972"/>
      <c r="F653" s="972"/>
      <c r="G653" s="961"/>
      <c r="H653" s="961"/>
      <c r="I653" s="260"/>
      <c r="J653" s="260"/>
      <c r="K653" s="260"/>
      <c r="L653" s="260"/>
      <c r="M653" s="260"/>
      <c r="N653" s="260"/>
      <c r="O653" s="260"/>
      <c r="P653" s="260"/>
      <c r="Q653" s="260"/>
      <c r="R653" s="260"/>
      <c r="S653" s="260"/>
    </row>
    <row r="654" spans="1:19" x14ac:dyDescent="0.25">
      <c r="A654" s="971"/>
      <c r="B654" s="972"/>
      <c r="C654" s="972"/>
      <c r="D654" s="972"/>
      <c r="E654" s="972"/>
      <c r="F654" s="972"/>
      <c r="G654" s="961"/>
      <c r="H654" s="961"/>
      <c r="I654" s="260"/>
      <c r="J654" s="260"/>
      <c r="K654" s="260"/>
      <c r="L654" s="260"/>
      <c r="M654" s="260"/>
      <c r="N654" s="260"/>
      <c r="O654" s="260"/>
      <c r="P654" s="260"/>
      <c r="Q654" s="260"/>
      <c r="R654" s="260"/>
      <c r="S654" s="260"/>
    </row>
    <row r="655" spans="1:19" x14ac:dyDescent="0.25">
      <c r="A655" s="971"/>
      <c r="B655" s="972"/>
      <c r="C655" s="972"/>
      <c r="D655" s="972"/>
      <c r="E655" s="972"/>
      <c r="F655" s="972"/>
      <c r="G655" s="961"/>
      <c r="H655" s="961"/>
      <c r="I655" s="260"/>
      <c r="J655" s="260"/>
      <c r="K655" s="260"/>
      <c r="L655" s="260"/>
      <c r="M655" s="260"/>
      <c r="N655" s="260"/>
      <c r="O655" s="260"/>
      <c r="P655" s="260"/>
      <c r="Q655" s="260"/>
      <c r="R655" s="260"/>
      <c r="S655" s="260"/>
    </row>
    <row r="656" spans="1:19" x14ac:dyDescent="0.25">
      <c r="A656" s="971"/>
      <c r="B656" s="972"/>
      <c r="C656" s="972"/>
      <c r="D656" s="972"/>
      <c r="E656" s="972"/>
      <c r="F656" s="972"/>
      <c r="G656" s="961"/>
      <c r="H656" s="961"/>
      <c r="I656" s="260"/>
      <c r="J656" s="260"/>
      <c r="K656" s="260"/>
      <c r="L656" s="260"/>
      <c r="M656" s="260"/>
      <c r="N656" s="260"/>
      <c r="O656" s="260"/>
      <c r="P656" s="260"/>
      <c r="Q656" s="260"/>
      <c r="R656" s="260"/>
      <c r="S656" s="260"/>
    </row>
    <row r="657" spans="1:19" x14ac:dyDescent="0.25">
      <c r="A657" s="971"/>
      <c r="B657" s="972"/>
      <c r="C657" s="972"/>
      <c r="D657" s="972"/>
      <c r="E657" s="972"/>
      <c r="F657" s="972"/>
      <c r="G657" s="961"/>
      <c r="H657" s="961"/>
      <c r="I657" s="260"/>
      <c r="J657" s="260"/>
      <c r="K657" s="260"/>
      <c r="L657" s="260"/>
      <c r="M657" s="260"/>
      <c r="N657" s="260"/>
      <c r="O657" s="260"/>
      <c r="P657" s="260"/>
      <c r="Q657" s="260"/>
      <c r="R657" s="260"/>
      <c r="S657" s="260"/>
    </row>
    <row r="658" spans="1:19" x14ac:dyDescent="0.25">
      <c r="A658" s="971"/>
      <c r="B658" s="972"/>
      <c r="C658" s="972"/>
      <c r="D658" s="972"/>
      <c r="E658" s="972"/>
      <c r="F658" s="972"/>
      <c r="G658" s="961"/>
      <c r="H658" s="961"/>
      <c r="I658" s="260"/>
      <c r="J658" s="260"/>
      <c r="K658" s="260"/>
      <c r="L658" s="260"/>
      <c r="M658" s="260"/>
      <c r="N658" s="260"/>
      <c r="O658" s="260"/>
      <c r="P658" s="260"/>
      <c r="Q658" s="260"/>
      <c r="R658" s="260"/>
      <c r="S658" s="260"/>
    </row>
    <row r="659" spans="1:19" x14ac:dyDescent="0.25">
      <c r="A659" s="971"/>
      <c r="B659" s="972"/>
      <c r="C659" s="972"/>
      <c r="D659" s="972"/>
      <c r="E659" s="972"/>
      <c r="F659" s="972"/>
      <c r="G659" s="961"/>
      <c r="H659" s="961"/>
      <c r="I659" s="260"/>
      <c r="J659" s="260"/>
      <c r="K659" s="260"/>
      <c r="L659" s="260"/>
      <c r="M659" s="260"/>
      <c r="N659" s="260"/>
      <c r="O659" s="260"/>
      <c r="P659" s="260"/>
      <c r="Q659" s="260"/>
      <c r="R659" s="260"/>
      <c r="S659" s="260"/>
    </row>
    <row r="660" spans="1:19" x14ac:dyDescent="0.25">
      <c r="A660" s="971"/>
      <c r="B660" s="972"/>
      <c r="C660" s="972"/>
      <c r="D660" s="972"/>
      <c r="E660" s="972"/>
      <c r="F660" s="972"/>
      <c r="G660" s="961"/>
      <c r="H660" s="961"/>
      <c r="I660" s="260"/>
      <c r="J660" s="260"/>
      <c r="K660" s="260"/>
      <c r="L660" s="260"/>
      <c r="M660" s="260"/>
      <c r="N660" s="260"/>
      <c r="O660" s="260"/>
      <c r="P660" s="260"/>
      <c r="Q660" s="260"/>
      <c r="R660" s="260"/>
      <c r="S660" s="260"/>
    </row>
    <row r="661" spans="1:19" x14ac:dyDescent="0.25">
      <c r="A661" s="971"/>
      <c r="B661" s="972"/>
      <c r="C661" s="972"/>
      <c r="D661" s="972"/>
      <c r="E661" s="972"/>
      <c r="F661" s="972"/>
      <c r="G661" s="961"/>
      <c r="H661" s="961"/>
      <c r="I661" s="260"/>
      <c r="J661" s="260"/>
      <c r="K661" s="260"/>
      <c r="L661" s="260"/>
      <c r="M661" s="260"/>
      <c r="N661" s="260"/>
      <c r="O661" s="260"/>
      <c r="P661" s="260"/>
      <c r="Q661" s="260"/>
      <c r="R661" s="260"/>
      <c r="S661" s="260"/>
    </row>
    <row r="662" spans="1:19" x14ac:dyDescent="0.25">
      <c r="A662" s="971"/>
      <c r="B662" s="972"/>
      <c r="C662" s="972"/>
      <c r="D662" s="972"/>
      <c r="E662" s="972"/>
      <c r="F662" s="972"/>
      <c r="G662" s="961"/>
      <c r="H662" s="961"/>
      <c r="I662" s="260"/>
      <c r="J662" s="260"/>
      <c r="K662" s="260"/>
      <c r="L662" s="260"/>
      <c r="M662" s="260"/>
      <c r="N662" s="260"/>
      <c r="O662" s="260"/>
      <c r="P662" s="260"/>
      <c r="Q662" s="260"/>
      <c r="R662" s="260"/>
      <c r="S662" s="260"/>
    </row>
    <row r="663" spans="1:19" x14ac:dyDescent="0.25">
      <c r="A663" s="971"/>
      <c r="B663" s="972"/>
      <c r="C663" s="972"/>
      <c r="D663" s="972"/>
      <c r="E663" s="972"/>
      <c r="F663" s="972"/>
      <c r="G663" s="961"/>
      <c r="H663" s="961"/>
      <c r="I663" s="260"/>
      <c r="J663" s="260"/>
      <c r="K663" s="260"/>
      <c r="L663" s="260"/>
      <c r="M663" s="260"/>
      <c r="N663" s="260"/>
      <c r="O663" s="260"/>
      <c r="P663" s="260"/>
      <c r="Q663" s="260"/>
      <c r="R663" s="260"/>
      <c r="S663" s="260"/>
    </row>
    <row r="664" spans="1:19" x14ac:dyDescent="0.25">
      <c r="A664" s="971"/>
      <c r="B664" s="972"/>
      <c r="C664" s="972"/>
      <c r="D664" s="972"/>
      <c r="E664" s="972"/>
      <c r="F664" s="972"/>
      <c r="G664" s="961"/>
      <c r="H664" s="961"/>
      <c r="I664" s="260"/>
      <c r="J664" s="260"/>
      <c r="K664" s="260"/>
      <c r="L664" s="260"/>
      <c r="M664" s="260"/>
      <c r="N664" s="260"/>
      <c r="O664" s="260"/>
      <c r="P664" s="260"/>
      <c r="Q664" s="260"/>
      <c r="R664" s="260"/>
      <c r="S664" s="260"/>
    </row>
    <row r="665" spans="1:19" x14ac:dyDescent="0.25">
      <c r="A665" s="971"/>
      <c r="B665" s="972"/>
      <c r="C665" s="972"/>
      <c r="D665" s="972"/>
      <c r="E665" s="972"/>
      <c r="F665" s="972"/>
      <c r="G665" s="961"/>
      <c r="H665" s="961"/>
      <c r="I665" s="260"/>
      <c r="J665" s="260"/>
      <c r="K665" s="260"/>
      <c r="L665" s="260"/>
      <c r="M665" s="260"/>
      <c r="N665" s="260"/>
      <c r="O665" s="260"/>
      <c r="P665" s="260"/>
      <c r="Q665" s="260"/>
      <c r="R665" s="260"/>
      <c r="S665" s="260"/>
    </row>
    <row r="666" spans="1:19" x14ac:dyDescent="0.25">
      <c r="A666" s="971"/>
      <c r="B666" s="972"/>
      <c r="C666" s="972"/>
      <c r="D666" s="972"/>
      <c r="E666" s="972"/>
      <c r="F666" s="972"/>
      <c r="G666" s="961"/>
      <c r="H666" s="961"/>
      <c r="I666" s="260"/>
      <c r="J666" s="260"/>
      <c r="K666" s="260"/>
      <c r="L666" s="260"/>
      <c r="M666" s="260"/>
      <c r="N666" s="260"/>
      <c r="O666" s="260"/>
      <c r="P666" s="260"/>
      <c r="Q666" s="260"/>
      <c r="R666" s="260"/>
      <c r="S666" s="260"/>
    </row>
    <row r="667" spans="1:19" x14ac:dyDescent="0.25">
      <c r="A667" s="971"/>
      <c r="B667" s="972"/>
      <c r="C667" s="972"/>
      <c r="D667" s="972"/>
      <c r="E667" s="972"/>
      <c r="F667" s="972"/>
      <c r="G667" s="961"/>
      <c r="H667" s="961"/>
      <c r="I667" s="260"/>
      <c r="J667" s="260"/>
      <c r="K667" s="260"/>
      <c r="L667" s="260"/>
      <c r="M667" s="260"/>
      <c r="N667" s="260"/>
      <c r="O667" s="260"/>
      <c r="P667" s="260"/>
      <c r="Q667" s="260"/>
      <c r="R667" s="260"/>
      <c r="S667" s="260"/>
    </row>
    <row r="668" spans="1:19" x14ac:dyDescent="0.25">
      <c r="A668" s="971"/>
      <c r="B668" s="972"/>
      <c r="C668" s="972"/>
      <c r="D668" s="972"/>
      <c r="E668" s="972"/>
      <c r="F668" s="972"/>
      <c r="G668" s="961"/>
      <c r="H668" s="961"/>
      <c r="I668" s="260"/>
      <c r="J668" s="260"/>
      <c r="K668" s="260"/>
      <c r="L668" s="260"/>
      <c r="M668" s="260"/>
      <c r="N668" s="260"/>
      <c r="O668" s="260"/>
      <c r="P668" s="260"/>
      <c r="Q668" s="260"/>
      <c r="R668" s="260"/>
      <c r="S668" s="260"/>
    </row>
    <row r="669" spans="1:19" x14ac:dyDescent="0.25">
      <c r="A669" s="971"/>
      <c r="B669" s="972"/>
      <c r="C669" s="972"/>
      <c r="D669" s="972"/>
      <c r="E669" s="972"/>
      <c r="F669" s="972"/>
      <c r="G669" s="961"/>
      <c r="H669" s="961"/>
      <c r="I669" s="260"/>
      <c r="J669" s="260"/>
      <c r="K669" s="260"/>
      <c r="L669" s="260"/>
      <c r="M669" s="260"/>
      <c r="N669" s="260"/>
      <c r="O669" s="260"/>
      <c r="P669" s="260"/>
      <c r="Q669" s="260"/>
      <c r="R669" s="260"/>
      <c r="S669" s="260"/>
    </row>
    <row r="670" spans="1:19" x14ac:dyDescent="0.25">
      <c r="A670" s="971"/>
      <c r="B670" s="972"/>
      <c r="C670" s="972"/>
      <c r="D670" s="972"/>
      <c r="E670" s="972"/>
      <c r="F670" s="972"/>
      <c r="G670" s="961"/>
      <c r="H670" s="961"/>
      <c r="I670" s="260"/>
      <c r="J670" s="260"/>
      <c r="K670" s="260"/>
      <c r="L670" s="260"/>
      <c r="M670" s="260"/>
      <c r="N670" s="260"/>
      <c r="O670" s="260"/>
      <c r="P670" s="260"/>
      <c r="Q670" s="260"/>
      <c r="R670" s="260"/>
      <c r="S670" s="260"/>
    </row>
    <row r="671" spans="1:19" x14ac:dyDescent="0.25">
      <c r="A671" s="971"/>
      <c r="B671" s="972"/>
      <c r="C671" s="972"/>
      <c r="D671" s="972"/>
      <c r="E671" s="972"/>
      <c r="F671" s="972"/>
      <c r="G671" s="961"/>
      <c r="H671" s="961"/>
      <c r="I671" s="260"/>
      <c r="J671" s="260"/>
      <c r="K671" s="260"/>
      <c r="L671" s="260"/>
      <c r="M671" s="260"/>
      <c r="N671" s="260"/>
      <c r="O671" s="260"/>
      <c r="P671" s="260"/>
      <c r="Q671" s="260"/>
      <c r="R671" s="260"/>
      <c r="S671" s="260"/>
    </row>
    <row r="672" spans="1:19" x14ac:dyDescent="0.25">
      <c r="A672" s="971"/>
      <c r="B672" s="972"/>
      <c r="C672" s="972"/>
      <c r="D672" s="972"/>
      <c r="E672" s="972"/>
      <c r="F672" s="972"/>
      <c r="G672" s="961"/>
      <c r="H672" s="961"/>
      <c r="I672" s="260"/>
      <c r="J672" s="260"/>
      <c r="K672" s="260"/>
      <c r="L672" s="260"/>
      <c r="M672" s="260"/>
      <c r="N672" s="260"/>
      <c r="O672" s="260"/>
      <c r="P672" s="260"/>
      <c r="Q672" s="260"/>
      <c r="R672" s="260"/>
      <c r="S672" s="260"/>
    </row>
    <row r="673" spans="1:19" x14ac:dyDescent="0.25">
      <c r="A673" s="971"/>
      <c r="B673" s="972"/>
      <c r="C673" s="972"/>
      <c r="D673" s="972"/>
      <c r="E673" s="972"/>
      <c r="F673" s="972"/>
      <c r="G673" s="961"/>
      <c r="H673" s="961"/>
      <c r="I673" s="260"/>
      <c r="J673" s="260"/>
      <c r="K673" s="260"/>
      <c r="L673" s="260"/>
      <c r="M673" s="260"/>
      <c r="N673" s="260"/>
      <c r="O673" s="260"/>
      <c r="P673" s="260"/>
      <c r="Q673" s="260"/>
      <c r="R673" s="260"/>
      <c r="S673" s="260"/>
    </row>
    <row r="674" spans="1:19" x14ac:dyDescent="0.25">
      <c r="A674" s="971"/>
      <c r="B674" s="972"/>
      <c r="C674" s="972"/>
      <c r="D674" s="972"/>
      <c r="E674" s="972"/>
      <c r="F674" s="972"/>
      <c r="G674" s="961"/>
      <c r="H674" s="961"/>
      <c r="I674" s="260"/>
      <c r="J674" s="260"/>
      <c r="K674" s="260"/>
      <c r="L674" s="260"/>
      <c r="M674" s="260"/>
      <c r="N674" s="260"/>
      <c r="O674" s="260"/>
      <c r="P674" s="260"/>
      <c r="Q674" s="260"/>
      <c r="R674" s="260"/>
      <c r="S674" s="260"/>
    </row>
    <row r="675" spans="1:19" x14ac:dyDescent="0.25">
      <c r="A675" s="971"/>
      <c r="B675" s="972"/>
      <c r="C675" s="972"/>
      <c r="D675" s="972"/>
      <c r="E675" s="972"/>
      <c r="F675" s="972"/>
      <c r="G675" s="961"/>
      <c r="H675" s="961"/>
      <c r="I675" s="260"/>
      <c r="J675" s="260"/>
      <c r="K675" s="260"/>
      <c r="L675" s="260"/>
      <c r="M675" s="260"/>
      <c r="N675" s="260"/>
      <c r="O675" s="260"/>
      <c r="P675" s="260"/>
      <c r="Q675" s="260"/>
      <c r="R675" s="260"/>
      <c r="S675" s="260"/>
    </row>
    <row r="676" spans="1:19" x14ac:dyDescent="0.25">
      <c r="A676" s="971"/>
      <c r="B676" s="972"/>
      <c r="C676" s="972"/>
      <c r="D676" s="972"/>
      <c r="E676" s="972"/>
      <c r="F676" s="972"/>
      <c r="G676" s="961"/>
      <c r="H676" s="961"/>
      <c r="I676" s="260"/>
      <c r="J676" s="260"/>
      <c r="K676" s="260"/>
      <c r="L676" s="260"/>
      <c r="M676" s="260"/>
      <c r="N676" s="260"/>
      <c r="O676" s="260"/>
      <c r="P676" s="260"/>
      <c r="Q676" s="260"/>
      <c r="R676" s="260"/>
      <c r="S676" s="260"/>
    </row>
    <row r="677" spans="1:19" x14ac:dyDescent="0.25">
      <c r="A677" s="971"/>
      <c r="B677" s="972"/>
      <c r="C677" s="972"/>
      <c r="D677" s="972"/>
      <c r="E677" s="972"/>
      <c r="F677" s="972"/>
      <c r="G677" s="961"/>
      <c r="H677" s="961"/>
      <c r="I677" s="260"/>
      <c r="J677" s="260"/>
      <c r="K677" s="260"/>
      <c r="L677" s="260"/>
      <c r="M677" s="260"/>
      <c r="N677" s="260"/>
      <c r="O677" s="260"/>
      <c r="P677" s="260"/>
      <c r="Q677" s="260"/>
      <c r="R677" s="260"/>
      <c r="S677" s="260"/>
    </row>
    <row r="678" spans="1:19" x14ac:dyDescent="0.25">
      <c r="A678" s="971"/>
      <c r="B678" s="972"/>
      <c r="C678" s="972"/>
      <c r="D678" s="972"/>
      <c r="E678" s="972"/>
      <c r="F678" s="972"/>
      <c r="G678" s="961"/>
      <c r="H678" s="961"/>
      <c r="I678" s="260"/>
      <c r="J678" s="260"/>
      <c r="K678" s="260"/>
      <c r="L678" s="260"/>
      <c r="M678" s="260"/>
      <c r="N678" s="260"/>
      <c r="O678" s="260"/>
      <c r="P678" s="260"/>
      <c r="Q678" s="260"/>
      <c r="R678" s="260"/>
      <c r="S678" s="260"/>
    </row>
    <row r="679" spans="1:19" x14ac:dyDescent="0.25">
      <c r="A679" s="971"/>
      <c r="B679" s="972"/>
      <c r="C679" s="972"/>
      <c r="D679" s="972"/>
      <c r="E679" s="972"/>
      <c r="F679" s="972"/>
      <c r="G679" s="961"/>
      <c r="H679" s="961"/>
      <c r="I679" s="260"/>
      <c r="J679" s="260"/>
      <c r="K679" s="260"/>
      <c r="L679" s="260"/>
      <c r="M679" s="260"/>
      <c r="N679" s="260"/>
      <c r="O679" s="260"/>
      <c r="P679" s="260"/>
      <c r="Q679" s="260"/>
      <c r="R679" s="260"/>
      <c r="S679" s="260"/>
    </row>
    <row r="680" spans="1:19" x14ac:dyDescent="0.25">
      <c r="A680" s="971"/>
      <c r="B680" s="972"/>
      <c r="C680" s="972"/>
      <c r="D680" s="972"/>
      <c r="E680" s="972"/>
      <c r="F680" s="972"/>
      <c r="G680" s="961"/>
      <c r="H680" s="961"/>
      <c r="I680" s="260"/>
      <c r="J680" s="260"/>
      <c r="K680" s="260"/>
      <c r="L680" s="260"/>
      <c r="M680" s="260"/>
      <c r="N680" s="260"/>
      <c r="O680" s="260"/>
      <c r="P680" s="260"/>
      <c r="Q680" s="260"/>
      <c r="R680" s="260"/>
      <c r="S680" s="260"/>
    </row>
    <row r="681" spans="1:19" x14ac:dyDescent="0.25">
      <c r="A681" s="971"/>
      <c r="B681" s="972"/>
      <c r="C681" s="972"/>
      <c r="D681" s="972"/>
      <c r="E681" s="972"/>
      <c r="F681" s="972"/>
      <c r="G681" s="961"/>
      <c r="H681" s="961"/>
      <c r="I681" s="260"/>
      <c r="J681" s="260"/>
      <c r="K681" s="260"/>
      <c r="L681" s="260"/>
      <c r="M681" s="260"/>
      <c r="N681" s="260"/>
      <c r="O681" s="260"/>
      <c r="P681" s="260"/>
      <c r="Q681" s="260"/>
      <c r="R681" s="260"/>
      <c r="S681" s="260"/>
    </row>
    <row r="682" spans="1:19" x14ac:dyDescent="0.25">
      <c r="A682" s="971"/>
      <c r="B682" s="972"/>
      <c r="C682" s="972"/>
      <c r="D682" s="972"/>
      <c r="E682" s="972"/>
      <c r="F682" s="972"/>
      <c r="G682" s="961"/>
      <c r="H682" s="961"/>
      <c r="I682" s="260"/>
      <c r="J682" s="260"/>
      <c r="K682" s="260"/>
      <c r="L682" s="260"/>
      <c r="M682" s="260"/>
      <c r="N682" s="260"/>
      <c r="O682" s="260"/>
      <c r="P682" s="260"/>
      <c r="Q682" s="260"/>
      <c r="R682" s="260"/>
      <c r="S682" s="260"/>
    </row>
    <row r="683" spans="1:19" x14ac:dyDescent="0.25">
      <c r="A683" s="971"/>
      <c r="B683" s="972"/>
      <c r="C683" s="972"/>
      <c r="D683" s="972"/>
      <c r="E683" s="972"/>
      <c r="F683" s="972"/>
      <c r="G683" s="961"/>
      <c r="H683" s="961"/>
      <c r="I683" s="260"/>
      <c r="J683" s="260"/>
      <c r="K683" s="260"/>
      <c r="L683" s="260"/>
      <c r="M683" s="260"/>
      <c r="N683" s="260"/>
      <c r="O683" s="260"/>
      <c r="P683" s="260"/>
      <c r="Q683" s="260"/>
      <c r="R683" s="260"/>
      <c r="S683" s="260"/>
    </row>
    <row r="684" spans="1:19" x14ac:dyDescent="0.25">
      <c r="A684" s="971"/>
      <c r="B684" s="972"/>
      <c r="C684" s="972"/>
      <c r="D684" s="972"/>
      <c r="E684" s="972"/>
      <c r="F684" s="972"/>
      <c r="G684" s="961"/>
      <c r="H684" s="961"/>
      <c r="I684" s="260"/>
      <c r="J684" s="260"/>
      <c r="K684" s="260"/>
      <c r="L684" s="260"/>
      <c r="M684" s="260"/>
      <c r="N684" s="260"/>
      <c r="O684" s="260"/>
      <c r="P684" s="260"/>
      <c r="Q684" s="260"/>
      <c r="R684" s="260"/>
      <c r="S684" s="260"/>
    </row>
    <row r="685" spans="1:19" x14ac:dyDescent="0.25">
      <c r="A685" s="971"/>
      <c r="B685" s="972"/>
      <c r="C685" s="972"/>
      <c r="D685" s="972"/>
      <c r="E685" s="972"/>
      <c r="F685" s="972"/>
      <c r="G685" s="961"/>
      <c r="H685" s="961"/>
      <c r="I685" s="260"/>
      <c r="J685" s="260"/>
      <c r="K685" s="260"/>
      <c r="L685" s="260"/>
      <c r="M685" s="260"/>
      <c r="N685" s="260"/>
      <c r="O685" s="260"/>
      <c r="P685" s="260"/>
      <c r="Q685" s="260"/>
      <c r="R685" s="260"/>
      <c r="S685" s="260"/>
    </row>
    <row r="686" spans="1:19" x14ac:dyDescent="0.25">
      <c r="A686" s="971"/>
      <c r="B686" s="972"/>
      <c r="C686" s="972"/>
      <c r="D686" s="972"/>
      <c r="E686" s="972"/>
      <c r="F686" s="972"/>
      <c r="G686" s="961"/>
      <c r="H686" s="961"/>
      <c r="I686" s="260"/>
      <c r="J686" s="260"/>
      <c r="K686" s="260"/>
      <c r="L686" s="260"/>
      <c r="M686" s="260"/>
      <c r="N686" s="260"/>
      <c r="O686" s="260"/>
      <c r="P686" s="260"/>
      <c r="Q686" s="260"/>
      <c r="R686" s="260"/>
      <c r="S686" s="260"/>
    </row>
    <row r="687" spans="1:19" x14ac:dyDescent="0.25">
      <c r="A687" s="971"/>
      <c r="B687" s="972"/>
      <c r="C687" s="972"/>
      <c r="D687" s="972"/>
      <c r="E687" s="972"/>
      <c r="F687" s="972"/>
      <c r="G687" s="961"/>
      <c r="H687" s="961"/>
      <c r="I687" s="260"/>
      <c r="J687" s="260"/>
      <c r="K687" s="260"/>
      <c r="L687" s="260"/>
      <c r="M687" s="260"/>
      <c r="N687" s="260"/>
      <c r="O687" s="260"/>
      <c r="P687" s="260"/>
      <c r="Q687" s="260"/>
      <c r="R687" s="260"/>
      <c r="S687" s="260"/>
    </row>
    <row r="688" spans="1:19" x14ac:dyDescent="0.25">
      <c r="A688" s="971"/>
      <c r="B688" s="972"/>
      <c r="C688" s="972"/>
      <c r="D688" s="972"/>
      <c r="E688" s="972"/>
      <c r="F688" s="972"/>
      <c r="G688" s="961"/>
      <c r="H688" s="961"/>
      <c r="I688" s="260"/>
      <c r="J688" s="260"/>
      <c r="K688" s="260"/>
      <c r="L688" s="260"/>
      <c r="M688" s="260"/>
      <c r="N688" s="260"/>
      <c r="O688" s="260"/>
      <c r="P688" s="260"/>
      <c r="Q688" s="260"/>
      <c r="R688" s="260"/>
      <c r="S688" s="260"/>
    </row>
    <row r="689" spans="1:19" x14ac:dyDescent="0.25">
      <c r="A689" s="971"/>
      <c r="B689" s="972"/>
      <c r="C689" s="972"/>
      <c r="D689" s="972"/>
      <c r="E689" s="972"/>
      <c r="F689" s="972"/>
      <c r="G689" s="961"/>
      <c r="H689" s="961"/>
      <c r="I689" s="260"/>
      <c r="J689" s="260"/>
      <c r="K689" s="260"/>
      <c r="L689" s="260"/>
      <c r="M689" s="260"/>
      <c r="N689" s="260"/>
      <c r="O689" s="260"/>
      <c r="P689" s="260"/>
      <c r="Q689" s="260"/>
      <c r="R689" s="260"/>
      <c r="S689" s="260"/>
    </row>
    <row r="690" spans="1:19" x14ac:dyDescent="0.25">
      <c r="A690" s="971"/>
      <c r="B690" s="972"/>
      <c r="C690" s="972"/>
      <c r="D690" s="972"/>
      <c r="E690" s="972"/>
      <c r="F690" s="972"/>
      <c r="G690" s="961"/>
      <c r="H690" s="961"/>
      <c r="I690" s="260"/>
      <c r="J690" s="260"/>
      <c r="K690" s="260"/>
      <c r="L690" s="260"/>
      <c r="M690" s="260"/>
      <c r="N690" s="260"/>
      <c r="O690" s="260"/>
      <c r="P690" s="260"/>
      <c r="Q690" s="260"/>
      <c r="R690" s="260"/>
      <c r="S690" s="260"/>
    </row>
    <row r="691" spans="1:19" x14ac:dyDescent="0.25">
      <c r="A691" s="971"/>
      <c r="B691" s="972"/>
      <c r="C691" s="972"/>
      <c r="D691" s="972"/>
      <c r="E691" s="972"/>
      <c r="F691" s="972"/>
      <c r="G691" s="961"/>
      <c r="H691" s="961"/>
      <c r="I691" s="260"/>
      <c r="J691" s="260"/>
      <c r="K691" s="260"/>
      <c r="L691" s="260"/>
      <c r="M691" s="260"/>
      <c r="N691" s="260"/>
      <c r="O691" s="260"/>
      <c r="P691" s="260"/>
      <c r="Q691" s="260"/>
      <c r="R691" s="260"/>
      <c r="S691" s="260"/>
    </row>
    <row r="692" spans="1:19" x14ac:dyDescent="0.25">
      <c r="A692" s="971"/>
      <c r="B692" s="972"/>
      <c r="C692" s="972"/>
      <c r="D692" s="972"/>
      <c r="E692" s="972"/>
      <c r="F692" s="972"/>
      <c r="G692" s="961"/>
      <c r="H692" s="961"/>
      <c r="I692" s="260"/>
      <c r="J692" s="260"/>
      <c r="K692" s="260"/>
      <c r="L692" s="260"/>
      <c r="M692" s="260"/>
      <c r="N692" s="260"/>
      <c r="O692" s="260"/>
      <c r="P692" s="260"/>
      <c r="Q692" s="260"/>
      <c r="R692" s="260"/>
      <c r="S692" s="260"/>
    </row>
    <row r="693" spans="1:19" x14ac:dyDescent="0.25">
      <c r="A693" s="971"/>
      <c r="B693" s="972"/>
      <c r="C693" s="972"/>
      <c r="D693" s="972"/>
      <c r="E693" s="972"/>
      <c r="F693" s="972"/>
      <c r="G693" s="961"/>
      <c r="H693" s="961"/>
      <c r="I693" s="260"/>
      <c r="J693" s="260"/>
      <c r="K693" s="260"/>
      <c r="L693" s="260"/>
      <c r="M693" s="260"/>
      <c r="N693" s="260"/>
      <c r="O693" s="260"/>
      <c r="P693" s="260"/>
      <c r="Q693" s="260"/>
      <c r="R693" s="260"/>
      <c r="S693" s="260"/>
    </row>
    <row r="694" spans="1:19" x14ac:dyDescent="0.25">
      <c r="A694" s="971"/>
      <c r="B694" s="972"/>
      <c r="C694" s="972"/>
      <c r="D694" s="972"/>
      <c r="E694" s="972"/>
      <c r="F694" s="972"/>
      <c r="G694" s="961"/>
      <c r="H694" s="961"/>
      <c r="I694" s="260"/>
      <c r="J694" s="260"/>
      <c r="K694" s="260"/>
      <c r="L694" s="260"/>
      <c r="M694" s="260"/>
      <c r="N694" s="260"/>
      <c r="O694" s="260"/>
      <c r="P694" s="260"/>
      <c r="Q694" s="260"/>
      <c r="R694" s="260"/>
      <c r="S694" s="260"/>
    </row>
    <row r="695" spans="1:19" x14ac:dyDescent="0.25">
      <c r="A695" s="971"/>
      <c r="B695" s="972"/>
      <c r="C695" s="972"/>
      <c r="D695" s="972"/>
      <c r="E695" s="972"/>
      <c r="F695" s="972"/>
      <c r="G695" s="961"/>
      <c r="H695" s="961"/>
      <c r="I695" s="260"/>
      <c r="J695" s="260"/>
      <c r="K695" s="260"/>
      <c r="L695" s="260"/>
      <c r="M695" s="260"/>
      <c r="N695" s="260"/>
      <c r="O695" s="260"/>
      <c r="P695" s="260"/>
      <c r="Q695" s="260"/>
      <c r="R695" s="260"/>
      <c r="S695" s="260"/>
    </row>
    <row r="696" spans="1:19" x14ac:dyDescent="0.25">
      <c r="A696" s="971"/>
      <c r="B696" s="972"/>
      <c r="C696" s="972"/>
      <c r="D696" s="972"/>
      <c r="E696" s="972"/>
      <c r="F696" s="972"/>
      <c r="G696" s="961"/>
      <c r="H696" s="961"/>
      <c r="I696" s="260"/>
      <c r="J696" s="260"/>
      <c r="K696" s="260"/>
      <c r="L696" s="260"/>
      <c r="M696" s="260"/>
      <c r="N696" s="260"/>
      <c r="O696" s="260"/>
      <c r="P696" s="260"/>
      <c r="Q696" s="260"/>
      <c r="R696" s="260"/>
      <c r="S696" s="260"/>
    </row>
    <row r="697" spans="1:19" x14ac:dyDescent="0.25">
      <c r="A697" s="971"/>
      <c r="B697" s="972"/>
      <c r="C697" s="972"/>
      <c r="D697" s="972"/>
      <c r="E697" s="972"/>
      <c r="F697" s="972"/>
      <c r="G697" s="961"/>
      <c r="H697" s="961"/>
      <c r="I697" s="260"/>
      <c r="J697" s="260"/>
      <c r="K697" s="260"/>
      <c r="L697" s="260"/>
      <c r="M697" s="260"/>
      <c r="N697" s="260"/>
      <c r="O697" s="260"/>
      <c r="P697" s="260"/>
      <c r="Q697" s="260"/>
      <c r="R697" s="260"/>
      <c r="S697" s="260"/>
    </row>
    <row r="698" spans="1:19" x14ac:dyDescent="0.25">
      <c r="A698" s="971"/>
      <c r="B698" s="972"/>
      <c r="C698" s="972"/>
      <c r="D698" s="972"/>
      <c r="E698" s="972"/>
      <c r="F698" s="972"/>
      <c r="G698" s="961"/>
      <c r="H698" s="961"/>
      <c r="I698" s="260"/>
      <c r="J698" s="260"/>
      <c r="K698" s="260"/>
      <c r="L698" s="260"/>
      <c r="M698" s="260"/>
      <c r="N698" s="260"/>
      <c r="O698" s="260"/>
      <c r="P698" s="260"/>
      <c r="Q698" s="260"/>
      <c r="R698" s="260"/>
      <c r="S698" s="260"/>
    </row>
    <row r="699" spans="1:19" x14ac:dyDescent="0.25">
      <c r="A699" s="971"/>
      <c r="B699" s="972"/>
      <c r="C699" s="972"/>
      <c r="D699" s="972"/>
      <c r="E699" s="972"/>
      <c r="F699" s="972"/>
      <c r="G699" s="961"/>
      <c r="H699" s="961"/>
      <c r="I699" s="260"/>
      <c r="J699" s="260"/>
      <c r="K699" s="260"/>
      <c r="L699" s="260"/>
      <c r="M699" s="260"/>
      <c r="N699" s="260"/>
      <c r="O699" s="260"/>
      <c r="P699" s="260"/>
      <c r="Q699" s="260"/>
      <c r="R699" s="260"/>
      <c r="S699" s="260"/>
    </row>
    <row r="700" spans="1:19" x14ac:dyDescent="0.25">
      <c r="A700" s="971"/>
      <c r="B700" s="972"/>
      <c r="C700" s="972"/>
      <c r="D700" s="972"/>
      <c r="E700" s="972"/>
      <c r="F700" s="972"/>
      <c r="G700" s="961"/>
      <c r="H700" s="961"/>
      <c r="I700" s="260"/>
      <c r="J700" s="260"/>
      <c r="K700" s="260"/>
      <c r="L700" s="260"/>
      <c r="M700" s="260"/>
      <c r="N700" s="260"/>
      <c r="O700" s="260"/>
      <c r="P700" s="260"/>
      <c r="Q700" s="260"/>
      <c r="R700" s="260"/>
      <c r="S700" s="260"/>
    </row>
    <row r="701" spans="1:19" x14ac:dyDescent="0.25">
      <c r="A701" s="971"/>
      <c r="B701" s="972"/>
      <c r="C701" s="972"/>
      <c r="D701" s="972"/>
      <c r="E701" s="972"/>
      <c r="F701" s="972"/>
      <c r="G701" s="961"/>
      <c r="H701" s="961"/>
      <c r="I701" s="260"/>
      <c r="J701" s="260"/>
      <c r="K701" s="260"/>
      <c r="L701" s="260"/>
      <c r="M701" s="260"/>
      <c r="N701" s="260"/>
      <c r="O701" s="260"/>
      <c r="P701" s="260"/>
      <c r="Q701" s="260"/>
      <c r="R701" s="260"/>
      <c r="S701" s="260"/>
    </row>
    <row r="702" spans="1:19" x14ac:dyDescent="0.25">
      <c r="A702" s="971"/>
      <c r="B702" s="972"/>
      <c r="C702" s="972"/>
      <c r="D702" s="972"/>
      <c r="E702" s="972"/>
      <c r="F702" s="972"/>
      <c r="G702" s="961"/>
      <c r="H702" s="961"/>
      <c r="I702" s="260"/>
      <c r="J702" s="260"/>
      <c r="K702" s="260"/>
      <c r="L702" s="260"/>
      <c r="M702" s="260"/>
      <c r="N702" s="260"/>
      <c r="O702" s="260"/>
      <c r="P702" s="260"/>
      <c r="Q702" s="260"/>
      <c r="R702" s="260"/>
      <c r="S702" s="260"/>
    </row>
    <row r="703" spans="1:19" x14ac:dyDescent="0.25">
      <c r="A703" s="971"/>
      <c r="B703" s="972"/>
      <c r="C703" s="972"/>
      <c r="D703" s="972"/>
      <c r="E703" s="972"/>
      <c r="F703" s="972"/>
      <c r="G703" s="961"/>
      <c r="H703" s="961"/>
      <c r="I703" s="260"/>
      <c r="J703" s="260"/>
      <c r="K703" s="260"/>
      <c r="L703" s="260"/>
      <c r="M703" s="260"/>
      <c r="N703" s="260"/>
      <c r="O703" s="260"/>
      <c r="P703" s="260"/>
      <c r="Q703" s="260"/>
      <c r="R703" s="260"/>
      <c r="S703" s="260"/>
    </row>
    <row r="704" spans="1:19" x14ac:dyDescent="0.25">
      <c r="A704" s="971"/>
      <c r="B704" s="972"/>
      <c r="C704" s="972"/>
      <c r="D704" s="972"/>
      <c r="E704" s="972"/>
      <c r="F704" s="972"/>
      <c r="G704" s="961"/>
      <c r="H704" s="961"/>
      <c r="I704" s="260"/>
      <c r="J704" s="260"/>
      <c r="K704" s="260"/>
      <c r="L704" s="260"/>
      <c r="M704" s="260"/>
      <c r="N704" s="260"/>
      <c r="O704" s="260"/>
      <c r="P704" s="260"/>
      <c r="Q704" s="260"/>
      <c r="R704" s="260"/>
      <c r="S704" s="260"/>
    </row>
    <row r="705" spans="1:19" x14ac:dyDescent="0.25">
      <c r="A705" s="971"/>
      <c r="B705" s="972"/>
      <c r="C705" s="972"/>
      <c r="D705" s="972"/>
      <c r="E705" s="972"/>
      <c r="F705" s="972"/>
      <c r="G705" s="961"/>
      <c r="H705" s="961"/>
      <c r="I705" s="260"/>
      <c r="J705" s="260"/>
      <c r="K705" s="260"/>
      <c r="L705" s="260"/>
      <c r="M705" s="260"/>
      <c r="N705" s="260"/>
      <c r="O705" s="260"/>
      <c r="P705" s="260"/>
      <c r="Q705" s="260"/>
      <c r="R705" s="260"/>
      <c r="S705" s="260"/>
    </row>
    <row r="706" spans="1:19" x14ac:dyDescent="0.25">
      <c r="A706" s="971"/>
      <c r="B706" s="972"/>
      <c r="C706" s="972"/>
      <c r="D706" s="972"/>
      <c r="E706" s="972"/>
      <c r="F706" s="972"/>
      <c r="G706" s="961"/>
      <c r="H706" s="961"/>
      <c r="I706" s="260"/>
      <c r="J706" s="260"/>
      <c r="K706" s="260"/>
      <c r="L706" s="260"/>
      <c r="M706" s="260"/>
      <c r="N706" s="260"/>
      <c r="O706" s="260"/>
      <c r="P706" s="260"/>
      <c r="Q706" s="260"/>
      <c r="R706" s="260"/>
      <c r="S706" s="260"/>
    </row>
    <row r="707" spans="1:19" x14ac:dyDescent="0.25">
      <c r="A707" s="971"/>
      <c r="B707" s="972"/>
      <c r="C707" s="972"/>
      <c r="D707" s="972"/>
      <c r="E707" s="972"/>
      <c r="F707" s="972"/>
      <c r="G707" s="961"/>
      <c r="H707" s="961"/>
      <c r="I707" s="260"/>
      <c r="J707" s="260"/>
      <c r="K707" s="260"/>
      <c r="L707" s="260"/>
      <c r="M707" s="260"/>
      <c r="N707" s="260"/>
      <c r="O707" s="260"/>
      <c r="P707" s="260"/>
      <c r="Q707" s="260"/>
      <c r="R707" s="260"/>
      <c r="S707" s="260"/>
    </row>
    <row r="708" spans="1:19" x14ac:dyDescent="0.25">
      <c r="A708" s="971"/>
      <c r="B708" s="972"/>
      <c r="C708" s="972"/>
      <c r="D708" s="972"/>
      <c r="E708" s="972"/>
      <c r="F708" s="972"/>
      <c r="G708" s="961"/>
      <c r="H708" s="961"/>
      <c r="I708" s="260"/>
      <c r="J708" s="260"/>
      <c r="K708" s="260"/>
      <c r="L708" s="260"/>
      <c r="M708" s="260"/>
      <c r="N708" s="260"/>
      <c r="O708" s="260"/>
      <c r="P708" s="260"/>
      <c r="Q708" s="260"/>
      <c r="R708" s="260"/>
      <c r="S708" s="260"/>
    </row>
    <row r="709" spans="1:19" x14ac:dyDescent="0.25">
      <c r="A709" s="971"/>
      <c r="B709" s="972"/>
      <c r="C709" s="972"/>
      <c r="D709" s="972"/>
      <c r="E709" s="972"/>
      <c r="F709" s="972"/>
      <c r="G709" s="961"/>
      <c r="H709" s="961"/>
      <c r="I709" s="260"/>
      <c r="J709" s="260"/>
      <c r="K709" s="260"/>
      <c r="L709" s="260"/>
      <c r="M709" s="260"/>
      <c r="N709" s="260"/>
      <c r="O709" s="260"/>
      <c r="P709" s="260"/>
      <c r="Q709" s="260"/>
      <c r="R709" s="260"/>
      <c r="S709" s="260"/>
    </row>
    <row r="710" spans="1:19" x14ac:dyDescent="0.25">
      <c r="A710" s="971"/>
      <c r="B710" s="972"/>
      <c r="C710" s="972"/>
      <c r="D710" s="972"/>
      <c r="E710" s="972"/>
      <c r="F710" s="972"/>
      <c r="G710" s="961"/>
      <c r="H710" s="961"/>
      <c r="I710" s="260"/>
      <c r="J710" s="260"/>
      <c r="K710" s="260"/>
      <c r="L710" s="260"/>
      <c r="M710" s="260"/>
      <c r="N710" s="260"/>
      <c r="O710" s="260"/>
      <c r="P710" s="260"/>
      <c r="Q710" s="260"/>
      <c r="R710" s="260"/>
      <c r="S710" s="260"/>
    </row>
    <row r="711" spans="1:19" x14ac:dyDescent="0.25">
      <c r="A711" s="971"/>
      <c r="B711" s="972"/>
      <c r="C711" s="972"/>
      <c r="D711" s="972"/>
      <c r="E711" s="972"/>
      <c r="F711" s="972"/>
      <c r="G711" s="961"/>
      <c r="H711" s="961"/>
      <c r="I711" s="260"/>
      <c r="J711" s="260"/>
      <c r="K711" s="260"/>
      <c r="L711" s="260"/>
      <c r="M711" s="260"/>
      <c r="N711" s="260"/>
      <c r="O711" s="260"/>
      <c r="P711" s="260"/>
      <c r="Q711" s="260"/>
      <c r="R711" s="260"/>
      <c r="S711" s="260"/>
    </row>
    <row r="712" spans="1:19" x14ac:dyDescent="0.25">
      <c r="A712" s="971"/>
      <c r="B712" s="972"/>
      <c r="C712" s="972"/>
      <c r="D712" s="972"/>
      <c r="E712" s="972"/>
      <c r="F712" s="972"/>
      <c r="G712" s="961"/>
      <c r="H712" s="961"/>
      <c r="I712" s="260"/>
      <c r="J712" s="260"/>
      <c r="K712" s="260"/>
      <c r="L712" s="260"/>
      <c r="M712" s="260"/>
      <c r="N712" s="260"/>
      <c r="O712" s="260"/>
      <c r="P712" s="260"/>
      <c r="Q712" s="260"/>
      <c r="R712" s="260"/>
      <c r="S712" s="260"/>
    </row>
    <row r="713" spans="1:19" x14ac:dyDescent="0.25">
      <c r="A713" s="971"/>
      <c r="B713" s="972"/>
      <c r="C713" s="972"/>
      <c r="D713" s="972"/>
      <c r="E713" s="972"/>
      <c r="F713" s="972"/>
      <c r="G713" s="961"/>
      <c r="H713" s="961"/>
      <c r="I713" s="260"/>
      <c r="J713" s="260"/>
      <c r="K713" s="260"/>
      <c r="L713" s="260"/>
      <c r="M713" s="260"/>
      <c r="N713" s="260"/>
      <c r="O713" s="260"/>
      <c r="P713" s="260"/>
      <c r="Q713" s="260"/>
      <c r="R713" s="260"/>
      <c r="S713" s="260"/>
    </row>
    <row r="714" spans="1:19" x14ac:dyDescent="0.25">
      <c r="A714" s="971"/>
      <c r="B714" s="972"/>
      <c r="C714" s="972"/>
      <c r="D714" s="972"/>
      <c r="E714" s="972"/>
      <c r="F714" s="972"/>
      <c r="G714" s="961"/>
      <c r="H714" s="961"/>
      <c r="I714" s="260"/>
      <c r="J714" s="260"/>
      <c r="K714" s="260"/>
      <c r="L714" s="260"/>
      <c r="M714" s="260"/>
      <c r="N714" s="260"/>
      <c r="O714" s="260"/>
      <c r="P714" s="260"/>
      <c r="Q714" s="260"/>
      <c r="R714" s="260"/>
      <c r="S714" s="260"/>
    </row>
    <row r="715" spans="1:19" x14ac:dyDescent="0.25">
      <c r="A715" s="971"/>
      <c r="B715" s="972"/>
      <c r="C715" s="972"/>
      <c r="D715" s="972"/>
      <c r="E715" s="972"/>
      <c r="F715" s="972"/>
      <c r="G715" s="961"/>
      <c r="H715" s="961"/>
      <c r="I715" s="260"/>
      <c r="J715" s="260"/>
      <c r="K715" s="260"/>
      <c r="L715" s="260"/>
      <c r="M715" s="260"/>
      <c r="N715" s="260"/>
      <c r="O715" s="260"/>
      <c r="P715" s="260"/>
      <c r="Q715" s="260"/>
      <c r="R715" s="260"/>
      <c r="S715" s="260"/>
    </row>
    <row r="716" spans="1:19" x14ac:dyDescent="0.25">
      <c r="A716" s="971"/>
      <c r="B716" s="972"/>
      <c r="C716" s="972"/>
      <c r="D716" s="972"/>
      <c r="E716" s="972"/>
      <c r="F716" s="972"/>
      <c r="G716" s="961"/>
      <c r="H716" s="961"/>
      <c r="I716" s="260"/>
      <c r="J716" s="260"/>
      <c r="K716" s="260"/>
      <c r="L716" s="260"/>
      <c r="M716" s="260"/>
      <c r="N716" s="260"/>
      <c r="O716" s="260"/>
      <c r="P716" s="260"/>
      <c r="Q716" s="260"/>
      <c r="R716" s="260"/>
      <c r="S716" s="260"/>
    </row>
    <row r="717" spans="1:19" x14ac:dyDescent="0.25">
      <c r="A717" s="971"/>
      <c r="B717" s="972"/>
      <c r="C717" s="972"/>
      <c r="D717" s="972"/>
      <c r="E717" s="972"/>
      <c r="F717" s="972"/>
      <c r="G717" s="961"/>
      <c r="H717" s="961"/>
      <c r="I717" s="260"/>
      <c r="J717" s="260"/>
      <c r="K717" s="260"/>
      <c r="L717" s="260"/>
      <c r="M717" s="260"/>
      <c r="N717" s="260"/>
      <c r="O717" s="260"/>
      <c r="P717" s="260"/>
      <c r="Q717" s="260"/>
      <c r="R717" s="260"/>
      <c r="S717" s="260"/>
    </row>
    <row r="718" spans="1:19" x14ac:dyDescent="0.25">
      <c r="A718" s="971"/>
      <c r="B718" s="972"/>
      <c r="C718" s="972"/>
      <c r="D718" s="972"/>
      <c r="E718" s="972"/>
      <c r="F718" s="972"/>
      <c r="G718" s="961"/>
      <c r="H718" s="961"/>
      <c r="I718" s="260"/>
      <c r="J718" s="260"/>
      <c r="K718" s="260"/>
      <c r="L718" s="260"/>
      <c r="M718" s="260"/>
      <c r="N718" s="260"/>
      <c r="O718" s="260"/>
      <c r="P718" s="260"/>
      <c r="Q718" s="260"/>
      <c r="R718" s="260"/>
      <c r="S718" s="260"/>
    </row>
    <row r="719" spans="1:19" x14ac:dyDescent="0.25">
      <c r="A719" s="971"/>
      <c r="B719" s="972"/>
      <c r="C719" s="972"/>
      <c r="D719" s="972"/>
      <c r="E719" s="972"/>
      <c r="F719" s="972"/>
      <c r="G719" s="961"/>
      <c r="H719" s="961"/>
      <c r="I719" s="260"/>
      <c r="J719" s="260"/>
      <c r="K719" s="260"/>
      <c r="L719" s="260"/>
      <c r="M719" s="260"/>
      <c r="N719" s="260"/>
      <c r="O719" s="260"/>
      <c r="P719" s="260"/>
      <c r="Q719" s="260"/>
      <c r="R719" s="260"/>
      <c r="S719" s="260"/>
    </row>
    <row r="720" spans="1:19" x14ac:dyDescent="0.25">
      <c r="A720" s="971"/>
      <c r="B720" s="972"/>
      <c r="C720" s="972"/>
      <c r="D720" s="972"/>
      <c r="E720" s="972"/>
      <c r="F720" s="972"/>
      <c r="G720" s="961"/>
      <c r="H720" s="961"/>
      <c r="I720" s="260"/>
      <c r="J720" s="260"/>
      <c r="K720" s="260"/>
      <c r="L720" s="260"/>
      <c r="M720" s="260"/>
      <c r="N720" s="260"/>
      <c r="O720" s="260"/>
      <c r="P720" s="260"/>
      <c r="Q720" s="260"/>
      <c r="R720" s="260"/>
      <c r="S720" s="260"/>
    </row>
    <row r="721" spans="1:19" x14ac:dyDescent="0.25">
      <c r="A721" s="971"/>
      <c r="B721" s="972"/>
      <c r="C721" s="972"/>
      <c r="D721" s="972"/>
      <c r="E721" s="972"/>
      <c r="F721" s="972"/>
      <c r="G721" s="961"/>
      <c r="H721" s="961"/>
      <c r="I721" s="260"/>
      <c r="J721" s="260"/>
      <c r="K721" s="260"/>
      <c r="L721" s="260"/>
      <c r="M721" s="260"/>
      <c r="N721" s="260"/>
      <c r="O721" s="260"/>
      <c r="P721" s="260"/>
      <c r="Q721" s="260"/>
      <c r="R721" s="260"/>
      <c r="S721" s="260"/>
    </row>
    <row r="722" spans="1:19" x14ac:dyDescent="0.25">
      <c r="A722" s="971"/>
      <c r="B722" s="972"/>
      <c r="C722" s="972"/>
      <c r="D722" s="972"/>
      <c r="E722" s="972"/>
      <c r="F722" s="972"/>
      <c r="G722" s="961"/>
      <c r="H722" s="961"/>
      <c r="I722" s="260"/>
      <c r="J722" s="260"/>
      <c r="K722" s="260"/>
      <c r="L722" s="260"/>
      <c r="M722" s="260"/>
      <c r="N722" s="260"/>
      <c r="O722" s="260"/>
      <c r="P722" s="260"/>
      <c r="Q722" s="260"/>
      <c r="R722" s="260"/>
      <c r="S722" s="260"/>
    </row>
    <row r="723" spans="1:19" x14ac:dyDescent="0.25">
      <c r="A723" s="971"/>
      <c r="B723" s="972"/>
      <c r="C723" s="972"/>
      <c r="D723" s="972"/>
      <c r="E723" s="972"/>
      <c r="F723" s="972"/>
      <c r="G723" s="961"/>
      <c r="H723" s="961"/>
      <c r="I723" s="260"/>
      <c r="J723" s="260"/>
      <c r="K723" s="260"/>
      <c r="L723" s="260"/>
      <c r="M723" s="260"/>
      <c r="N723" s="260"/>
      <c r="O723" s="260"/>
      <c r="P723" s="260"/>
      <c r="Q723" s="260"/>
      <c r="R723" s="260"/>
      <c r="S723" s="260"/>
    </row>
    <row r="724" spans="1:19" x14ac:dyDescent="0.25">
      <c r="A724" s="971"/>
      <c r="B724" s="972"/>
      <c r="C724" s="972"/>
      <c r="D724" s="972"/>
      <c r="E724" s="972"/>
      <c r="F724" s="972"/>
      <c r="G724" s="961"/>
      <c r="H724" s="961"/>
      <c r="I724" s="260"/>
      <c r="J724" s="260"/>
      <c r="K724" s="260"/>
      <c r="L724" s="260"/>
      <c r="M724" s="260"/>
      <c r="N724" s="260"/>
      <c r="O724" s="260"/>
      <c r="P724" s="260"/>
      <c r="Q724" s="260"/>
      <c r="R724" s="260"/>
      <c r="S724" s="260"/>
    </row>
    <row r="725" spans="1:19" x14ac:dyDescent="0.25">
      <c r="A725" s="971"/>
      <c r="B725" s="972"/>
      <c r="C725" s="972"/>
      <c r="D725" s="972"/>
      <c r="E725" s="972"/>
      <c r="F725" s="972"/>
      <c r="G725" s="961"/>
      <c r="H725" s="961"/>
      <c r="I725" s="260"/>
      <c r="J725" s="260"/>
      <c r="K725" s="260"/>
      <c r="L725" s="260"/>
      <c r="M725" s="260"/>
      <c r="N725" s="260"/>
      <c r="O725" s="260"/>
      <c r="P725" s="260"/>
      <c r="Q725" s="260"/>
      <c r="R725" s="260"/>
      <c r="S725" s="260"/>
    </row>
    <row r="726" spans="1:19" x14ac:dyDescent="0.25">
      <c r="A726" s="971"/>
      <c r="B726" s="972"/>
      <c r="C726" s="972"/>
      <c r="D726" s="972"/>
      <c r="E726" s="972"/>
      <c r="F726" s="972"/>
      <c r="G726" s="961"/>
      <c r="H726" s="961"/>
      <c r="I726" s="260"/>
      <c r="J726" s="260"/>
      <c r="K726" s="260"/>
      <c r="L726" s="260"/>
      <c r="M726" s="260"/>
      <c r="N726" s="260"/>
      <c r="O726" s="260"/>
      <c r="P726" s="260"/>
      <c r="Q726" s="260"/>
      <c r="R726" s="260"/>
      <c r="S726" s="260"/>
    </row>
    <row r="727" spans="1:19" x14ac:dyDescent="0.25">
      <c r="A727" s="971"/>
      <c r="B727" s="972"/>
      <c r="C727" s="972"/>
      <c r="D727" s="972"/>
      <c r="E727" s="972"/>
      <c r="F727" s="972"/>
      <c r="G727" s="961"/>
      <c r="H727" s="961"/>
      <c r="I727" s="260"/>
      <c r="J727" s="260"/>
      <c r="K727" s="260"/>
      <c r="L727" s="260"/>
      <c r="M727" s="260"/>
      <c r="N727" s="260"/>
      <c r="O727" s="260"/>
      <c r="P727" s="260"/>
      <c r="Q727" s="260"/>
      <c r="R727" s="260"/>
      <c r="S727" s="260"/>
    </row>
    <row r="728" spans="1:19" x14ac:dyDescent="0.25">
      <c r="A728" s="971"/>
      <c r="B728" s="972"/>
      <c r="C728" s="972"/>
      <c r="D728" s="972"/>
      <c r="E728" s="972"/>
      <c r="F728" s="972"/>
      <c r="G728" s="961"/>
      <c r="H728" s="961"/>
      <c r="I728" s="260"/>
      <c r="J728" s="260"/>
      <c r="K728" s="260"/>
      <c r="L728" s="260"/>
      <c r="M728" s="260"/>
      <c r="N728" s="260"/>
      <c r="O728" s="260"/>
      <c r="P728" s="260"/>
      <c r="Q728" s="260"/>
      <c r="R728" s="260"/>
      <c r="S728" s="260"/>
    </row>
    <row r="729" spans="1:19" x14ac:dyDescent="0.25">
      <c r="A729" s="971"/>
      <c r="B729" s="972"/>
      <c r="C729" s="972"/>
      <c r="D729" s="972"/>
      <c r="E729" s="972"/>
      <c r="F729" s="972"/>
      <c r="G729" s="961"/>
      <c r="H729" s="961"/>
      <c r="I729" s="260"/>
      <c r="J729" s="260"/>
      <c r="K729" s="260"/>
      <c r="L729" s="260"/>
      <c r="M729" s="260"/>
      <c r="N729" s="260"/>
      <c r="O729" s="260"/>
      <c r="P729" s="260"/>
      <c r="Q729" s="260"/>
      <c r="R729" s="260"/>
      <c r="S729" s="260"/>
    </row>
    <row r="730" spans="1:19" x14ac:dyDescent="0.25">
      <c r="A730" s="971"/>
      <c r="B730" s="972"/>
      <c r="C730" s="972"/>
      <c r="D730" s="972"/>
      <c r="E730" s="972"/>
      <c r="F730" s="972"/>
      <c r="G730" s="961"/>
      <c r="H730" s="961"/>
      <c r="I730" s="260"/>
      <c r="J730" s="260"/>
      <c r="K730" s="260"/>
      <c r="L730" s="260"/>
      <c r="M730" s="260"/>
      <c r="N730" s="260"/>
      <c r="O730" s="260"/>
      <c r="P730" s="260"/>
      <c r="Q730" s="260"/>
      <c r="R730" s="260"/>
      <c r="S730" s="260"/>
    </row>
    <row r="731" spans="1:19" x14ac:dyDescent="0.25">
      <c r="A731" s="971"/>
      <c r="B731" s="972"/>
      <c r="C731" s="972"/>
      <c r="D731" s="972"/>
      <c r="E731" s="972"/>
      <c r="F731" s="972"/>
      <c r="G731" s="961"/>
      <c r="H731" s="961"/>
      <c r="I731" s="260"/>
      <c r="J731" s="260"/>
      <c r="K731" s="260"/>
      <c r="L731" s="260"/>
      <c r="M731" s="260"/>
      <c r="N731" s="260"/>
      <c r="O731" s="260"/>
      <c r="P731" s="260"/>
      <c r="Q731" s="260"/>
      <c r="R731" s="260"/>
      <c r="S731" s="260"/>
    </row>
    <row r="732" spans="1:19" x14ac:dyDescent="0.25">
      <c r="A732" s="971"/>
      <c r="B732" s="972"/>
      <c r="C732" s="972"/>
      <c r="D732" s="972"/>
      <c r="E732" s="972"/>
      <c r="F732" s="972"/>
      <c r="G732" s="961"/>
      <c r="H732" s="961"/>
      <c r="I732" s="260"/>
      <c r="J732" s="260"/>
      <c r="K732" s="260"/>
      <c r="L732" s="260"/>
      <c r="M732" s="260"/>
      <c r="N732" s="260"/>
      <c r="O732" s="260"/>
      <c r="P732" s="260"/>
      <c r="Q732" s="260"/>
      <c r="R732" s="260"/>
      <c r="S732" s="260"/>
    </row>
    <row r="733" spans="1:19" x14ac:dyDescent="0.25">
      <c r="A733" s="971"/>
      <c r="B733" s="972"/>
      <c r="C733" s="972"/>
      <c r="D733" s="972"/>
      <c r="E733" s="972"/>
      <c r="F733" s="972"/>
      <c r="G733" s="961"/>
      <c r="H733" s="961"/>
      <c r="I733" s="260"/>
      <c r="J733" s="260"/>
      <c r="K733" s="260"/>
      <c r="L733" s="260"/>
      <c r="M733" s="260"/>
      <c r="N733" s="260"/>
      <c r="O733" s="260"/>
      <c r="P733" s="260"/>
      <c r="Q733" s="260"/>
      <c r="R733" s="260"/>
      <c r="S733" s="260"/>
    </row>
    <row r="734" spans="1:19" x14ac:dyDescent="0.25">
      <c r="A734" s="971"/>
      <c r="B734" s="972"/>
      <c r="C734" s="972"/>
      <c r="D734" s="972"/>
      <c r="E734" s="972"/>
      <c r="F734" s="972"/>
      <c r="G734" s="961"/>
      <c r="H734" s="961"/>
      <c r="I734" s="260"/>
      <c r="J734" s="260"/>
      <c r="K734" s="260"/>
      <c r="L734" s="260"/>
      <c r="M734" s="260"/>
      <c r="N734" s="260"/>
      <c r="O734" s="260"/>
      <c r="P734" s="260"/>
      <c r="Q734" s="260"/>
      <c r="R734" s="260"/>
      <c r="S734" s="260"/>
    </row>
    <row r="735" spans="1:19" x14ac:dyDescent="0.25">
      <c r="A735" s="971"/>
      <c r="B735" s="972"/>
      <c r="C735" s="972"/>
      <c r="D735" s="972"/>
      <c r="E735" s="972"/>
      <c r="F735" s="972"/>
      <c r="G735" s="961"/>
      <c r="H735" s="961"/>
      <c r="I735" s="260"/>
      <c r="J735" s="260"/>
      <c r="K735" s="260"/>
      <c r="L735" s="260"/>
      <c r="M735" s="260"/>
      <c r="N735" s="260"/>
      <c r="O735" s="260"/>
      <c r="P735" s="260"/>
      <c r="Q735" s="260"/>
      <c r="R735" s="260"/>
      <c r="S735" s="260"/>
    </row>
    <row r="736" spans="1:19" x14ac:dyDescent="0.25">
      <c r="A736" s="971"/>
      <c r="B736" s="972"/>
      <c r="C736" s="972"/>
      <c r="D736" s="972"/>
      <c r="E736" s="972"/>
      <c r="F736" s="972"/>
      <c r="G736" s="961"/>
      <c r="H736" s="961"/>
      <c r="I736" s="260"/>
      <c r="J736" s="260"/>
      <c r="K736" s="260"/>
      <c r="L736" s="260"/>
      <c r="M736" s="260"/>
      <c r="N736" s="260"/>
      <c r="O736" s="260"/>
      <c r="P736" s="260"/>
      <c r="Q736" s="260"/>
      <c r="R736" s="260"/>
      <c r="S736" s="260"/>
    </row>
    <row r="737" spans="1:19" x14ac:dyDescent="0.25">
      <c r="A737" s="971"/>
      <c r="B737" s="972"/>
      <c r="C737" s="972"/>
      <c r="D737" s="972"/>
      <c r="E737" s="972"/>
      <c r="F737" s="972"/>
      <c r="G737" s="961"/>
      <c r="H737" s="961"/>
      <c r="I737" s="260"/>
      <c r="J737" s="260"/>
      <c r="K737" s="260"/>
      <c r="L737" s="260"/>
      <c r="M737" s="260"/>
      <c r="N737" s="260"/>
      <c r="O737" s="260"/>
      <c r="P737" s="260"/>
      <c r="Q737" s="260"/>
      <c r="R737" s="260"/>
      <c r="S737" s="260"/>
    </row>
    <row r="738" spans="1:19" x14ac:dyDescent="0.25">
      <c r="A738" s="971"/>
      <c r="B738" s="972"/>
      <c r="C738" s="972"/>
      <c r="D738" s="972"/>
      <c r="E738" s="972"/>
      <c r="F738" s="972"/>
      <c r="G738" s="961"/>
      <c r="H738" s="961"/>
      <c r="I738" s="260"/>
      <c r="J738" s="260"/>
      <c r="K738" s="260"/>
      <c r="L738" s="260"/>
      <c r="M738" s="260"/>
      <c r="N738" s="260"/>
      <c r="O738" s="260"/>
      <c r="P738" s="260"/>
      <c r="Q738" s="260"/>
      <c r="R738" s="260"/>
      <c r="S738" s="260"/>
    </row>
    <row r="739" spans="1:19" x14ac:dyDescent="0.25">
      <c r="A739" s="971"/>
      <c r="B739" s="972"/>
      <c r="C739" s="972"/>
      <c r="D739" s="972"/>
      <c r="E739" s="972"/>
      <c r="F739" s="972"/>
      <c r="G739" s="961"/>
      <c r="H739" s="961"/>
      <c r="I739" s="260"/>
      <c r="J739" s="260"/>
      <c r="K739" s="260"/>
      <c r="L739" s="260"/>
      <c r="M739" s="260"/>
      <c r="N739" s="260"/>
      <c r="O739" s="260"/>
      <c r="P739" s="260"/>
      <c r="Q739" s="260"/>
      <c r="R739" s="260"/>
      <c r="S739" s="260"/>
    </row>
    <row r="740" spans="1:19" x14ac:dyDescent="0.25">
      <c r="A740" s="971"/>
      <c r="B740" s="972"/>
      <c r="C740" s="972"/>
      <c r="D740" s="972"/>
      <c r="E740" s="972"/>
      <c r="F740" s="972"/>
      <c r="G740" s="961"/>
      <c r="H740" s="961"/>
      <c r="I740" s="260"/>
      <c r="J740" s="260"/>
      <c r="K740" s="260"/>
      <c r="L740" s="260"/>
      <c r="M740" s="260"/>
      <c r="N740" s="260"/>
      <c r="O740" s="260"/>
      <c r="P740" s="260"/>
      <c r="Q740" s="260"/>
      <c r="R740" s="260"/>
      <c r="S740" s="260"/>
    </row>
    <row r="741" spans="1:19" x14ac:dyDescent="0.25">
      <c r="A741" s="971"/>
      <c r="B741" s="972"/>
      <c r="C741" s="972"/>
      <c r="D741" s="972"/>
      <c r="E741" s="972"/>
      <c r="F741" s="972"/>
      <c r="G741" s="961"/>
      <c r="H741" s="961"/>
      <c r="I741" s="260"/>
      <c r="J741" s="260"/>
      <c r="K741" s="260"/>
      <c r="L741" s="260"/>
      <c r="M741" s="260"/>
      <c r="N741" s="260"/>
      <c r="O741" s="260"/>
      <c r="P741" s="260"/>
      <c r="Q741" s="260"/>
      <c r="R741" s="260"/>
      <c r="S741" s="260"/>
    </row>
    <row r="742" spans="1:19" x14ac:dyDescent="0.25">
      <c r="A742" s="971"/>
      <c r="B742" s="972"/>
      <c r="C742" s="972"/>
      <c r="D742" s="972"/>
      <c r="E742" s="972"/>
      <c r="F742" s="972"/>
      <c r="G742" s="961"/>
      <c r="H742" s="961"/>
      <c r="I742" s="260"/>
      <c r="J742" s="260"/>
      <c r="K742" s="260"/>
      <c r="L742" s="260"/>
      <c r="M742" s="260"/>
      <c r="N742" s="260"/>
      <c r="O742" s="260"/>
      <c r="P742" s="260"/>
      <c r="Q742" s="260"/>
      <c r="R742" s="260"/>
      <c r="S742" s="260"/>
    </row>
    <row r="743" spans="1:19" x14ac:dyDescent="0.25">
      <c r="A743" s="971"/>
      <c r="B743" s="972"/>
      <c r="C743" s="972"/>
      <c r="D743" s="972"/>
      <c r="E743" s="972"/>
      <c r="F743" s="972"/>
      <c r="G743" s="961"/>
      <c r="H743" s="961"/>
      <c r="I743" s="260"/>
      <c r="J743" s="260"/>
      <c r="K743" s="260"/>
      <c r="L743" s="260"/>
      <c r="M743" s="260"/>
      <c r="N743" s="260"/>
      <c r="O743" s="260"/>
      <c r="P743" s="260"/>
      <c r="Q743" s="260"/>
      <c r="R743" s="260"/>
      <c r="S743" s="260"/>
    </row>
    <row r="744" spans="1:19" x14ac:dyDescent="0.25">
      <c r="A744" s="971"/>
      <c r="B744" s="972"/>
      <c r="C744" s="972"/>
      <c r="D744" s="972"/>
      <c r="E744" s="972"/>
      <c r="F744" s="972"/>
      <c r="G744" s="961"/>
      <c r="H744" s="961"/>
      <c r="I744" s="260"/>
      <c r="J744" s="260"/>
      <c r="K744" s="260"/>
      <c r="L744" s="260"/>
      <c r="M744" s="260"/>
      <c r="N744" s="260"/>
      <c r="O744" s="260"/>
      <c r="P744" s="260"/>
      <c r="Q744" s="260"/>
      <c r="R744" s="260"/>
      <c r="S744" s="260"/>
    </row>
    <row r="745" spans="1:19" x14ac:dyDescent="0.25">
      <c r="A745" s="971"/>
      <c r="B745" s="972"/>
      <c r="C745" s="972"/>
      <c r="D745" s="972"/>
      <c r="E745" s="972"/>
      <c r="F745" s="972"/>
      <c r="G745" s="961"/>
      <c r="H745" s="961"/>
      <c r="I745" s="260"/>
      <c r="J745" s="260"/>
      <c r="K745" s="260"/>
      <c r="L745" s="260"/>
      <c r="M745" s="260"/>
      <c r="N745" s="260"/>
      <c r="O745" s="260"/>
      <c r="P745" s="260"/>
      <c r="Q745" s="260"/>
      <c r="R745" s="260"/>
      <c r="S745" s="260"/>
    </row>
    <row r="746" spans="1:19" x14ac:dyDescent="0.25">
      <c r="A746" s="971"/>
      <c r="B746" s="972"/>
      <c r="C746" s="972"/>
      <c r="D746" s="972"/>
      <c r="E746" s="972"/>
      <c r="F746" s="972"/>
      <c r="G746" s="961"/>
      <c r="H746" s="961"/>
      <c r="I746" s="260"/>
      <c r="J746" s="260"/>
      <c r="K746" s="260"/>
      <c r="L746" s="260"/>
      <c r="M746" s="260"/>
      <c r="N746" s="260"/>
      <c r="O746" s="260"/>
      <c r="P746" s="260"/>
      <c r="Q746" s="260"/>
      <c r="R746" s="260"/>
      <c r="S746" s="260"/>
    </row>
    <row r="747" spans="1:19" x14ac:dyDescent="0.25">
      <c r="A747" s="971"/>
      <c r="B747" s="972"/>
      <c r="C747" s="972"/>
      <c r="D747" s="972"/>
      <c r="E747" s="972"/>
      <c r="F747" s="972"/>
      <c r="G747" s="961"/>
      <c r="H747" s="961"/>
      <c r="I747" s="260"/>
      <c r="J747" s="260"/>
      <c r="K747" s="260"/>
      <c r="L747" s="260"/>
      <c r="M747" s="260"/>
      <c r="N747" s="260"/>
      <c r="O747" s="260"/>
      <c r="P747" s="260"/>
      <c r="Q747" s="260"/>
      <c r="R747" s="260"/>
      <c r="S747" s="260"/>
    </row>
    <row r="748" spans="1:19" x14ac:dyDescent="0.25">
      <c r="A748" s="971"/>
      <c r="B748" s="972"/>
      <c r="C748" s="972"/>
      <c r="D748" s="972"/>
      <c r="E748" s="972"/>
      <c r="F748" s="972"/>
      <c r="G748" s="961"/>
      <c r="H748" s="961"/>
      <c r="I748" s="260"/>
      <c r="J748" s="260"/>
      <c r="K748" s="260"/>
      <c r="L748" s="260"/>
      <c r="M748" s="260"/>
      <c r="N748" s="260"/>
      <c r="O748" s="260"/>
      <c r="P748" s="260"/>
      <c r="Q748" s="260"/>
      <c r="R748" s="260"/>
      <c r="S748" s="260"/>
    </row>
    <row r="749" spans="1:19" x14ac:dyDescent="0.25">
      <c r="A749" s="971"/>
      <c r="B749" s="972"/>
      <c r="C749" s="972"/>
      <c r="D749" s="972"/>
      <c r="E749" s="972"/>
      <c r="F749" s="972"/>
      <c r="G749" s="961"/>
      <c r="H749" s="961"/>
      <c r="I749" s="260"/>
      <c r="J749" s="260"/>
      <c r="K749" s="260"/>
      <c r="L749" s="260"/>
      <c r="M749" s="260"/>
      <c r="N749" s="260"/>
      <c r="O749" s="260"/>
      <c r="P749" s="260"/>
      <c r="Q749" s="260"/>
      <c r="R749" s="260"/>
      <c r="S749" s="260"/>
    </row>
    <row r="750" spans="1:19" x14ac:dyDescent="0.25">
      <c r="A750" s="971"/>
      <c r="B750" s="972"/>
      <c r="C750" s="972"/>
      <c r="D750" s="972"/>
      <c r="E750" s="972"/>
      <c r="F750" s="972"/>
      <c r="G750" s="961"/>
      <c r="H750" s="961"/>
      <c r="I750" s="260"/>
      <c r="J750" s="260"/>
      <c r="K750" s="260"/>
      <c r="L750" s="260"/>
      <c r="M750" s="260"/>
      <c r="N750" s="260"/>
      <c r="O750" s="260"/>
      <c r="P750" s="260"/>
      <c r="Q750" s="260"/>
      <c r="R750" s="260"/>
      <c r="S750" s="260"/>
    </row>
    <row r="751" spans="1:19" x14ac:dyDescent="0.25">
      <c r="A751" s="971"/>
      <c r="B751" s="972"/>
      <c r="C751" s="972"/>
      <c r="D751" s="972"/>
      <c r="E751" s="972"/>
      <c r="F751" s="972"/>
      <c r="G751" s="961"/>
      <c r="H751" s="961"/>
      <c r="I751" s="260"/>
      <c r="J751" s="260"/>
      <c r="K751" s="260"/>
      <c r="L751" s="260"/>
      <c r="M751" s="260"/>
      <c r="N751" s="260"/>
      <c r="O751" s="260"/>
      <c r="P751" s="260"/>
      <c r="Q751" s="260"/>
      <c r="R751" s="260"/>
      <c r="S751" s="260"/>
    </row>
    <row r="752" spans="1:19" x14ac:dyDescent="0.25">
      <c r="A752" s="971"/>
      <c r="B752" s="972"/>
      <c r="C752" s="972"/>
      <c r="D752" s="972"/>
      <c r="E752" s="972"/>
      <c r="F752" s="972"/>
      <c r="G752" s="961"/>
      <c r="H752" s="961"/>
      <c r="I752" s="260"/>
      <c r="J752" s="260"/>
      <c r="K752" s="260"/>
      <c r="L752" s="260"/>
      <c r="M752" s="260"/>
      <c r="N752" s="260"/>
      <c r="O752" s="260"/>
      <c r="P752" s="260"/>
      <c r="Q752" s="260"/>
      <c r="R752" s="260"/>
      <c r="S752" s="260"/>
    </row>
    <row r="753" spans="1:19" x14ac:dyDescent="0.25">
      <c r="A753" s="971"/>
      <c r="B753" s="972"/>
      <c r="C753" s="972"/>
      <c r="D753" s="972"/>
      <c r="E753" s="972"/>
      <c r="F753" s="972"/>
      <c r="G753" s="961"/>
      <c r="H753" s="961"/>
      <c r="I753" s="260"/>
      <c r="J753" s="260"/>
      <c r="K753" s="260"/>
      <c r="L753" s="260"/>
      <c r="M753" s="260"/>
      <c r="N753" s="260"/>
      <c r="O753" s="260"/>
      <c r="P753" s="260"/>
      <c r="Q753" s="260"/>
      <c r="R753" s="260"/>
      <c r="S753" s="260"/>
    </row>
    <row r="754" spans="1:19" x14ac:dyDescent="0.25">
      <c r="A754" s="971"/>
      <c r="B754" s="972"/>
      <c r="C754" s="972"/>
      <c r="D754" s="972"/>
      <c r="E754" s="972"/>
      <c r="F754" s="972"/>
      <c r="G754" s="961"/>
      <c r="H754" s="961"/>
      <c r="I754" s="260"/>
      <c r="J754" s="260"/>
      <c r="K754" s="260"/>
      <c r="L754" s="260"/>
      <c r="M754" s="260"/>
      <c r="N754" s="260"/>
      <c r="O754" s="260"/>
      <c r="P754" s="260"/>
      <c r="Q754" s="260"/>
      <c r="R754" s="260"/>
      <c r="S754" s="260"/>
    </row>
    <row r="755" spans="1:19" x14ac:dyDescent="0.25">
      <c r="A755" s="971"/>
      <c r="B755" s="972"/>
      <c r="C755" s="972"/>
      <c r="D755" s="972"/>
      <c r="E755" s="972"/>
      <c r="F755" s="972"/>
      <c r="G755" s="961"/>
      <c r="H755" s="961"/>
      <c r="I755" s="260"/>
      <c r="J755" s="260"/>
      <c r="K755" s="260"/>
      <c r="L755" s="260"/>
      <c r="M755" s="260"/>
      <c r="N755" s="260"/>
      <c r="O755" s="260"/>
      <c r="P755" s="260"/>
      <c r="Q755" s="260"/>
      <c r="R755" s="260"/>
      <c r="S755" s="260"/>
    </row>
    <row r="756" spans="1:19" x14ac:dyDescent="0.25">
      <c r="A756" s="971"/>
      <c r="B756" s="972"/>
      <c r="C756" s="972"/>
      <c r="D756" s="972"/>
      <c r="E756" s="972"/>
      <c r="F756" s="972"/>
      <c r="G756" s="961"/>
      <c r="H756" s="961"/>
      <c r="I756" s="260"/>
      <c r="J756" s="260"/>
      <c r="K756" s="260"/>
      <c r="L756" s="260"/>
      <c r="M756" s="260"/>
      <c r="N756" s="260"/>
      <c r="O756" s="260"/>
      <c r="P756" s="260"/>
      <c r="Q756" s="260"/>
      <c r="R756" s="260"/>
      <c r="S756" s="260"/>
    </row>
    <row r="757" spans="1:19" x14ac:dyDescent="0.25">
      <c r="A757" s="971"/>
      <c r="B757" s="972"/>
      <c r="C757" s="972"/>
      <c r="D757" s="972"/>
      <c r="E757" s="972"/>
      <c r="F757" s="972"/>
      <c r="G757" s="961"/>
      <c r="H757" s="961"/>
      <c r="I757" s="260"/>
      <c r="J757" s="260"/>
      <c r="K757" s="260"/>
      <c r="L757" s="260"/>
      <c r="M757" s="260"/>
      <c r="N757" s="260"/>
      <c r="O757" s="260"/>
      <c r="P757" s="260"/>
      <c r="Q757" s="260"/>
      <c r="R757" s="260"/>
      <c r="S757" s="260"/>
    </row>
    <row r="758" spans="1:19" x14ac:dyDescent="0.25">
      <c r="A758" s="971"/>
      <c r="B758" s="972"/>
      <c r="C758" s="972"/>
      <c r="D758" s="972"/>
      <c r="E758" s="972"/>
      <c r="F758" s="972"/>
      <c r="G758" s="961"/>
      <c r="H758" s="961"/>
      <c r="I758" s="260"/>
      <c r="J758" s="260"/>
      <c r="K758" s="260"/>
      <c r="L758" s="260"/>
      <c r="M758" s="260"/>
      <c r="N758" s="260"/>
      <c r="O758" s="260"/>
      <c r="P758" s="260"/>
      <c r="Q758" s="260"/>
      <c r="R758" s="260"/>
      <c r="S758" s="260"/>
    </row>
    <row r="759" spans="1:19" x14ac:dyDescent="0.25">
      <c r="A759" s="971"/>
      <c r="B759" s="972"/>
      <c r="C759" s="972"/>
      <c r="D759" s="972"/>
      <c r="E759" s="972"/>
      <c r="F759" s="972"/>
      <c r="G759" s="961"/>
      <c r="H759" s="961"/>
      <c r="I759" s="260"/>
      <c r="J759" s="260"/>
      <c r="K759" s="260"/>
      <c r="L759" s="260"/>
      <c r="M759" s="260"/>
      <c r="N759" s="260"/>
      <c r="O759" s="260"/>
      <c r="P759" s="260"/>
      <c r="Q759" s="260"/>
      <c r="R759" s="260"/>
      <c r="S759" s="260"/>
    </row>
    <row r="760" spans="1:19" x14ac:dyDescent="0.25">
      <c r="A760" s="971"/>
      <c r="B760" s="972"/>
      <c r="C760" s="972"/>
      <c r="D760" s="972"/>
      <c r="E760" s="972"/>
      <c r="F760" s="972"/>
      <c r="G760" s="961"/>
      <c r="H760" s="961"/>
      <c r="I760" s="260"/>
      <c r="J760" s="260"/>
      <c r="K760" s="260"/>
      <c r="L760" s="260"/>
      <c r="M760" s="260"/>
      <c r="N760" s="260"/>
      <c r="O760" s="260"/>
      <c r="P760" s="260"/>
      <c r="Q760" s="260"/>
      <c r="R760" s="260"/>
      <c r="S760" s="260"/>
    </row>
    <row r="761" spans="1:19" x14ac:dyDescent="0.25">
      <c r="A761" s="971"/>
      <c r="B761" s="972"/>
      <c r="C761" s="972"/>
      <c r="D761" s="972"/>
      <c r="E761" s="972"/>
      <c r="F761" s="972"/>
      <c r="G761" s="961"/>
      <c r="H761" s="961"/>
      <c r="I761" s="260"/>
      <c r="J761" s="260"/>
      <c r="K761" s="260"/>
      <c r="L761" s="260"/>
      <c r="M761" s="260"/>
      <c r="N761" s="260"/>
      <c r="O761" s="260"/>
      <c r="P761" s="260"/>
      <c r="Q761" s="260"/>
      <c r="R761" s="260"/>
      <c r="S761" s="260"/>
    </row>
    <row r="762" spans="1:19" x14ac:dyDescent="0.25">
      <c r="A762" s="971"/>
      <c r="B762" s="972"/>
      <c r="C762" s="972"/>
      <c r="D762" s="972"/>
      <c r="E762" s="972"/>
      <c r="F762" s="972"/>
      <c r="G762" s="961"/>
      <c r="H762" s="961"/>
      <c r="I762" s="260"/>
      <c r="J762" s="260"/>
      <c r="K762" s="260"/>
      <c r="L762" s="260"/>
      <c r="M762" s="260"/>
      <c r="N762" s="260"/>
      <c r="O762" s="260"/>
      <c r="P762" s="260"/>
      <c r="Q762" s="260"/>
      <c r="R762" s="260"/>
      <c r="S762" s="260"/>
    </row>
    <row r="763" spans="1:19" x14ac:dyDescent="0.25">
      <c r="A763" s="971"/>
      <c r="B763" s="972"/>
      <c r="C763" s="972"/>
      <c r="D763" s="972"/>
      <c r="E763" s="972"/>
      <c r="F763" s="972"/>
      <c r="G763" s="961"/>
      <c r="H763" s="961"/>
      <c r="I763" s="260"/>
      <c r="J763" s="260"/>
      <c r="K763" s="260"/>
      <c r="L763" s="260"/>
      <c r="M763" s="260"/>
      <c r="N763" s="260"/>
      <c r="O763" s="260"/>
      <c r="P763" s="260"/>
      <c r="Q763" s="260"/>
      <c r="R763" s="260"/>
      <c r="S763" s="260"/>
    </row>
    <row r="764" spans="1:19" x14ac:dyDescent="0.25">
      <c r="A764" s="971"/>
      <c r="B764" s="972"/>
      <c r="C764" s="972"/>
      <c r="D764" s="972"/>
      <c r="E764" s="972"/>
      <c r="F764" s="972"/>
      <c r="G764" s="961"/>
      <c r="H764" s="961"/>
      <c r="I764" s="260"/>
      <c r="J764" s="260"/>
      <c r="K764" s="260"/>
      <c r="L764" s="260"/>
      <c r="M764" s="260"/>
      <c r="N764" s="260"/>
      <c r="O764" s="260"/>
      <c r="P764" s="260"/>
      <c r="Q764" s="260"/>
      <c r="R764" s="260"/>
      <c r="S764" s="260"/>
    </row>
    <row r="765" spans="1:19" x14ac:dyDescent="0.25">
      <c r="A765" s="971"/>
      <c r="B765" s="972"/>
      <c r="C765" s="972"/>
      <c r="D765" s="972"/>
      <c r="E765" s="972"/>
      <c r="F765" s="972"/>
      <c r="G765" s="961"/>
      <c r="H765" s="961"/>
      <c r="I765" s="260"/>
      <c r="J765" s="260"/>
      <c r="K765" s="260"/>
      <c r="L765" s="260"/>
      <c r="M765" s="260"/>
      <c r="N765" s="260"/>
      <c r="O765" s="260"/>
      <c r="P765" s="260"/>
      <c r="Q765" s="260"/>
      <c r="R765" s="260"/>
      <c r="S765" s="260"/>
    </row>
    <row r="766" spans="1:19" x14ac:dyDescent="0.25">
      <c r="A766" s="971"/>
      <c r="B766" s="972"/>
      <c r="C766" s="972"/>
      <c r="D766" s="972"/>
      <c r="E766" s="972"/>
      <c r="F766" s="972"/>
      <c r="G766" s="961"/>
      <c r="H766" s="961"/>
      <c r="I766" s="260"/>
      <c r="J766" s="260"/>
      <c r="K766" s="260"/>
      <c r="L766" s="260"/>
      <c r="M766" s="260"/>
      <c r="N766" s="260"/>
      <c r="O766" s="260"/>
      <c r="P766" s="260"/>
      <c r="Q766" s="260"/>
      <c r="R766" s="260"/>
      <c r="S766" s="260"/>
    </row>
    <row r="767" spans="1:19" x14ac:dyDescent="0.25">
      <c r="A767" s="971"/>
      <c r="B767" s="972"/>
      <c r="C767" s="972"/>
      <c r="D767" s="972"/>
      <c r="E767" s="972"/>
      <c r="F767" s="972"/>
      <c r="G767" s="961"/>
      <c r="H767" s="961"/>
      <c r="I767" s="260"/>
      <c r="J767" s="260"/>
      <c r="K767" s="260"/>
      <c r="L767" s="260"/>
      <c r="M767" s="260"/>
      <c r="N767" s="260"/>
      <c r="O767" s="260"/>
      <c r="P767" s="260"/>
      <c r="Q767" s="260"/>
      <c r="R767" s="260"/>
      <c r="S767" s="260"/>
    </row>
    <row r="768" spans="1:19" x14ac:dyDescent="0.25">
      <c r="A768" s="971"/>
      <c r="B768" s="972"/>
      <c r="C768" s="972"/>
      <c r="D768" s="972"/>
      <c r="E768" s="972"/>
      <c r="F768" s="972"/>
      <c r="G768" s="961"/>
      <c r="H768" s="961"/>
      <c r="I768" s="260"/>
      <c r="J768" s="260"/>
      <c r="K768" s="260"/>
      <c r="L768" s="260"/>
      <c r="M768" s="260"/>
      <c r="N768" s="260"/>
      <c r="O768" s="260"/>
      <c r="P768" s="260"/>
      <c r="Q768" s="260"/>
      <c r="R768" s="260"/>
      <c r="S768" s="260"/>
    </row>
    <row r="769" spans="1:19" x14ac:dyDescent="0.25">
      <c r="A769" s="971"/>
      <c r="B769" s="972"/>
      <c r="C769" s="972"/>
      <c r="D769" s="972"/>
      <c r="E769" s="972"/>
      <c r="F769" s="972"/>
      <c r="G769" s="961"/>
      <c r="H769" s="961"/>
      <c r="I769" s="260"/>
      <c r="J769" s="260"/>
      <c r="K769" s="260"/>
      <c r="L769" s="260"/>
      <c r="M769" s="260"/>
      <c r="N769" s="260"/>
      <c r="O769" s="260"/>
      <c r="P769" s="260"/>
      <c r="Q769" s="260"/>
      <c r="R769" s="260"/>
      <c r="S769" s="260"/>
    </row>
    <row r="770" spans="1:19" x14ac:dyDescent="0.25">
      <c r="A770" s="971"/>
      <c r="B770" s="972"/>
      <c r="C770" s="972"/>
      <c r="D770" s="972"/>
      <c r="E770" s="972"/>
      <c r="F770" s="972"/>
      <c r="G770" s="961"/>
      <c r="H770" s="961"/>
      <c r="I770" s="260"/>
      <c r="J770" s="260"/>
      <c r="K770" s="260"/>
      <c r="L770" s="260"/>
      <c r="M770" s="260"/>
      <c r="N770" s="260"/>
      <c r="O770" s="260"/>
      <c r="P770" s="260"/>
      <c r="Q770" s="260"/>
      <c r="R770" s="260"/>
      <c r="S770" s="260"/>
    </row>
    <row r="771" spans="1:19" x14ac:dyDescent="0.25">
      <c r="A771" s="971"/>
      <c r="B771" s="972"/>
      <c r="C771" s="972"/>
      <c r="D771" s="972"/>
      <c r="E771" s="972"/>
      <c r="F771" s="972"/>
      <c r="G771" s="961"/>
      <c r="H771" s="961"/>
      <c r="I771" s="260"/>
      <c r="J771" s="260"/>
      <c r="K771" s="260"/>
      <c r="L771" s="260"/>
      <c r="M771" s="260"/>
      <c r="N771" s="260"/>
      <c r="O771" s="260"/>
      <c r="P771" s="260"/>
      <c r="Q771" s="260"/>
      <c r="R771" s="260"/>
      <c r="S771" s="260"/>
    </row>
    <row r="772" spans="1:19" x14ac:dyDescent="0.25">
      <c r="A772" s="971"/>
      <c r="B772" s="972"/>
      <c r="C772" s="972"/>
      <c r="D772" s="972"/>
      <c r="E772" s="972"/>
      <c r="F772" s="972"/>
      <c r="G772" s="961"/>
      <c r="H772" s="961"/>
      <c r="I772" s="260"/>
      <c r="J772" s="260"/>
      <c r="K772" s="260"/>
      <c r="L772" s="260"/>
      <c r="M772" s="260"/>
      <c r="N772" s="260"/>
      <c r="O772" s="260"/>
      <c r="P772" s="260"/>
      <c r="Q772" s="260"/>
      <c r="R772" s="260"/>
      <c r="S772" s="260"/>
    </row>
    <row r="773" spans="1:19" x14ac:dyDescent="0.25">
      <c r="A773" s="971"/>
      <c r="B773" s="972"/>
      <c r="C773" s="972"/>
      <c r="D773" s="972"/>
      <c r="E773" s="972"/>
      <c r="F773" s="972"/>
      <c r="G773" s="961"/>
      <c r="H773" s="961"/>
      <c r="I773" s="260"/>
      <c r="J773" s="260"/>
      <c r="K773" s="260"/>
      <c r="L773" s="260"/>
      <c r="M773" s="260"/>
      <c r="N773" s="260"/>
      <c r="O773" s="260"/>
      <c r="P773" s="260"/>
      <c r="Q773" s="260"/>
      <c r="R773" s="260"/>
      <c r="S773" s="260"/>
    </row>
    <row r="774" spans="1:19" x14ac:dyDescent="0.25">
      <c r="A774" s="971"/>
      <c r="B774" s="972"/>
      <c r="C774" s="972"/>
      <c r="D774" s="972"/>
      <c r="E774" s="972"/>
      <c r="F774" s="972"/>
      <c r="G774" s="961"/>
      <c r="H774" s="961"/>
      <c r="I774" s="260"/>
      <c r="J774" s="260"/>
      <c r="K774" s="260"/>
      <c r="L774" s="260"/>
      <c r="M774" s="260"/>
      <c r="N774" s="260"/>
      <c r="O774" s="260"/>
      <c r="P774" s="260"/>
      <c r="Q774" s="260"/>
      <c r="R774" s="260"/>
      <c r="S774" s="260"/>
    </row>
    <row r="775" spans="1:19" x14ac:dyDescent="0.25">
      <c r="A775" s="971"/>
      <c r="B775" s="972"/>
      <c r="C775" s="972"/>
      <c r="D775" s="972"/>
      <c r="E775" s="972"/>
      <c r="F775" s="972"/>
      <c r="G775" s="961"/>
      <c r="H775" s="961"/>
      <c r="I775" s="260"/>
      <c r="J775" s="260"/>
      <c r="K775" s="260"/>
      <c r="L775" s="260"/>
      <c r="M775" s="260"/>
      <c r="N775" s="260"/>
      <c r="O775" s="260"/>
      <c r="P775" s="260"/>
      <c r="Q775" s="260"/>
      <c r="R775" s="260"/>
      <c r="S775" s="260"/>
    </row>
    <row r="776" spans="1:19" x14ac:dyDescent="0.25">
      <c r="A776" s="971"/>
      <c r="B776" s="972"/>
      <c r="C776" s="972"/>
      <c r="D776" s="972"/>
      <c r="E776" s="972"/>
      <c r="F776" s="972"/>
      <c r="G776" s="961"/>
      <c r="H776" s="961"/>
      <c r="I776" s="260"/>
      <c r="J776" s="260"/>
      <c r="K776" s="260"/>
      <c r="L776" s="260"/>
      <c r="M776" s="260"/>
      <c r="N776" s="260"/>
      <c r="O776" s="260"/>
      <c r="P776" s="260"/>
      <c r="Q776" s="260"/>
      <c r="R776" s="260"/>
      <c r="S776" s="260"/>
    </row>
    <row r="777" spans="1:19" x14ac:dyDescent="0.25">
      <c r="A777" s="971"/>
      <c r="B777" s="972"/>
      <c r="C777" s="972"/>
      <c r="D777" s="972"/>
      <c r="E777" s="972"/>
      <c r="F777" s="972"/>
      <c r="G777" s="961"/>
      <c r="H777" s="961"/>
      <c r="I777" s="260"/>
      <c r="J777" s="260"/>
      <c r="K777" s="260"/>
      <c r="L777" s="260"/>
      <c r="M777" s="260"/>
      <c r="N777" s="260"/>
      <c r="O777" s="260"/>
      <c r="P777" s="260"/>
      <c r="Q777" s="260"/>
      <c r="R777" s="260"/>
      <c r="S777" s="260"/>
    </row>
    <row r="778" spans="1:19" x14ac:dyDescent="0.25">
      <c r="A778" s="971"/>
      <c r="B778" s="972"/>
      <c r="C778" s="972"/>
      <c r="D778" s="972"/>
      <c r="E778" s="972"/>
      <c r="F778" s="972"/>
      <c r="G778" s="961"/>
      <c r="H778" s="961"/>
      <c r="I778" s="260"/>
      <c r="J778" s="260"/>
      <c r="K778" s="260"/>
      <c r="L778" s="260"/>
      <c r="M778" s="260"/>
      <c r="N778" s="260"/>
      <c r="O778" s="260"/>
      <c r="P778" s="260"/>
      <c r="Q778" s="260"/>
      <c r="R778" s="260"/>
      <c r="S778" s="260"/>
    </row>
    <row r="779" spans="1:19" x14ac:dyDescent="0.25">
      <c r="A779" s="971"/>
      <c r="B779" s="972"/>
      <c r="C779" s="972"/>
      <c r="D779" s="972"/>
      <c r="E779" s="972"/>
      <c r="F779" s="972"/>
      <c r="G779" s="961"/>
      <c r="H779" s="961"/>
      <c r="I779" s="260"/>
      <c r="J779" s="260"/>
      <c r="K779" s="260"/>
      <c r="L779" s="260"/>
      <c r="M779" s="260"/>
      <c r="N779" s="260"/>
      <c r="O779" s="260"/>
      <c r="P779" s="260"/>
      <c r="Q779" s="260"/>
      <c r="R779" s="260"/>
      <c r="S779" s="260"/>
    </row>
    <row r="780" spans="1:19" x14ac:dyDescent="0.25">
      <c r="A780" s="971"/>
      <c r="B780" s="972"/>
      <c r="C780" s="972"/>
      <c r="D780" s="972"/>
      <c r="E780" s="972"/>
      <c r="F780" s="972"/>
      <c r="G780" s="961"/>
      <c r="H780" s="961"/>
      <c r="I780" s="260"/>
      <c r="J780" s="260"/>
      <c r="K780" s="260"/>
      <c r="L780" s="260"/>
      <c r="M780" s="260"/>
      <c r="N780" s="260"/>
      <c r="O780" s="260"/>
      <c r="P780" s="260"/>
      <c r="Q780" s="260"/>
      <c r="R780" s="260"/>
      <c r="S780" s="260"/>
    </row>
    <row r="781" spans="1:19" x14ac:dyDescent="0.25">
      <c r="A781" s="971"/>
      <c r="B781" s="972"/>
      <c r="C781" s="972"/>
      <c r="D781" s="972"/>
      <c r="E781" s="972"/>
      <c r="F781" s="972"/>
      <c r="G781" s="961"/>
      <c r="H781" s="961"/>
      <c r="I781" s="260"/>
      <c r="J781" s="260"/>
      <c r="K781" s="260"/>
      <c r="L781" s="260"/>
      <c r="M781" s="260"/>
      <c r="N781" s="260"/>
      <c r="O781" s="260"/>
      <c r="P781" s="260"/>
      <c r="Q781" s="260"/>
      <c r="R781" s="260"/>
      <c r="S781" s="260"/>
    </row>
    <row r="782" spans="1:19" x14ac:dyDescent="0.25">
      <c r="A782" s="971"/>
      <c r="B782" s="972"/>
      <c r="C782" s="972"/>
      <c r="D782" s="972"/>
      <c r="E782" s="972"/>
      <c r="F782" s="972"/>
      <c r="G782" s="961"/>
      <c r="H782" s="961"/>
      <c r="I782" s="260"/>
      <c r="J782" s="260"/>
      <c r="K782" s="260"/>
      <c r="L782" s="260"/>
      <c r="M782" s="260"/>
      <c r="N782" s="260"/>
      <c r="O782" s="260"/>
      <c r="P782" s="260"/>
      <c r="Q782" s="260"/>
      <c r="R782" s="260"/>
      <c r="S782" s="260"/>
    </row>
    <row r="783" spans="1:19" x14ac:dyDescent="0.25">
      <c r="A783" s="971"/>
      <c r="B783" s="972"/>
      <c r="C783" s="972"/>
      <c r="D783" s="972"/>
      <c r="E783" s="972"/>
      <c r="F783" s="972"/>
      <c r="G783" s="961"/>
      <c r="H783" s="961"/>
      <c r="I783" s="260"/>
      <c r="J783" s="260"/>
      <c r="K783" s="260"/>
      <c r="L783" s="260"/>
      <c r="M783" s="260"/>
      <c r="N783" s="260"/>
      <c r="O783" s="260"/>
      <c r="P783" s="260"/>
      <c r="Q783" s="260"/>
      <c r="R783" s="260"/>
      <c r="S783" s="260"/>
    </row>
    <row r="784" spans="1:19" x14ac:dyDescent="0.25">
      <c r="A784" s="971"/>
      <c r="B784" s="972"/>
      <c r="C784" s="972"/>
      <c r="D784" s="972"/>
      <c r="E784" s="972"/>
      <c r="F784" s="972"/>
      <c r="G784" s="961"/>
      <c r="H784" s="961"/>
      <c r="I784" s="260"/>
      <c r="J784" s="260"/>
      <c r="K784" s="260"/>
      <c r="L784" s="260"/>
      <c r="M784" s="260"/>
      <c r="N784" s="260"/>
      <c r="O784" s="260"/>
      <c r="P784" s="260"/>
      <c r="Q784" s="260"/>
      <c r="R784" s="260"/>
      <c r="S784" s="260"/>
    </row>
    <row r="785" spans="1:19" x14ac:dyDescent="0.25">
      <c r="A785" s="971"/>
      <c r="B785" s="972"/>
      <c r="C785" s="972"/>
      <c r="D785" s="972"/>
      <c r="E785" s="972"/>
      <c r="F785" s="972"/>
      <c r="G785" s="961"/>
      <c r="H785" s="961"/>
      <c r="I785" s="260"/>
      <c r="J785" s="260"/>
      <c r="K785" s="260"/>
      <c r="L785" s="260"/>
      <c r="M785" s="260"/>
      <c r="N785" s="260"/>
      <c r="O785" s="260"/>
      <c r="P785" s="260"/>
      <c r="Q785" s="260"/>
      <c r="R785" s="260"/>
      <c r="S785" s="260"/>
    </row>
    <row r="786" spans="1:19" x14ac:dyDescent="0.25">
      <c r="A786" s="971"/>
      <c r="B786" s="972"/>
      <c r="C786" s="972"/>
      <c r="D786" s="972"/>
      <c r="E786" s="972"/>
      <c r="F786" s="972"/>
      <c r="G786" s="961"/>
      <c r="H786" s="961"/>
      <c r="I786" s="260"/>
      <c r="J786" s="260"/>
      <c r="K786" s="260"/>
      <c r="L786" s="260"/>
      <c r="M786" s="260"/>
      <c r="N786" s="260"/>
      <c r="O786" s="260"/>
      <c r="P786" s="260"/>
      <c r="Q786" s="260"/>
      <c r="R786" s="260"/>
      <c r="S786" s="260"/>
    </row>
    <row r="787" spans="1:19" x14ac:dyDescent="0.25">
      <c r="A787" s="971"/>
      <c r="B787" s="972"/>
      <c r="C787" s="972"/>
      <c r="D787" s="972"/>
      <c r="E787" s="972"/>
      <c r="F787" s="972"/>
      <c r="G787" s="961"/>
      <c r="H787" s="961"/>
      <c r="I787" s="260"/>
      <c r="J787" s="260"/>
      <c r="K787" s="260"/>
      <c r="L787" s="260"/>
      <c r="M787" s="260"/>
      <c r="N787" s="260"/>
      <c r="O787" s="260"/>
      <c r="P787" s="260"/>
      <c r="Q787" s="260"/>
      <c r="R787" s="260"/>
      <c r="S787" s="260"/>
    </row>
    <row r="788" spans="1:19" x14ac:dyDescent="0.25">
      <c r="A788" s="971"/>
      <c r="B788" s="972"/>
      <c r="C788" s="972"/>
      <c r="D788" s="972"/>
      <c r="E788" s="972"/>
      <c r="F788" s="972"/>
      <c r="G788" s="961"/>
      <c r="H788" s="961"/>
      <c r="I788" s="260"/>
      <c r="J788" s="260"/>
      <c r="K788" s="260"/>
      <c r="L788" s="260"/>
      <c r="M788" s="260"/>
      <c r="N788" s="260"/>
      <c r="O788" s="260"/>
      <c r="P788" s="260"/>
      <c r="Q788" s="260"/>
      <c r="R788" s="260"/>
      <c r="S788" s="260"/>
    </row>
    <row r="789" spans="1:19" x14ac:dyDescent="0.25">
      <c r="A789" s="971"/>
      <c r="B789" s="972"/>
      <c r="C789" s="972"/>
      <c r="D789" s="972"/>
      <c r="E789" s="972"/>
      <c r="F789" s="972"/>
      <c r="G789" s="961"/>
      <c r="H789" s="961"/>
      <c r="I789" s="260"/>
      <c r="J789" s="260"/>
      <c r="K789" s="260"/>
      <c r="L789" s="260"/>
      <c r="M789" s="260"/>
      <c r="N789" s="260"/>
      <c r="O789" s="260"/>
      <c r="P789" s="260"/>
      <c r="Q789" s="260"/>
      <c r="R789" s="260"/>
      <c r="S789" s="260"/>
    </row>
    <row r="790" spans="1:19" x14ac:dyDescent="0.25">
      <c r="A790" s="971"/>
      <c r="B790" s="972"/>
      <c r="C790" s="972"/>
      <c r="D790" s="972"/>
      <c r="E790" s="972"/>
      <c r="F790" s="972"/>
      <c r="G790" s="961"/>
      <c r="H790" s="961"/>
      <c r="I790" s="260"/>
      <c r="J790" s="260"/>
      <c r="K790" s="260"/>
      <c r="L790" s="260"/>
      <c r="M790" s="260"/>
      <c r="N790" s="260"/>
      <c r="O790" s="260"/>
      <c r="P790" s="260"/>
      <c r="Q790" s="260"/>
      <c r="R790" s="260"/>
      <c r="S790" s="260"/>
    </row>
    <row r="791" spans="1:19" x14ac:dyDescent="0.25">
      <c r="A791" s="971"/>
      <c r="B791" s="972"/>
      <c r="C791" s="972"/>
      <c r="D791" s="972"/>
      <c r="E791" s="972"/>
      <c r="F791" s="972"/>
      <c r="G791" s="961"/>
      <c r="H791" s="961"/>
      <c r="I791" s="260"/>
      <c r="J791" s="260"/>
      <c r="K791" s="260"/>
      <c r="L791" s="260"/>
      <c r="M791" s="260"/>
      <c r="N791" s="260"/>
      <c r="O791" s="260"/>
      <c r="P791" s="260"/>
      <c r="Q791" s="260"/>
      <c r="R791" s="260"/>
      <c r="S791" s="260"/>
    </row>
    <row r="792" spans="1:19" x14ac:dyDescent="0.25">
      <c r="A792" s="971"/>
      <c r="B792" s="972"/>
      <c r="C792" s="972"/>
      <c r="D792" s="972"/>
      <c r="E792" s="972"/>
      <c r="F792" s="972"/>
      <c r="G792" s="961"/>
      <c r="H792" s="961"/>
      <c r="I792" s="260"/>
      <c r="J792" s="260"/>
      <c r="K792" s="260"/>
      <c r="L792" s="260"/>
      <c r="M792" s="260"/>
      <c r="N792" s="260"/>
      <c r="O792" s="260"/>
      <c r="P792" s="260"/>
      <c r="Q792" s="260"/>
      <c r="R792" s="260"/>
      <c r="S792" s="260"/>
    </row>
    <row r="793" spans="1:19" x14ac:dyDescent="0.25">
      <c r="A793" s="971"/>
      <c r="B793" s="972"/>
      <c r="C793" s="972"/>
      <c r="D793" s="972"/>
      <c r="E793" s="972"/>
      <c r="F793" s="972"/>
      <c r="G793" s="961"/>
      <c r="H793" s="961"/>
      <c r="I793" s="260"/>
      <c r="J793" s="260"/>
      <c r="K793" s="260"/>
      <c r="L793" s="260"/>
      <c r="M793" s="260"/>
      <c r="N793" s="260"/>
      <c r="O793" s="260"/>
      <c r="P793" s="260"/>
      <c r="Q793" s="260"/>
      <c r="R793" s="260"/>
      <c r="S793" s="260"/>
    </row>
    <row r="794" spans="1:19" x14ac:dyDescent="0.25">
      <c r="A794" s="971"/>
      <c r="B794" s="972"/>
      <c r="C794" s="972"/>
      <c r="D794" s="972"/>
      <c r="E794" s="972"/>
      <c r="F794" s="972"/>
      <c r="G794" s="961"/>
      <c r="H794" s="961"/>
      <c r="I794" s="260"/>
      <c r="J794" s="260"/>
      <c r="K794" s="260"/>
      <c r="L794" s="260"/>
      <c r="M794" s="260"/>
      <c r="N794" s="260"/>
      <c r="O794" s="260"/>
      <c r="P794" s="260"/>
      <c r="Q794" s="260"/>
      <c r="R794" s="260"/>
      <c r="S794" s="260"/>
    </row>
    <row r="795" spans="1:19" x14ac:dyDescent="0.25">
      <c r="A795" s="971"/>
      <c r="B795" s="972"/>
      <c r="C795" s="972"/>
      <c r="D795" s="972"/>
      <c r="E795" s="972"/>
      <c r="F795" s="972"/>
      <c r="G795" s="961"/>
      <c r="H795" s="961"/>
      <c r="I795" s="260"/>
      <c r="J795" s="260"/>
      <c r="K795" s="260"/>
      <c r="L795" s="260"/>
      <c r="M795" s="260"/>
      <c r="N795" s="260"/>
      <c r="O795" s="260"/>
      <c r="P795" s="260"/>
      <c r="Q795" s="260"/>
      <c r="R795" s="260"/>
      <c r="S795" s="260"/>
    </row>
    <row r="796" spans="1:19" x14ac:dyDescent="0.25">
      <c r="A796" s="971"/>
      <c r="B796" s="972"/>
      <c r="C796" s="972"/>
      <c r="D796" s="972"/>
      <c r="E796" s="972"/>
      <c r="F796" s="972"/>
      <c r="G796" s="961"/>
      <c r="H796" s="961"/>
      <c r="I796" s="260"/>
      <c r="J796" s="260"/>
      <c r="K796" s="260"/>
      <c r="L796" s="260"/>
      <c r="M796" s="260"/>
      <c r="N796" s="260"/>
      <c r="O796" s="260"/>
      <c r="P796" s="260"/>
      <c r="Q796" s="260"/>
      <c r="R796" s="260"/>
      <c r="S796" s="260"/>
    </row>
    <row r="797" spans="1:19" x14ac:dyDescent="0.25">
      <c r="A797" s="971"/>
      <c r="B797" s="972"/>
      <c r="C797" s="972"/>
      <c r="D797" s="972"/>
      <c r="E797" s="972"/>
      <c r="F797" s="972"/>
      <c r="G797" s="961"/>
      <c r="H797" s="961"/>
      <c r="I797" s="260"/>
      <c r="J797" s="260"/>
      <c r="K797" s="260"/>
      <c r="L797" s="260"/>
      <c r="M797" s="260"/>
      <c r="N797" s="260"/>
      <c r="O797" s="260"/>
      <c r="P797" s="260"/>
      <c r="Q797" s="260"/>
      <c r="R797" s="260"/>
      <c r="S797" s="260"/>
    </row>
    <row r="798" spans="1:19" x14ac:dyDescent="0.25">
      <c r="A798" s="971"/>
      <c r="B798" s="972"/>
      <c r="C798" s="972"/>
      <c r="D798" s="972"/>
      <c r="E798" s="972"/>
      <c r="F798" s="972"/>
      <c r="G798" s="961"/>
      <c r="H798" s="961"/>
      <c r="I798" s="260"/>
      <c r="J798" s="260"/>
      <c r="K798" s="260"/>
      <c r="L798" s="260"/>
      <c r="M798" s="260"/>
      <c r="N798" s="260"/>
      <c r="O798" s="260"/>
      <c r="P798" s="260"/>
      <c r="Q798" s="260"/>
      <c r="R798" s="260"/>
      <c r="S798" s="260"/>
    </row>
    <row r="799" spans="1:19" x14ac:dyDescent="0.25">
      <c r="A799" s="971"/>
      <c r="B799" s="972"/>
      <c r="C799" s="972"/>
      <c r="D799" s="972"/>
      <c r="E799" s="972"/>
      <c r="F799" s="972"/>
      <c r="G799" s="961"/>
      <c r="H799" s="961"/>
      <c r="I799" s="260"/>
      <c r="J799" s="260"/>
      <c r="K799" s="260"/>
      <c r="L799" s="260"/>
      <c r="M799" s="260"/>
      <c r="N799" s="260"/>
      <c r="O799" s="260"/>
      <c r="P799" s="260"/>
      <c r="Q799" s="260"/>
      <c r="R799" s="260"/>
      <c r="S799" s="260"/>
    </row>
    <row r="800" spans="1:19" x14ac:dyDescent="0.25">
      <c r="A800" s="971"/>
      <c r="B800" s="972"/>
      <c r="C800" s="972"/>
      <c r="D800" s="972"/>
      <c r="E800" s="972"/>
      <c r="F800" s="972"/>
      <c r="G800" s="961"/>
      <c r="H800" s="961"/>
      <c r="I800" s="260"/>
      <c r="J800" s="260"/>
      <c r="K800" s="260"/>
      <c r="L800" s="260"/>
      <c r="M800" s="260"/>
      <c r="N800" s="260"/>
      <c r="O800" s="260"/>
      <c r="P800" s="260"/>
      <c r="Q800" s="260"/>
      <c r="R800" s="260"/>
      <c r="S800" s="260"/>
    </row>
    <row r="801" spans="1:19" x14ac:dyDescent="0.25">
      <c r="A801" s="971"/>
      <c r="B801" s="972"/>
      <c r="C801" s="972"/>
      <c r="D801" s="972"/>
      <c r="E801" s="972"/>
      <c r="F801" s="972"/>
      <c r="G801" s="961"/>
      <c r="H801" s="961"/>
      <c r="I801" s="260"/>
      <c r="J801" s="260"/>
      <c r="K801" s="260"/>
      <c r="L801" s="260"/>
      <c r="M801" s="260"/>
      <c r="N801" s="260"/>
      <c r="O801" s="260"/>
      <c r="P801" s="260"/>
      <c r="Q801" s="260"/>
      <c r="R801" s="260"/>
      <c r="S801" s="260"/>
    </row>
    <row r="802" spans="1:19" x14ac:dyDescent="0.25">
      <c r="A802" s="971"/>
      <c r="B802" s="972"/>
      <c r="C802" s="972"/>
      <c r="D802" s="972"/>
      <c r="E802" s="972"/>
      <c r="F802" s="972"/>
      <c r="G802" s="961"/>
      <c r="H802" s="961"/>
      <c r="I802" s="260"/>
      <c r="J802" s="260"/>
      <c r="K802" s="260"/>
      <c r="L802" s="260"/>
      <c r="M802" s="260"/>
      <c r="N802" s="260"/>
      <c r="O802" s="260"/>
      <c r="P802" s="260"/>
      <c r="Q802" s="260"/>
      <c r="R802" s="260"/>
      <c r="S802" s="260"/>
    </row>
    <row r="803" spans="1:19" x14ac:dyDescent="0.25">
      <c r="A803" s="971"/>
      <c r="B803" s="972"/>
      <c r="C803" s="972"/>
      <c r="D803" s="972"/>
      <c r="E803" s="972"/>
      <c r="F803" s="972"/>
      <c r="G803" s="961"/>
      <c r="H803" s="961"/>
      <c r="I803" s="260"/>
      <c r="J803" s="260"/>
      <c r="K803" s="260"/>
      <c r="L803" s="260"/>
      <c r="M803" s="260"/>
      <c r="N803" s="260"/>
      <c r="O803" s="260"/>
      <c r="P803" s="260"/>
      <c r="Q803" s="260"/>
      <c r="R803" s="260"/>
      <c r="S803" s="260"/>
    </row>
    <row r="804" spans="1:19" x14ac:dyDescent="0.25">
      <c r="A804" s="971"/>
      <c r="B804" s="972"/>
      <c r="C804" s="972"/>
      <c r="D804" s="972"/>
      <c r="E804" s="972"/>
      <c r="F804" s="972"/>
      <c r="G804" s="961"/>
      <c r="H804" s="961"/>
      <c r="I804" s="260"/>
      <c r="J804" s="260"/>
      <c r="K804" s="260"/>
      <c r="L804" s="260"/>
      <c r="M804" s="260"/>
      <c r="N804" s="260"/>
      <c r="O804" s="260"/>
      <c r="P804" s="260"/>
      <c r="Q804" s="260"/>
      <c r="R804" s="260"/>
      <c r="S804" s="260"/>
    </row>
    <row r="805" spans="1:19" x14ac:dyDescent="0.25">
      <c r="A805" s="971"/>
      <c r="B805" s="972"/>
      <c r="C805" s="972"/>
      <c r="D805" s="972"/>
      <c r="E805" s="972"/>
      <c r="F805" s="972"/>
      <c r="G805" s="961"/>
      <c r="H805" s="961"/>
      <c r="I805" s="260"/>
      <c r="J805" s="260"/>
      <c r="K805" s="260"/>
      <c r="L805" s="260"/>
      <c r="M805" s="260"/>
      <c r="N805" s="260"/>
      <c r="O805" s="260"/>
      <c r="P805" s="260"/>
      <c r="Q805" s="260"/>
      <c r="R805" s="260"/>
      <c r="S805" s="260"/>
    </row>
    <row r="806" spans="1:19" x14ac:dyDescent="0.25">
      <c r="A806" s="971"/>
      <c r="B806" s="972"/>
      <c r="C806" s="972"/>
      <c r="D806" s="972"/>
      <c r="E806" s="972"/>
      <c r="F806" s="972"/>
      <c r="G806" s="961"/>
      <c r="H806" s="961"/>
      <c r="I806" s="260"/>
      <c r="J806" s="260"/>
      <c r="K806" s="260"/>
      <c r="L806" s="260"/>
      <c r="M806" s="260"/>
      <c r="N806" s="260"/>
      <c r="O806" s="260"/>
      <c r="P806" s="260"/>
      <c r="Q806" s="260"/>
      <c r="R806" s="260"/>
      <c r="S806" s="260"/>
    </row>
    <row r="807" spans="1:19" x14ac:dyDescent="0.25">
      <c r="A807" s="971"/>
      <c r="B807" s="972"/>
      <c r="C807" s="972"/>
      <c r="D807" s="972"/>
      <c r="E807" s="972"/>
      <c r="F807" s="972"/>
      <c r="G807" s="961"/>
      <c r="H807" s="961"/>
      <c r="I807" s="260"/>
      <c r="J807" s="260"/>
      <c r="K807" s="260"/>
      <c r="L807" s="260"/>
      <c r="M807" s="260"/>
      <c r="N807" s="260"/>
      <c r="O807" s="260"/>
      <c r="P807" s="260"/>
      <c r="Q807" s="260"/>
      <c r="R807" s="260"/>
      <c r="S807" s="260"/>
    </row>
    <row r="808" spans="1:19" x14ac:dyDescent="0.25">
      <c r="A808" s="971"/>
      <c r="B808" s="972"/>
      <c r="C808" s="972"/>
      <c r="D808" s="972"/>
      <c r="E808" s="972"/>
      <c r="F808" s="972"/>
      <c r="G808" s="961"/>
      <c r="H808" s="961"/>
      <c r="I808" s="260"/>
      <c r="J808" s="260"/>
      <c r="K808" s="260"/>
      <c r="L808" s="260"/>
      <c r="M808" s="260"/>
      <c r="N808" s="260"/>
      <c r="O808" s="260"/>
      <c r="P808" s="260"/>
      <c r="Q808" s="260"/>
      <c r="R808" s="260"/>
      <c r="S808" s="260"/>
    </row>
    <row r="809" spans="1:19" x14ac:dyDescent="0.25">
      <c r="A809" s="971"/>
      <c r="B809" s="972"/>
      <c r="C809" s="972"/>
      <c r="D809" s="972"/>
      <c r="E809" s="972"/>
      <c r="F809" s="972"/>
      <c r="G809" s="961"/>
      <c r="H809" s="961"/>
      <c r="I809" s="260"/>
      <c r="J809" s="260"/>
      <c r="K809" s="260"/>
      <c r="L809" s="260"/>
      <c r="M809" s="260"/>
      <c r="N809" s="260"/>
      <c r="O809" s="260"/>
      <c r="P809" s="260"/>
      <c r="Q809" s="260"/>
      <c r="R809" s="260"/>
      <c r="S809" s="260"/>
    </row>
    <row r="810" spans="1:19" x14ac:dyDescent="0.25">
      <c r="A810" s="971"/>
      <c r="B810" s="972"/>
      <c r="C810" s="972"/>
      <c r="D810" s="972"/>
      <c r="E810" s="972"/>
      <c r="F810" s="972"/>
      <c r="G810" s="961"/>
      <c r="H810" s="961"/>
      <c r="I810" s="260"/>
      <c r="J810" s="260"/>
      <c r="K810" s="260"/>
      <c r="L810" s="260"/>
      <c r="M810" s="260"/>
      <c r="N810" s="260"/>
      <c r="O810" s="260"/>
      <c r="P810" s="260"/>
      <c r="Q810" s="260"/>
      <c r="R810" s="260"/>
      <c r="S810" s="260"/>
    </row>
    <row r="811" spans="1:19" x14ac:dyDescent="0.25">
      <c r="A811" s="971"/>
      <c r="B811" s="972"/>
      <c r="C811" s="972"/>
      <c r="D811" s="972"/>
      <c r="E811" s="972"/>
      <c r="F811" s="972"/>
      <c r="G811" s="961"/>
      <c r="H811" s="961"/>
      <c r="I811" s="260"/>
      <c r="J811" s="260"/>
      <c r="K811" s="260"/>
      <c r="L811" s="260"/>
      <c r="M811" s="260"/>
      <c r="N811" s="260"/>
      <c r="O811" s="260"/>
      <c r="P811" s="260"/>
      <c r="Q811" s="260"/>
      <c r="R811" s="260"/>
      <c r="S811" s="260"/>
    </row>
    <row r="812" spans="1:19" x14ac:dyDescent="0.25">
      <c r="A812" s="971"/>
      <c r="B812" s="972"/>
      <c r="C812" s="972"/>
      <c r="D812" s="972"/>
      <c r="E812" s="972"/>
      <c r="F812" s="972"/>
      <c r="G812" s="961"/>
      <c r="H812" s="961"/>
      <c r="I812" s="260"/>
      <c r="J812" s="260"/>
      <c r="K812" s="260"/>
      <c r="L812" s="260"/>
      <c r="M812" s="260"/>
      <c r="N812" s="260"/>
      <c r="O812" s="260"/>
      <c r="P812" s="260"/>
      <c r="Q812" s="260"/>
      <c r="R812" s="260"/>
      <c r="S812" s="260"/>
    </row>
    <row r="813" spans="1:19" x14ac:dyDescent="0.25">
      <c r="A813" s="971"/>
      <c r="B813" s="972"/>
      <c r="C813" s="972"/>
      <c r="D813" s="972"/>
      <c r="E813" s="972"/>
      <c r="F813" s="972"/>
      <c r="G813" s="961"/>
      <c r="H813" s="961"/>
      <c r="I813" s="260"/>
      <c r="J813" s="260"/>
      <c r="K813" s="260"/>
      <c r="L813" s="260"/>
      <c r="M813" s="260"/>
      <c r="N813" s="260"/>
      <c r="O813" s="260"/>
      <c r="P813" s="260"/>
      <c r="Q813" s="260"/>
      <c r="R813" s="260"/>
      <c r="S813" s="260"/>
    </row>
    <row r="814" spans="1:19" x14ac:dyDescent="0.25">
      <c r="A814" s="971"/>
      <c r="B814" s="972"/>
      <c r="C814" s="972"/>
      <c r="D814" s="972"/>
      <c r="E814" s="972"/>
      <c r="F814" s="972"/>
      <c r="G814" s="961"/>
      <c r="H814" s="961"/>
      <c r="I814" s="260"/>
      <c r="J814" s="260"/>
      <c r="K814" s="260"/>
      <c r="L814" s="260"/>
      <c r="M814" s="260"/>
      <c r="N814" s="260"/>
      <c r="O814" s="260"/>
      <c r="P814" s="260"/>
      <c r="Q814" s="260"/>
      <c r="R814" s="260"/>
      <c r="S814" s="260"/>
    </row>
    <row r="815" spans="1:19" x14ac:dyDescent="0.25">
      <c r="A815" s="971"/>
      <c r="B815" s="972"/>
      <c r="C815" s="972"/>
      <c r="D815" s="972"/>
      <c r="E815" s="972"/>
      <c r="F815" s="972"/>
      <c r="G815" s="961"/>
      <c r="H815" s="961"/>
      <c r="I815" s="260"/>
      <c r="J815" s="260"/>
      <c r="K815" s="260"/>
      <c r="L815" s="260"/>
      <c r="M815" s="260"/>
      <c r="N815" s="260"/>
      <c r="O815" s="260"/>
      <c r="P815" s="260"/>
      <c r="Q815" s="260"/>
      <c r="R815" s="260"/>
      <c r="S815" s="260"/>
    </row>
    <row r="816" spans="1:19" x14ac:dyDescent="0.25">
      <c r="A816" s="971"/>
      <c r="B816" s="972"/>
      <c r="C816" s="972"/>
      <c r="D816" s="972"/>
      <c r="E816" s="972"/>
      <c r="F816" s="972"/>
      <c r="G816" s="961"/>
      <c r="H816" s="961"/>
      <c r="I816" s="260"/>
      <c r="J816" s="260"/>
      <c r="K816" s="260"/>
      <c r="L816" s="260"/>
      <c r="M816" s="260"/>
      <c r="N816" s="260"/>
      <c r="O816" s="260"/>
      <c r="P816" s="260"/>
      <c r="Q816" s="260"/>
      <c r="R816" s="260"/>
      <c r="S816" s="260"/>
    </row>
    <row r="817" spans="1:19" x14ac:dyDescent="0.25">
      <c r="A817" s="971"/>
      <c r="B817" s="972"/>
      <c r="C817" s="972"/>
      <c r="D817" s="972"/>
      <c r="E817" s="972"/>
      <c r="F817" s="972"/>
      <c r="G817" s="961"/>
      <c r="H817" s="961"/>
      <c r="I817" s="260"/>
      <c r="J817" s="260"/>
      <c r="K817" s="260"/>
      <c r="L817" s="260"/>
      <c r="M817" s="260"/>
      <c r="N817" s="260"/>
      <c r="O817" s="260"/>
      <c r="P817" s="260"/>
      <c r="Q817" s="260"/>
      <c r="R817" s="260"/>
      <c r="S817" s="260"/>
    </row>
    <row r="818" spans="1:19" x14ac:dyDescent="0.25">
      <c r="A818" s="971"/>
      <c r="B818" s="972"/>
      <c r="C818" s="972"/>
      <c r="D818" s="972"/>
      <c r="E818" s="972"/>
      <c r="F818" s="972"/>
      <c r="G818" s="961"/>
      <c r="H818" s="961"/>
      <c r="I818" s="260"/>
      <c r="J818" s="260"/>
      <c r="K818" s="260"/>
      <c r="L818" s="260"/>
      <c r="M818" s="260"/>
      <c r="N818" s="260"/>
      <c r="O818" s="260"/>
      <c r="P818" s="260"/>
      <c r="Q818" s="260"/>
      <c r="R818" s="260"/>
      <c r="S818" s="260"/>
    </row>
    <row r="819" spans="1:19" x14ac:dyDescent="0.25">
      <c r="A819" s="971"/>
      <c r="B819" s="972"/>
      <c r="C819" s="972"/>
      <c r="D819" s="972"/>
      <c r="E819" s="972"/>
      <c r="F819" s="972"/>
      <c r="G819" s="961"/>
      <c r="H819" s="961"/>
      <c r="I819" s="260"/>
      <c r="J819" s="260"/>
      <c r="K819" s="260"/>
      <c r="L819" s="260"/>
      <c r="M819" s="260"/>
      <c r="N819" s="260"/>
      <c r="O819" s="260"/>
      <c r="P819" s="260"/>
      <c r="Q819" s="260"/>
      <c r="R819" s="260"/>
      <c r="S819" s="260"/>
    </row>
    <row r="820" spans="1:19" x14ac:dyDescent="0.25">
      <c r="A820" s="971"/>
      <c r="B820" s="972"/>
      <c r="C820" s="972"/>
      <c r="D820" s="972"/>
      <c r="E820" s="972"/>
      <c r="F820" s="972"/>
      <c r="G820" s="961"/>
      <c r="H820" s="961"/>
      <c r="I820" s="260"/>
      <c r="J820" s="260"/>
      <c r="K820" s="260"/>
      <c r="L820" s="260"/>
      <c r="M820" s="260"/>
      <c r="N820" s="260"/>
      <c r="O820" s="260"/>
      <c r="P820" s="260"/>
      <c r="Q820" s="260"/>
      <c r="R820" s="260"/>
      <c r="S820" s="260"/>
    </row>
    <row r="821" spans="1:19" x14ac:dyDescent="0.25">
      <c r="A821" s="971"/>
      <c r="B821" s="972"/>
      <c r="C821" s="972"/>
      <c r="D821" s="972"/>
      <c r="E821" s="972"/>
      <c r="F821" s="972"/>
      <c r="G821" s="961"/>
      <c r="H821" s="961"/>
      <c r="I821" s="260"/>
      <c r="J821" s="260"/>
      <c r="K821" s="260"/>
      <c r="L821" s="260"/>
      <c r="M821" s="260"/>
      <c r="N821" s="260"/>
      <c r="O821" s="260"/>
      <c r="P821" s="260"/>
      <c r="Q821" s="260"/>
      <c r="R821" s="260"/>
      <c r="S821" s="260"/>
    </row>
    <row r="822" spans="1:19" x14ac:dyDescent="0.25">
      <c r="A822" s="971"/>
      <c r="B822" s="972"/>
      <c r="C822" s="972"/>
      <c r="D822" s="972"/>
      <c r="E822" s="972"/>
      <c r="F822" s="972"/>
      <c r="G822" s="961"/>
      <c r="H822" s="961"/>
      <c r="I822" s="260"/>
      <c r="J822" s="260"/>
      <c r="K822" s="260"/>
      <c r="L822" s="260"/>
      <c r="M822" s="260"/>
      <c r="N822" s="260"/>
      <c r="O822" s="260"/>
      <c r="P822" s="260"/>
      <c r="Q822" s="260"/>
      <c r="R822" s="260"/>
      <c r="S822" s="260"/>
    </row>
    <row r="823" spans="1:19" x14ac:dyDescent="0.25">
      <c r="A823" s="971"/>
      <c r="B823" s="972"/>
      <c r="C823" s="972"/>
      <c r="D823" s="972"/>
      <c r="E823" s="972"/>
      <c r="F823" s="972"/>
      <c r="G823" s="961"/>
      <c r="H823" s="961"/>
      <c r="I823" s="260"/>
      <c r="J823" s="260"/>
      <c r="K823" s="260"/>
      <c r="L823" s="260"/>
      <c r="M823" s="260"/>
      <c r="N823" s="260"/>
      <c r="O823" s="260"/>
      <c r="P823" s="260"/>
      <c r="Q823" s="260"/>
      <c r="R823" s="260"/>
      <c r="S823" s="260"/>
    </row>
    <row r="824" spans="1:19" x14ac:dyDescent="0.25">
      <c r="A824" s="971"/>
      <c r="B824" s="972"/>
      <c r="C824" s="972"/>
      <c r="D824" s="972"/>
      <c r="E824" s="972"/>
      <c r="F824" s="972"/>
      <c r="G824" s="961"/>
      <c r="H824" s="961"/>
      <c r="I824" s="260"/>
      <c r="J824" s="260"/>
      <c r="K824" s="260"/>
      <c r="L824" s="260"/>
      <c r="M824" s="260"/>
      <c r="N824" s="260"/>
      <c r="O824" s="260"/>
      <c r="P824" s="260"/>
      <c r="Q824" s="260"/>
      <c r="R824" s="260"/>
      <c r="S824" s="260"/>
    </row>
    <row r="825" spans="1:19" x14ac:dyDescent="0.25">
      <c r="A825" s="971"/>
      <c r="B825" s="972"/>
      <c r="C825" s="972"/>
      <c r="D825" s="972"/>
      <c r="E825" s="972"/>
      <c r="F825" s="972"/>
      <c r="G825" s="961"/>
      <c r="H825" s="961"/>
      <c r="I825" s="260"/>
      <c r="J825" s="260"/>
      <c r="K825" s="260"/>
      <c r="L825" s="260"/>
      <c r="M825" s="260"/>
      <c r="N825" s="260"/>
      <c r="O825" s="260"/>
      <c r="P825" s="260"/>
      <c r="Q825" s="260"/>
      <c r="R825" s="260"/>
      <c r="S825" s="260"/>
    </row>
    <row r="826" spans="1:19" x14ac:dyDescent="0.25">
      <c r="A826" s="971"/>
      <c r="B826" s="972"/>
      <c r="C826" s="972"/>
      <c r="D826" s="972"/>
      <c r="E826" s="972"/>
      <c r="F826" s="972"/>
      <c r="G826" s="961"/>
      <c r="H826" s="961"/>
      <c r="I826" s="260"/>
      <c r="J826" s="260"/>
      <c r="K826" s="260"/>
      <c r="L826" s="260"/>
      <c r="M826" s="260"/>
      <c r="N826" s="260"/>
      <c r="O826" s="260"/>
      <c r="P826" s="260"/>
      <c r="Q826" s="260"/>
      <c r="R826" s="260"/>
      <c r="S826" s="260"/>
    </row>
    <row r="827" spans="1:19" x14ac:dyDescent="0.25">
      <c r="A827" s="971"/>
      <c r="B827" s="972"/>
      <c r="C827" s="972"/>
      <c r="D827" s="972"/>
      <c r="E827" s="972"/>
      <c r="F827" s="972"/>
      <c r="G827" s="961"/>
      <c r="H827" s="961"/>
      <c r="I827" s="260"/>
      <c r="J827" s="260"/>
      <c r="K827" s="260"/>
      <c r="L827" s="260"/>
      <c r="M827" s="260"/>
      <c r="N827" s="260"/>
      <c r="O827" s="260"/>
      <c r="P827" s="260"/>
      <c r="Q827" s="260"/>
      <c r="R827" s="260"/>
      <c r="S827" s="260"/>
    </row>
    <row r="828" spans="1:19" x14ac:dyDescent="0.25">
      <c r="A828" s="971"/>
      <c r="B828" s="972"/>
      <c r="C828" s="972"/>
      <c r="D828" s="972"/>
      <c r="E828" s="972"/>
      <c r="F828" s="972"/>
      <c r="G828" s="961"/>
      <c r="H828" s="961"/>
      <c r="I828" s="260"/>
      <c r="J828" s="260"/>
      <c r="K828" s="260"/>
      <c r="L828" s="260"/>
      <c r="M828" s="260"/>
      <c r="N828" s="260"/>
      <c r="O828" s="260"/>
      <c r="P828" s="260"/>
      <c r="Q828" s="260"/>
      <c r="R828" s="260"/>
      <c r="S828" s="260"/>
    </row>
    <row r="829" spans="1:19" x14ac:dyDescent="0.25">
      <c r="A829" s="971"/>
      <c r="B829" s="972"/>
      <c r="C829" s="972"/>
      <c r="D829" s="972"/>
      <c r="E829" s="972"/>
      <c r="F829" s="972"/>
      <c r="G829" s="961"/>
      <c r="H829" s="961"/>
      <c r="I829" s="260"/>
      <c r="J829" s="260"/>
      <c r="K829" s="260"/>
      <c r="L829" s="260"/>
      <c r="M829" s="260"/>
      <c r="N829" s="260"/>
      <c r="O829" s="260"/>
      <c r="P829" s="260"/>
      <c r="Q829" s="260"/>
      <c r="R829" s="260"/>
      <c r="S829" s="260"/>
    </row>
    <row r="830" spans="1:19" x14ac:dyDescent="0.25">
      <c r="A830" s="971"/>
      <c r="B830" s="972"/>
      <c r="C830" s="972"/>
      <c r="D830" s="972"/>
      <c r="E830" s="972"/>
      <c r="F830" s="972"/>
      <c r="G830" s="961"/>
      <c r="H830" s="961"/>
      <c r="I830" s="260"/>
      <c r="J830" s="260"/>
      <c r="K830" s="260"/>
      <c r="L830" s="260"/>
      <c r="M830" s="260"/>
      <c r="N830" s="260"/>
      <c r="O830" s="260"/>
      <c r="P830" s="260"/>
      <c r="Q830" s="260"/>
      <c r="R830" s="260"/>
      <c r="S830" s="260"/>
    </row>
    <row r="831" spans="1:19" x14ac:dyDescent="0.25">
      <c r="A831" s="971"/>
      <c r="B831" s="972"/>
      <c r="C831" s="972"/>
      <c r="D831" s="972"/>
      <c r="E831" s="972"/>
      <c r="F831" s="972"/>
      <c r="G831" s="961"/>
      <c r="H831" s="961"/>
      <c r="I831" s="260"/>
      <c r="J831" s="260"/>
      <c r="K831" s="260"/>
      <c r="L831" s="260"/>
      <c r="M831" s="260"/>
      <c r="N831" s="260"/>
      <c r="O831" s="260"/>
      <c r="P831" s="260"/>
      <c r="Q831" s="260"/>
      <c r="R831" s="260"/>
      <c r="S831" s="260"/>
    </row>
    <row r="832" spans="1:19" x14ac:dyDescent="0.25">
      <c r="A832" s="971"/>
      <c r="B832" s="972"/>
      <c r="C832" s="972"/>
      <c r="D832" s="972"/>
      <c r="E832" s="972"/>
      <c r="F832" s="972"/>
      <c r="G832" s="961"/>
      <c r="H832" s="961"/>
      <c r="I832" s="260"/>
      <c r="J832" s="260"/>
      <c r="K832" s="260"/>
      <c r="L832" s="260"/>
      <c r="M832" s="260"/>
      <c r="N832" s="260"/>
      <c r="O832" s="260"/>
      <c r="P832" s="260"/>
      <c r="Q832" s="260"/>
      <c r="R832" s="260"/>
      <c r="S832" s="260"/>
    </row>
    <row r="833" spans="1:19" x14ac:dyDescent="0.25">
      <c r="A833" s="971"/>
      <c r="B833" s="972"/>
      <c r="C833" s="972"/>
      <c r="D833" s="972"/>
      <c r="E833" s="972"/>
      <c r="F833" s="972"/>
      <c r="G833" s="961"/>
      <c r="H833" s="961"/>
      <c r="I833" s="260"/>
      <c r="J833" s="260"/>
      <c r="K833" s="260"/>
      <c r="L833" s="260"/>
      <c r="M833" s="260"/>
      <c r="N833" s="260"/>
      <c r="O833" s="260"/>
      <c r="P833" s="260"/>
      <c r="Q833" s="260"/>
      <c r="R833" s="260"/>
      <c r="S833" s="260"/>
    </row>
    <row r="834" spans="1:19" x14ac:dyDescent="0.25">
      <c r="A834" s="971"/>
      <c r="B834" s="972"/>
      <c r="C834" s="972"/>
      <c r="D834" s="972"/>
      <c r="E834" s="972"/>
      <c r="F834" s="972"/>
      <c r="G834" s="961"/>
      <c r="H834" s="961"/>
      <c r="I834" s="260"/>
      <c r="J834" s="260"/>
      <c r="K834" s="260"/>
      <c r="L834" s="260"/>
      <c r="M834" s="260"/>
      <c r="N834" s="260"/>
      <c r="O834" s="260"/>
      <c r="P834" s="260"/>
      <c r="Q834" s="260"/>
      <c r="R834" s="260"/>
      <c r="S834" s="260"/>
    </row>
    <row r="835" spans="1:19" x14ac:dyDescent="0.25">
      <c r="A835" s="971"/>
      <c r="B835" s="972"/>
      <c r="C835" s="972"/>
      <c r="D835" s="972"/>
      <c r="E835" s="972"/>
      <c r="F835" s="972"/>
      <c r="G835" s="961"/>
      <c r="H835" s="961"/>
      <c r="I835" s="260"/>
      <c r="J835" s="260"/>
      <c r="K835" s="260"/>
      <c r="L835" s="260"/>
      <c r="M835" s="260"/>
      <c r="N835" s="260"/>
      <c r="O835" s="260"/>
      <c r="P835" s="260"/>
      <c r="Q835" s="260"/>
      <c r="R835" s="260"/>
      <c r="S835" s="260"/>
    </row>
    <row r="836" spans="1:19" x14ac:dyDescent="0.25">
      <c r="A836" s="971"/>
      <c r="B836" s="972"/>
      <c r="C836" s="972"/>
      <c r="D836" s="972"/>
      <c r="E836" s="972"/>
      <c r="F836" s="972"/>
      <c r="G836" s="961"/>
      <c r="H836" s="961"/>
      <c r="I836" s="260"/>
      <c r="J836" s="260"/>
      <c r="K836" s="260"/>
      <c r="L836" s="260"/>
      <c r="M836" s="260"/>
      <c r="N836" s="260"/>
      <c r="O836" s="260"/>
      <c r="P836" s="260"/>
      <c r="Q836" s="260"/>
      <c r="R836" s="260"/>
      <c r="S836" s="260"/>
    </row>
    <row r="837" spans="1:19" x14ac:dyDescent="0.25">
      <c r="A837" s="971"/>
      <c r="B837" s="972"/>
      <c r="C837" s="972"/>
      <c r="D837" s="972"/>
      <c r="E837" s="972"/>
      <c r="F837" s="972"/>
      <c r="G837" s="961"/>
      <c r="H837" s="961"/>
      <c r="I837" s="260"/>
      <c r="J837" s="260"/>
      <c r="K837" s="260"/>
      <c r="L837" s="260"/>
      <c r="M837" s="260"/>
      <c r="N837" s="260"/>
      <c r="O837" s="260"/>
      <c r="P837" s="260"/>
      <c r="Q837" s="260"/>
      <c r="R837" s="260"/>
      <c r="S837" s="260"/>
    </row>
    <row r="838" spans="1:19" x14ac:dyDescent="0.25">
      <c r="A838" s="971"/>
      <c r="B838" s="972"/>
      <c r="C838" s="972"/>
      <c r="D838" s="972"/>
      <c r="E838" s="972"/>
      <c r="F838" s="972"/>
      <c r="G838" s="961"/>
      <c r="H838" s="961"/>
      <c r="I838" s="260"/>
      <c r="J838" s="260"/>
      <c r="K838" s="260"/>
      <c r="L838" s="260"/>
      <c r="M838" s="260"/>
      <c r="N838" s="260"/>
      <c r="O838" s="260"/>
      <c r="P838" s="260"/>
      <c r="Q838" s="260"/>
      <c r="R838" s="260"/>
      <c r="S838" s="260"/>
    </row>
    <row r="839" spans="1:19" x14ac:dyDescent="0.25">
      <c r="A839" s="971"/>
      <c r="B839" s="972"/>
      <c r="C839" s="972"/>
      <c r="D839" s="972"/>
      <c r="E839" s="972"/>
      <c r="F839" s="972"/>
      <c r="G839" s="961"/>
      <c r="H839" s="961"/>
      <c r="I839" s="260"/>
      <c r="J839" s="260"/>
      <c r="K839" s="260"/>
      <c r="L839" s="260"/>
      <c r="M839" s="260"/>
      <c r="N839" s="260"/>
      <c r="O839" s="260"/>
      <c r="P839" s="260"/>
      <c r="Q839" s="260"/>
      <c r="R839" s="260"/>
      <c r="S839" s="260"/>
    </row>
    <row r="840" spans="1:19" x14ac:dyDescent="0.25">
      <c r="A840" s="971"/>
      <c r="B840" s="972"/>
      <c r="C840" s="972"/>
      <c r="D840" s="972"/>
      <c r="E840" s="972"/>
      <c r="F840" s="972"/>
      <c r="G840" s="961"/>
      <c r="H840" s="961"/>
      <c r="I840" s="260"/>
      <c r="J840" s="260"/>
      <c r="K840" s="260"/>
      <c r="L840" s="260"/>
      <c r="M840" s="260"/>
      <c r="N840" s="260"/>
      <c r="O840" s="260"/>
      <c r="P840" s="260"/>
      <c r="Q840" s="260"/>
      <c r="R840" s="260"/>
      <c r="S840" s="260"/>
    </row>
    <row r="841" spans="1:19" x14ac:dyDescent="0.25">
      <c r="A841" s="971"/>
      <c r="B841" s="972"/>
      <c r="C841" s="972"/>
      <c r="D841" s="972"/>
      <c r="E841" s="972"/>
      <c r="F841" s="972"/>
      <c r="G841" s="961"/>
      <c r="H841" s="961"/>
      <c r="I841" s="260"/>
      <c r="J841" s="260"/>
      <c r="K841" s="260"/>
      <c r="L841" s="260"/>
      <c r="M841" s="260"/>
      <c r="N841" s="260"/>
      <c r="O841" s="260"/>
      <c r="P841" s="260"/>
      <c r="Q841" s="260"/>
      <c r="R841" s="260"/>
      <c r="S841" s="260"/>
    </row>
    <row r="842" spans="1:19" x14ac:dyDescent="0.25">
      <c r="A842" s="971"/>
      <c r="B842" s="972"/>
      <c r="C842" s="972"/>
      <c r="D842" s="972"/>
      <c r="E842" s="972"/>
      <c r="F842" s="972"/>
      <c r="G842" s="961"/>
      <c r="H842" s="961"/>
      <c r="I842" s="260"/>
      <c r="J842" s="260"/>
      <c r="K842" s="260"/>
      <c r="L842" s="260"/>
      <c r="M842" s="260"/>
      <c r="N842" s="260"/>
      <c r="O842" s="260"/>
      <c r="P842" s="260"/>
      <c r="Q842" s="260"/>
      <c r="R842" s="260"/>
      <c r="S842" s="260"/>
    </row>
    <row r="843" spans="1:19" x14ac:dyDescent="0.25">
      <c r="A843" s="971"/>
      <c r="B843" s="972"/>
      <c r="C843" s="972"/>
      <c r="D843" s="972"/>
      <c r="E843" s="972"/>
      <c r="F843" s="972"/>
      <c r="G843" s="961"/>
      <c r="H843" s="961"/>
      <c r="I843" s="260"/>
      <c r="J843" s="260"/>
      <c r="K843" s="260"/>
      <c r="L843" s="260"/>
      <c r="M843" s="260"/>
      <c r="N843" s="260"/>
      <c r="O843" s="260"/>
      <c r="P843" s="260"/>
      <c r="Q843" s="260"/>
      <c r="R843" s="260"/>
      <c r="S843" s="260"/>
    </row>
    <row r="844" spans="1:19" x14ac:dyDescent="0.25">
      <c r="A844" s="971"/>
      <c r="B844" s="972"/>
      <c r="C844" s="972"/>
      <c r="D844" s="972"/>
      <c r="E844" s="972"/>
      <c r="F844" s="972"/>
      <c r="G844" s="961"/>
      <c r="H844" s="961"/>
      <c r="I844" s="260"/>
      <c r="J844" s="260"/>
      <c r="K844" s="260"/>
      <c r="L844" s="260"/>
      <c r="M844" s="260"/>
      <c r="N844" s="260"/>
      <c r="O844" s="260"/>
      <c r="P844" s="260"/>
      <c r="Q844" s="260"/>
      <c r="R844" s="260"/>
      <c r="S844" s="260"/>
    </row>
    <row r="845" spans="1:19" x14ac:dyDescent="0.25">
      <c r="A845" s="971"/>
      <c r="B845" s="972"/>
      <c r="C845" s="972"/>
      <c r="D845" s="972"/>
      <c r="E845" s="972"/>
      <c r="F845" s="972"/>
      <c r="G845" s="961"/>
      <c r="H845" s="961"/>
      <c r="I845" s="260"/>
      <c r="J845" s="260"/>
      <c r="K845" s="260"/>
      <c r="L845" s="260"/>
      <c r="M845" s="260"/>
      <c r="N845" s="260"/>
      <c r="O845" s="260"/>
      <c r="P845" s="260"/>
      <c r="Q845" s="260"/>
      <c r="R845" s="260"/>
      <c r="S845" s="260"/>
    </row>
    <row r="846" spans="1:19" x14ac:dyDescent="0.25">
      <c r="A846" s="971"/>
      <c r="B846" s="972"/>
      <c r="C846" s="972"/>
      <c r="D846" s="972"/>
      <c r="E846" s="972"/>
      <c r="F846" s="972"/>
      <c r="G846" s="961"/>
      <c r="H846" s="961"/>
      <c r="I846" s="260"/>
      <c r="J846" s="260"/>
      <c r="K846" s="260"/>
      <c r="L846" s="260"/>
      <c r="M846" s="260"/>
      <c r="N846" s="260"/>
      <c r="O846" s="260"/>
      <c r="P846" s="260"/>
      <c r="Q846" s="260"/>
      <c r="R846" s="260"/>
      <c r="S846" s="260"/>
    </row>
    <row r="847" spans="1:19" x14ac:dyDescent="0.25">
      <c r="A847" s="971"/>
      <c r="B847" s="972"/>
      <c r="C847" s="972"/>
      <c r="D847" s="972"/>
      <c r="E847" s="972"/>
      <c r="F847" s="972"/>
      <c r="G847" s="961"/>
      <c r="H847" s="961"/>
      <c r="I847" s="260"/>
      <c r="J847" s="260"/>
      <c r="K847" s="260"/>
      <c r="L847" s="260"/>
      <c r="M847" s="260"/>
      <c r="N847" s="260"/>
      <c r="O847" s="260"/>
      <c r="P847" s="260"/>
      <c r="Q847" s="260"/>
      <c r="R847" s="260"/>
      <c r="S847" s="260"/>
    </row>
    <row r="848" spans="1:19" x14ac:dyDescent="0.25">
      <c r="A848" s="971"/>
      <c r="B848" s="972"/>
      <c r="C848" s="972"/>
      <c r="D848" s="972"/>
      <c r="E848" s="972"/>
      <c r="F848" s="972"/>
      <c r="G848" s="961"/>
      <c r="H848" s="961"/>
      <c r="I848" s="260"/>
      <c r="J848" s="260"/>
      <c r="K848" s="260"/>
      <c r="L848" s="260"/>
      <c r="M848" s="260"/>
      <c r="N848" s="260"/>
      <c r="O848" s="260"/>
      <c r="P848" s="260"/>
      <c r="Q848" s="260"/>
      <c r="R848" s="260"/>
      <c r="S848" s="260"/>
    </row>
    <row r="849" spans="1:19" x14ac:dyDescent="0.25">
      <c r="A849" s="971"/>
      <c r="B849" s="972"/>
      <c r="C849" s="972"/>
      <c r="D849" s="972"/>
      <c r="E849" s="972"/>
      <c r="F849" s="972"/>
      <c r="G849" s="961"/>
      <c r="H849" s="961"/>
      <c r="I849" s="260"/>
      <c r="J849" s="260"/>
      <c r="K849" s="260"/>
      <c r="L849" s="260"/>
      <c r="M849" s="260"/>
      <c r="N849" s="260"/>
      <c r="O849" s="260"/>
      <c r="P849" s="260"/>
      <c r="Q849" s="260"/>
      <c r="R849" s="260"/>
      <c r="S849" s="260"/>
    </row>
    <row r="850" spans="1:19" x14ac:dyDescent="0.25">
      <c r="A850" s="971"/>
      <c r="B850" s="972"/>
      <c r="C850" s="972"/>
      <c r="D850" s="972"/>
      <c r="E850" s="972"/>
      <c r="F850" s="972"/>
      <c r="G850" s="961"/>
      <c r="H850" s="961"/>
      <c r="I850" s="260"/>
      <c r="J850" s="260"/>
      <c r="K850" s="260"/>
      <c r="L850" s="260"/>
      <c r="M850" s="260"/>
      <c r="N850" s="260"/>
      <c r="O850" s="260"/>
      <c r="P850" s="260"/>
      <c r="Q850" s="260"/>
      <c r="R850" s="260"/>
      <c r="S850" s="260"/>
    </row>
    <row r="851" spans="1:19" x14ac:dyDescent="0.25">
      <c r="A851" s="971"/>
      <c r="B851" s="972"/>
      <c r="C851" s="972"/>
      <c r="D851" s="972"/>
      <c r="E851" s="972"/>
      <c r="F851" s="972"/>
      <c r="G851" s="961"/>
      <c r="H851" s="961"/>
      <c r="I851" s="260"/>
      <c r="J851" s="260"/>
      <c r="K851" s="260"/>
      <c r="L851" s="260"/>
      <c r="M851" s="260"/>
      <c r="N851" s="260"/>
      <c r="O851" s="260"/>
      <c r="P851" s="260"/>
      <c r="Q851" s="260"/>
      <c r="R851" s="260"/>
      <c r="S851" s="260"/>
    </row>
    <row r="852" spans="1:19" x14ac:dyDescent="0.25">
      <c r="A852" s="971"/>
      <c r="B852" s="972"/>
      <c r="C852" s="972"/>
      <c r="D852" s="972"/>
      <c r="E852" s="972"/>
      <c r="F852" s="972"/>
      <c r="G852" s="961"/>
      <c r="H852" s="961"/>
      <c r="I852" s="260"/>
      <c r="J852" s="260"/>
      <c r="K852" s="260"/>
      <c r="L852" s="260"/>
      <c r="M852" s="260"/>
      <c r="N852" s="260"/>
      <c r="O852" s="260"/>
      <c r="P852" s="260"/>
      <c r="Q852" s="260"/>
      <c r="R852" s="260"/>
      <c r="S852" s="260"/>
    </row>
    <row r="853" spans="1:19" x14ac:dyDescent="0.25">
      <c r="A853" s="971"/>
      <c r="B853" s="972"/>
      <c r="C853" s="972"/>
      <c r="D853" s="972"/>
      <c r="E853" s="972"/>
      <c r="F853" s="972"/>
      <c r="G853" s="961"/>
      <c r="H853" s="961"/>
      <c r="I853" s="260"/>
      <c r="J853" s="260"/>
      <c r="K853" s="260"/>
      <c r="L853" s="260"/>
      <c r="M853" s="260"/>
      <c r="N853" s="260"/>
      <c r="O853" s="260"/>
      <c r="P853" s="260"/>
      <c r="Q853" s="260"/>
      <c r="R853" s="260"/>
      <c r="S853" s="260"/>
    </row>
    <row r="854" spans="1:19" x14ac:dyDescent="0.25">
      <c r="A854" s="971"/>
      <c r="B854" s="972"/>
      <c r="C854" s="972"/>
      <c r="D854" s="972"/>
      <c r="E854" s="972"/>
      <c r="F854" s="972"/>
      <c r="G854" s="961"/>
      <c r="H854" s="961"/>
      <c r="I854" s="260"/>
      <c r="J854" s="260"/>
      <c r="K854" s="260"/>
      <c r="L854" s="260"/>
      <c r="M854" s="260"/>
      <c r="N854" s="260"/>
      <c r="O854" s="260"/>
      <c r="P854" s="260"/>
      <c r="Q854" s="260"/>
      <c r="R854" s="260"/>
      <c r="S854" s="260"/>
    </row>
    <row r="855" spans="1:19" x14ac:dyDescent="0.25">
      <c r="A855" s="971"/>
      <c r="B855" s="972"/>
      <c r="C855" s="972"/>
      <c r="D855" s="972"/>
      <c r="E855" s="972"/>
      <c r="F855" s="972"/>
      <c r="G855" s="961"/>
      <c r="H855" s="961"/>
      <c r="I855" s="260"/>
      <c r="J855" s="260"/>
      <c r="K855" s="260"/>
      <c r="L855" s="260"/>
      <c r="M855" s="260"/>
      <c r="N855" s="260"/>
      <c r="O855" s="260"/>
      <c r="P855" s="260"/>
      <c r="Q855" s="260"/>
      <c r="R855" s="260"/>
      <c r="S855" s="260"/>
    </row>
    <row r="856" spans="1:19" x14ac:dyDescent="0.25">
      <c r="A856" s="971"/>
      <c r="B856" s="972"/>
      <c r="C856" s="972"/>
      <c r="D856" s="972"/>
      <c r="E856" s="972"/>
      <c r="F856" s="972"/>
      <c r="G856" s="961"/>
      <c r="H856" s="961"/>
      <c r="I856" s="260"/>
      <c r="J856" s="260"/>
      <c r="K856" s="260"/>
      <c r="L856" s="260"/>
      <c r="M856" s="260"/>
      <c r="N856" s="260"/>
      <c r="O856" s="260"/>
      <c r="P856" s="260"/>
      <c r="Q856" s="260"/>
      <c r="R856" s="260"/>
      <c r="S856" s="260"/>
    </row>
    <row r="857" spans="1:19" x14ac:dyDescent="0.25">
      <c r="A857" s="971"/>
      <c r="B857" s="972"/>
      <c r="C857" s="972"/>
      <c r="D857" s="972"/>
      <c r="E857" s="972"/>
      <c r="F857" s="972"/>
      <c r="G857" s="961"/>
      <c r="H857" s="961"/>
      <c r="I857" s="260"/>
      <c r="J857" s="260"/>
      <c r="K857" s="260"/>
      <c r="L857" s="260"/>
      <c r="M857" s="260"/>
      <c r="N857" s="260"/>
      <c r="O857" s="260"/>
      <c r="P857" s="260"/>
      <c r="Q857" s="260"/>
      <c r="R857" s="260"/>
      <c r="S857" s="260"/>
    </row>
    <row r="858" spans="1:19" x14ac:dyDescent="0.25">
      <c r="A858" s="971"/>
      <c r="B858" s="972"/>
      <c r="C858" s="972"/>
      <c r="D858" s="972"/>
      <c r="E858" s="972"/>
      <c r="F858" s="972"/>
      <c r="G858" s="961"/>
      <c r="H858" s="961"/>
      <c r="I858" s="260"/>
      <c r="J858" s="260"/>
      <c r="K858" s="260"/>
      <c r="L858" s="260"/>
      <c r="M858" s="260"/>
      <c r="N858" s="260"/>
      <c r="O858" s="260"/>
      <c r="P858" s="260"/>
      <c r="Q858" s="260"/>
      <c r="R858" s="260"/>
      <c r="S858" s="260"/>
    </row>
    <row r="859" spans="1:19" x14ac:dyDescent="0.25">
      <c r="A859" s="971"/>
      <c r="B859" s="972"/>
      <c r="C859" s="972"/>
      <c r="D859" s="972"/>
      <c r="E859" s="972"/>
      <c r="F859" s="972"/>
      <c r="G859" s="961"/>
      <c r="H859" s="961"/>
      <c r="I859" s="260"/>
      <c r="J859" s="260"/>
      <c r="K859" s="260"/>
      <c r="L859" s="260"/>
      <c r="M859" s="260"/>
      <c r="N859" s="260"/>
      <c r="O859" s="260"/>
      <c r="P859" s="260"/>
      <c r="Q859" s="260"/>
      <c r="R859" s="260"/>
      <c r="S859" s="260"/>
    </row>
    <row r="860" spans="1:19" x14ac:dyDescent="0.25">
      <c r="A860" s="971"/>
      <c r="B860" s="972"/>
      <c r="C860" s="972"/>
      <c r="D860" s="972"/>
      <c r="E860" s="972"/>
      <c r="F860" s="972"/>
      <c r="G860" s="961"/>
      <c r="H860" s="961"/>
      <c r="I860" s="260"/>
      <c r="J860" s="260"/>
      <c r="K860" s="260"/>
      <c r="L860" s="260"/>
      <c r="M860" s="260"/>
      <c r="N860" s="260"/>
      <c r="O860" s="260"/>
      <c r="P860" s="260"/>
      <c r="Q860" s="260"/>
      <c r="R860" s="260"/>
      <c r="S860" s="260"/>
    </row>
    <row r="861" spans="1:19" x14ac:dyDescent="0.25">
      <c r="A861" s="971"/>
      <c r="B861" s="972"/>
      <c r="C861" s="972"/>
      <c r="D861" s="972"/>
      <c r="E861" s="972"/>
      <c r="F861" s="972"/>
      <c r="G861" s="961"/>
      <c r="H861" s="961"/>
      <c r="I861" s="260"/>
      <c r="J861" s="260"/>
      <c r="K861" s="260"/>
      <c r="L861" s="260"/>
      <c r="M861" s="260"/>
      <c r="N861" s="260"/>
      <c r="O861" s="260"/>
      <c r="P861" s="260"/>
      <c r="Q861" s="260"/>
      <c r="R861" s="260"/>
      <c r="S861" s="260"/>
    </row>
    <row r="862" spans="1:19" x14ac:dyDescent="0.25">
      <c r="A862" s="971"/>
      <c r="B862" s="972"/>
      <c r="C862" s="972"/>
      <c r="D862" s="972"/>
      <c r="E862" s="972"/>
      <c r="F862" s="972"/>
      <c r="G862" s="961"/>
      <c r="H862" s="961"/>
      <c r="I862" s="260"/>
      <c r="J862" s="260"/>
      <c r="K862" s="260"/>
      <c r="L862" s="260"/>
      <c r="M862" s="260"/>
      <c r="N862" s="260"/>
      <c r="O862" s="260"/>
      <c r="P862" s="260"/>
      <c r="Q862" s="260"/>
      <c r="R862" s="260"/>
      <c r="S862" s="260"/>
    </row>
    <row r="863" spans="1:19" x14ac:dyDescent="0.25">
      <c r="A863" s="971"/>
      <c r="B863" s="972"/>
      <c r="C863" s="972"/>
      <c r="D863" s="972"/>
      <c r="E863" s="972"/>
      <c r="F863" s="972"/>
      <c r="G863" s="961"/>
      <c r="H863" s="961"/>
      <c r="I863" s="260"/>
      <c r="J863" s="260"/>
      <c r="K863" s="260"/>
      <c r="L863" s="260"/>
      <c r="M863" s="260"/>
      <c r="N863" s="260"/>
      <c r="O863" s="260"/>
      <c r="P863" s="260"/>
      <c r="Q863" s="260"/>
      <c r="R863" s="260"/>
      <c r="S863" s="260"/>
    </row>
    <row r="864" spans="1:19" x14ac:dyDescent="0.25">
      <c r="A864" s="971"/>
      <c r="B864" s="972"/>
      <c r="C864" s="972"/>
      <c r="D864" s="972"/>
      <c r="E864" s="972"/>
      <c r="F864" s="972"/>
      <c r="G864" s="961"/>
      <c r="H864" s="961"/>
      <c r="I864" s="260"/>
      <c r="J864" s="260"/>
      <c r="K864" s="260"/>
      <c r="L864" s="260"/>
      <c r="M864" s="260"/>
      <c r="N864" s="260"/>
      <c r="O864" s="260"/>
      <c r="P864" s="260"/>
      <c r="Q864" s="260"/>
      <c r="R864" s="260"/>
      <c r="S864" s="260"/>
    </row>
    <row r="865" spans="1:19" x14ac:dyDescent="0.25">
      <c r="A865" s="971"/>
      <c r="B865" s="972"/>
      <c r="C865" s="972"/>
      <c r="D865" s="972"/>
      <c r="E865" s="972"/>
      <c r="F865" s="972"/>
      <c r="G865" s="961"/>
      <c r="H865" s="961"/>
      <c r="I865" s="260"/>
      <c r="J865" s="260"/>
      <c r="K865" s="260"/>
      <c r="L865" s="260"/>
      <c r="M865" s="260"/>
      <c r="N865" s="260"/>
      <c r="O865" s="260"/>
      <c r="P865" s="260"/>
      <c r="Q865" s="260"/>
      <c r="R865" s="260"/>
      <c r="S865" s="260"/>
    </row>
    <row r="866" spans="1:19" x14ac:dyDescent="0.25">
      <c r="A866" s="971"/>
      <c r="B866" s="972"/>
      <c r="C866" s="972"/>
      <c r="D866" s="972"/>
      <c r="E866" s="972"/>
      <c r="F866" s="972"/>
      <c r="G866" s="961"/>
      <c r="H866" s="961"/>
      <c r="I866" s="260"/>
      <c r="J866" s="260"/>
      <c r="K866" s="260"/>
      <c r="L866" s="260"/>
      <c r="M866" s="260"/>
      <c r="N866" s="260"/>
      <c r="O866" s="260"/>
      <c r="P866" s="260"/>
      <c r="Q866" s="260"/>
      <c r="R866" s="260"/>
      <c r="S866" s="260"/>
    </row>
    <row r="867" spans="1:19" x14ac:dyDescent="0.25">
      <c r="A867" s="971"/>
      <c r="B867" s="972"/>
      <c r="C867" s="972"/>
      <c r="D867" s="972"/>
      <c r="E867" s="972"/>
      <c r="F867" s="972"/>
      <c r="G867" s="961"/>
      <c r="H867" s="961"/>
      <c r="I867" s="260"/>
      <c r="J867" s="260"/>
      <c r="K867" s="260"/>
      <c r="L867" s="260"/>
      <c r="M867" s="260"/>
      <c r="N867" s="260"/>
      <c r="O867" s="260"/>
      <c r="P867" s="260"/>
      <c r="Q867" s="260"/>
      <c r="R867" s="260"/>
      <c r="S867" s="260"/>
    </row>
    <row r="868" spans="1:19" x14ac:dyDescent="0.25">
      <c r="A868" s="971"/>
      <c r="B868" s="972"/>
      <c r="C868" s="972"/>
      <c r="D868" s="972"/>
      <c r="E868" s="972"/>
      <c r="F868" s="972"/>
      <c r="G868" s="961"/>
      <c r="H868" s="961"/>
      <c r="I868" s="260"/>
      <c r="J868" s="260"/>
      <c r="K868" s="260"/>
      <c r="L868" s="260"/>
      <c r="M868" s="260"/>
      <c r="N868" s="260"/>
      <c r="O868" s="260"/>
      <c r="P868" s="260"/>
      <c r="Q868" s="260"/>
      <c r="R868" s="260"/>
      <c r="S868" s="260"/>
    </row>
    <row r="869" spans="1:19" x14ac:dyDescent="0.25">
      <c r="A869" s="971"/>
      <c r="B869" s="972"/>
      <c r="C869" s="972"/>
      <c r="D869" s="972"/>
      <c r="E869" s="972"/>
      <c r="F869" s="972"/>
      <c r="G869" s="961"/>
      <c r="H869" s="961"/>
      <c r="I869" s="260"/>
      <c r="J869" s="260"/>
      <c r="K869" s="260"/>
      <c r="L869" s="260"/>
      <c r="M869" s="260"/>
      <c r="N869" s="260"/>
      <c r="O869" s="260"/>
      <c r="P869" s="260"/>
      <c r="Q869" s="260"/>
      <c r="R869" s="260"/>
      <c r="S869" s="260"/>
    </row>
    <row r="870" spans="1:19" x14ac:dyDescent="0.25">
      <c r="A870" s="971"/>
      <c r="B870" s="972"/>
      <c r="C870" s="972"/>
      <c r="D870" s="972"/>
      <c r="E870" s="972"/>
      <c r="F870" s="972"/>
      <c r="G870" s="961"/>
      <c r="H870" s="961"/>
      <c r="I870" s="260"/>
      <c r="J870" s="260"/>
      <c r="K870" s="260"/>
      <c r="L870" s="260"/>
      <c r="M870" s="260"/>
      <c r="N870" s="260"/>
      <c r="O870" s="260"/>
      <c r="P870" s="260"/>
      <c r="Q870" s="260"/>
      <c r="R870" s="260"/>
      <c r="S870" s="260"/>
    </row>
    <row r="871" spans="1:19" x14ac:dyDescent="0.25">
      <c r="A871" s="971"/>
      <c r="B871" s="972"/>
      <c r="C871" s="972"/>
      <c r="D871" s="972"/>
      <c r="E871" s="972"/>
      <c r="F871" s="972"/>
      <c r="G871" s="961"/>
      <c r="H871" s="961"/>
      <c r="I871" s="260"/>
      <c r="J871" s="260"/>
      <c r="K871" s="260"/>
      <c r="L871" s="260"/>
      <c r="M871" s="260"/>
      <c r="N871" s="260"/>
      <c r="O871" s="260"/>
      <c r="P871" s="260"/>
      <c r="Q871" s="260"/>
      <c r="R871" s="260"/>
      <c r="S871" s="260"/>
    </row>
    <row r="872" spans="1:19" x14ac:dyDescent="0.25">
      <c r="A872" s="971"/>
      <c r="B872" s="972"/>
      <c r="C872" s="972"/>
      <c r="D872" s="972"/>
      <c r="E872" s="972"/>
      <c r="F872" s="972"/>
      <c r="G872" s="961"/>
      <c r="H872" s="961"/>
      <c r="I872" s="260"/>
      <c r="J872" s="260"/>
      <c r="K872" s="260"/>
      <c r="L872" s="260"/>
      <c r="M872" s="260"/>
      <c r="N872" s="260"/>
      <c r="O872" s="260"/>
      <c r="P872" s="260"/>
      <c r="Q872" s="260"/>
      <c r="R872" s="260"/>
      <c r="S872" s="260"/>
    </row>
    <row r="873" spans="1:19" x14ac:dyDescent="0.25">
      <c r="A873" s="971"/>
      <c r="B873" s="972"/>
      <c r="C873" s="972"/>
      <c r="D873" s="972"/>
      <c r="E873" s="972"/>
      <c r="F873" s="972"/>
      <c r="G873" s="961"/>
      <c r="H873" s="961"/>
      <c r="I873" s="260"/>
      <c r="J873" s="260"/>
      <c r="K873" s="260"/>
      <c r="L873" s="260"/>
      <c r="M873" s="260"/>
      <c r="N873" s="260"/>
      <c r="O873" s="260"/>
      <c r="P873" s="260"/>
      <c r="Q873" s="260"/>
      <c r="R873" s="260"/>
      <c r="S873" s="260"/>
    </row>
    <row r="874" spans="1:19" x14ac:dyDescent="0.25">
      <c r="A874" s="971"/>
      <c r="B874" s="972"/>
      <c r="C874" s="972"/>
      <c r="D874" s="972"/>
      <c r="E874" s="972"/>
      <c r="F874" s="972"/>
      <c r="G874" s="961"/>
      <c r="H874" s="961"/>
      <c r="I874" s="260"/>
      <c r="J874" s="260"/>
      <c r="K874" s="260"/>
      <c r="L874" s="260"/>
      <c r="M874" s="260"/>
      <c r="N874" s="260"/>
      <c r="O874" s="260"/>
      <c r="P874" s="260"/>
      <c r="Q874" s="260"/>
      <c r="R874" s="260"/>
      <c r="S874" s="260"/>
    </row>
    <row r="875" spans="1:19" x14ac:dyDescent="0.25">
      <c r="A875" s="971"/>
      <c r="B875" s="972"/>
      <c r="C875" s="972"/>
      <c r="D875" s="972"/>
      <c r="E875" s="972"/>
      <c r="F875" s="972"/>
      <c r="G875" s="961"/>
      <c r="H875" s="961"/>
      <c r="I875" s="260"/>
      <c r="J875" s="260"/>
      <c r="K875" s="260"/>
      <c r="L875" s="260"/>
      <c r="M875" s="260"/>
      <c r="N875" s="260"/>
      <c r="O875" s="260"/>
      <c r="P875" s="260"/>
      <c r="Q875" s="260"/>
      <c r="R875" s="260"/>
      <c r="S875" s="260"/>
    </row>
    <row r="876" spans="1:19" x14ac:dyDescent="0.25">
      <c r="A876" s="971"/>
      <c r="B876" s="972"/>
      <c r="C876" s="972"/>
      <c r="D876" s="972"/>
      <c r="E876" s="972"/>
      <c r="F876" s="972"/>
      <c r="G876" s="961"/>
      <c r="H876" s="961"/>
      <c r="I876" s="260"/>
      <c r="J876" s="260"/>
      <c r="K876" s="260"/>
      <c r="L876" s="260"/>
      <c r="M876" s="260"/>
      <c r="N876" s="260"/>
      <c r="O876" s="260"/>
      <c r="P876" s="260"/>
      <c r="Q876" s="260"/>
      <c r="R876" s="260"/>
      <c r="S876" s="260"/>
    </row>
    <row r="877" spans="1:19" x14ac:dyDescent="0.25">
      <c r="A877" s="971"/>
      <c r="B877" s="972"/>
      <c r="C877" s="972"/>
      <c r="D877" s="972"/>
      <c r="E877" s="972"/>
      <c r="F877" s="972"/>
      <c r="G877" s="961"/>
      <c r="H877" s="961"/>
      <c r="I877" s="260"/>
      <c r="J877" s="260"/>
      <c r="K877" s="260"/>
      <c r="L877" s="260"/>
      <c r="M877" s="260"/>
      <c r="N877" s="260"/>
      <c r="O877" s="260"/>
      <c r="P877" s="260"/>
      <c r="Q877" s="260"/>
      <c r="R877" s="260"/>
      <c r="S877" s="260"/>
    </row>
    <row r="878" spans="1:19" x14ac:dyDescent="0.25">
      <c r="A878" s="971"/>
      <c r="B878" s="972"/>
      <c r="C878" s="972"/>
      <c r="D878" s="972"/>
      <c r="E878" s="972"/>
      <c r="F878" s="972"/>
      <c r="G878" s="961"/>
      <c r="H878" s="961"/>
      <c r="I878" s="260"/>
      <c r="J878" s="260"/>
      <c r="K878" s="260"/>
      <c r="L878" s="260"/>
      <c r="M878" s="260"/>
      <c r="N878" s="260"/>
      <c r="O878" s="260"/>
      <c r="P878" s="260"/>
      <c r="Q878" s="260"/>
      <c r="R878" s="260"/>
      <c r="S878" s="260"/>
    </row>
    <row r="879" spans="1:19" x14ac:dyDescent="0.25">
      <c r="A879" s="971"/>
      <c r="B879" s="972"/>
      <c r="C879" s="972"/>
      <c r="D879" s="972"/>
      <c r="E879" s="972"/>
      <c r="F879" s="972"/>
      <c r="G879" s="961"/>
      <c r="H879" s="961"/>
      <c r="I879" s="260"/>
      <c r="J879" s="260"/>
      <c r="K879" s="260"/>
      <c r="L879" s="260"/>
      <c r="M879" s="260"/>
      <c r="N879" s="260"/>
      <c r="O879" s="260"/>
      <c r="P879" s="260"/>
      <c r="Q879" s="260"/>
      <c r="R879" s="260"/>
      <c r="S879" s="260"/>
    </row>
    <row r="880" spans="1:19" x14ac:dyDescent="0.25">
      <c r="A880" s="971"/>
      <c r="B880" s="972"/>
      <c r="C880" s="972"/>
      <c r="D880" s="972"/>
      <c r="E880" s="972"/>
      <c r="F880" s="972"/>
      <c r="G880" s="961"/>
      <c r="H880" s="961"/>
      <c r="I880" s="260"/>
      <c r="J880" s="260"/>
      <c r="K880" s="260"/>
      <c r="L880" s="260"/>
      <c r="M880" s="260"/>
      <c r="N880" s="260"/>
      <c r="O880" s="260"/>
      <c r="P880" s="260"/>
      <c r="Q880" s="260"/>
      <c r="R880" s="260"/>
      <c r="S880" s="260"/>
    </row>
    <row r="881" spans="1:19" x14ac:dyDescent="0.25">
      <c r="A881" s="971"/>
      <c r="B881" s="972"/>
      <c r="C881" s="972"/>
      <c r="D881" s="972"/>
      <c r="E881" s="972"/>
      <c r="F881" s="972"/>
      <c r="G881" s="961"/>
      <c r="H881" s="961"/>
      <c r="I881" s="260"/>
      <c r="J881" s="260"/>
      <c r="K881" s="260"/>
      <c r="L881" s="260"/>
      <c r="M881" s="260"/>
      <c r="N881" s="260"/>
      <c r="O881" s="260"/>
      <c r="P881" s="260"/>
      <c r="Q881" s="260"/>
      <c r="R881" s="260"/>
      <c r="S881" s="260"/>
    </row>
    <row r="882" spans="1:19" x14ac:dyDescent="0.25">
      <c r="A882" s="971"/>
      <c r="B882" s="972"/>
      <c r="C882" s="972"/>
      <c r="D882" s="972"/>
      <c r="E882" s="972"/>
      <c r="F882" s="972"/>
      <c r="G882" s="961"/>
      <c r="H882" s="961"/>
      <c r="I882" s="260"/>
      <c r="J882" s="260"/>
      <c r="K882" s="260"/>
      <c r="L882" s="260"/>
      <c r="M882" s="260"/>
      <c r="N882" s="260"/>
      <c r="O882" s="260"/>
      <c r="P882" s="260"/>
      <c r="Q882" s="260"/>
      <c r="R882" s="260"/>
      <c r="S882" s="260"/>
    </row>
    <row r="883" spans="1:19" x14ac:dyDescent="0.25">
      <c r="A883" s="971"/>
      <c r="B883" s="972"/>
      <c r="C883" s="972"/>
      <c r="D883" s="972"/>
      <c r="E883" s="972"/>
      <c r="F883" s="972"/>
      <c r="G883" s="961"/>
      <c r="H883" s="961"/>
      <c r="I883" s="260"/>
      <c r="J883" s="260"/>
      <c r="K883" s="260"/>
      <c r="L883" s="260"/>
      <c r="M883" s="260"/>
      <c r="N883" s="260"/>
      <c r="O883" s="260"/>
      <c r="P883" s="260"/>
      <c r="Q883" s="260"/>
      <c r="R883" s="260"/>
      <c r="S883" s="260"/>
    </row>
    <row r="884" spans="1:19" x14ac:dyDescent="0.25">
      <c r="A884" s="971"/>
      <c r="B884" s="972"/>
      <c r="C884" s="972"/>
      <c r="D884" s="972"/>
      <c r="E884" s="972"/>
      <c r="F884" s="972"/>
      <c r="G884" s="961"/>
      <c r="H884" s="961"/>
      <c r="I884" s="260"/>
      <c r="J884" s="260"/>
      <c r="K884" s="260"/>
      <c r="L884" s="260"/>
      <c r="M884" s="260"/>
      <c r="N884" s="260"/>
      <c r="O884" s="260"/>
      <c r="P884" s="260"/>
      <c r="Q884" s="260"/>
      <c r="R884" s="260"/>
      <c r="S884" s="260"/>
    </row>
  </sheetData>
  <sheetProtection algorithmName="SHA-512" hashValue="BVpUDAjBc8lmKbz7cfgyhGAXJS4xCTvryt+9R9EIILmM4PfYUozyFPdpb8LjZKzdiKfM2nyUG/9FlvX92m4+EA==" saltValue="KX/ouYBrJ6iJgSfmXX7i1A==" spinCount="100000" sheet="1" objects="1" scenarios="1"/>
  <mergeCells count="10">
    <mergeCell ref="A1:G1"/>
    <mergeCell ref="B2:G2"/>
    <mergeCell ref="A15:G15"/>
    <mergeCell ref="B16:G16"/>
    <mergeCell ref="A24:G24"/>
    <mergeCell ref="B25:G25"/>
    <mergeCell ref="A37:G37"/>
    <mergeCell ref="B38:G38"/>
    <mergeCell ref="B62:M62"/>
    <mergeCell ref="B71:M71"/>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HJ7228"/>
  <sheetViews>
    <sheetView showGridLines="0" topLeftCell="C1" zoomScaleNormal="100" workbookViewId="0">
      <selection activeCell="M29" sqref="M29"/>
    </sheetView>
  </sheetViews>
  <sheetFormatPr defaultColWidth="8" defaultRowHeight="12.75" outlineLevelRow="1" outlineLevelCol="1" x14ac:dyDescent="0.25"/>
  <cols>
    <col min="1" max="1" width="8.7109375" style="29" hidden="1" customWidth="1"/>
    <col min="2" max="2" width="9.7109375" style="29" hidden="1" customWidth="1"/>
    <col min="3" max="3" width="5.140625" style="29" customWidth="1"/>
    <col min="4" max="4" width="17" style="29" customWidth="1"/>
    <col min="5" max="5" width="15.28515625" style="29" customWidth="1"/>
    <col min="6" max="6" width="15.140625" style="29" customWidth="1"/>
    <col min="7" max="7" width="12.7109375" style="29" customWidth="1"/>
    <col min="8" max="8" width="12" style="29" customWidth="1"/>
    <col min="9" max="9" width="13.140625" style="29" customWidth="1"/>
    <col min="10" max="10" width="13.5703125" style="29" customWidth="1"/>
    <col min="11" max="11" width="14.28515625" style="29" customWidth="1"/>
    <col min="12" max="12" width="12.140625" style="29" customWidth="1"/>
    <col min="13" max="13" width="12.7109375" style="29" customWidth="1"/>
    <col min="14" max="14" width="13" style="29" customWidth="1"/>
    <col min="15" max="15" width="13.42578125" style="29" customWidth="1"/>
    <col min="16" max="16" width="12.85546875" style="29" customWidth="1"/>
    <col min="17" max="17" width="2.5703125" style="29" hidden="1" customWidth="1"/>
    <col min="18" max="18" width="15.7109375" style="657" customWidth="1"/>
    <col min="19" max="19" width="13.85546875" style="657" customWidth="1"/>
    <col min="20" max="20" width="21.7109375" style="29" customWidth="1"/>
    <col min="21" max="21" width="18.28515625" style="29" customWidth="1"/>
    <col min="22" max="22" width="14.85546875" style="29" bestFit="1" customWidth="1"/>
    <col min="23" max="23" width="11.5703125" style="29" bestFit="1" customWidth="1"/>
    <col min="24" max="24" width="3.5703125" style="29" customWidth="1"/>
    <col min="25" max="25" width="14" style="29" hidden="1" customWidth="1"/>
    <col min="26" max="26" width="12" style="29" hidden="1" customWidth="1"/>
    <col min="27" max="27" width="0" style="29" hidden="1" customWidth="1"/>
    <col min="28" max="28" width="2.42578125" style="29" hidden="1" customWidth="1"/>
    <col min="29" max="29" width="8.28515625" style="29" hidden="1" customWidth="1"/>
    <col min="30" max="30" width="12.28515625" style="29" hidden="1" customWidth="1"/>
    <col min="31" max="31" width="0" style="29" hidden="1" customWidth="1"/>
    <col min="32" max="32" width="2.140625" style="29" customWidth="1"/>
    <col min="33" max="33" width="12" style="604" hidden="1" customWidth="1" outlineLevel="1"/>
    <col min="34" max="34" width="8" style="29" hidden="1" customWidth="1" outlineLevel="1"/>
    <col min="35" max="35" width="8" style="29" collapsed="1"/>
    <col min="36" max="16384" width="8" style="29"/>
  </cols>
  <sheetData>
    <row r="1" spans="1:35" ht="14.25" x14ac:dyDescent="0.25">
      <c r="C1" s="1114" t="s">
        <v>160</v>
      </c>
      <c r="D1" s="1114"/>
      <c r="E1" s="1114"/>
      <c r="F1" s="1114"/>
      <c r="G1" s="1114"/>
      <c r="H1" s="1114"/>
      <c r="I1" s="1114"/>
      <c r="J1" s="1114"/>
      <c r="K1" s="1114"/>
      <c r="L1" s="1114"/>
      <c r="M1" s="1114"/>
      <c r="N1" s="1114"/>
      <c r="O1" s="1114"/>
      <c r="P1" s="1114"/>
      <c r="Q1" s="1114"/>
      <c r="R1" s="1114"/>
      <c r="S1" s="1114"/>
      <c r="T1" s="1114"/>
      <c r="U1" s="1114"/>
      <c r="V1" s="1114"/>
      <c r="W1" s="1114"/>
    </row>
    <row r="2" spans="1:35" ht="14.25" x14ac:dyDescent="0.25">
      <c r="C2" s="1114" t="s">
        <v>161</v>
      </c>
      <c r="D2" s="1114"/>
      <c r="E2" s="1114"/>
      <c r="F2" s="1114"/>
      <c r="G2" s="1114"/>
      <c r="H2" s="1114"/>
      <c r="I2" s="1114"/>
      <c r="J2" s="1114"/>
      <c r="K2" s="1114"/>
      <c r="L2" s="1114"/>
      <c r="M2" s="1114"/>
      <c r="N2" s="1114"/>
      <c r="O2" s="1114"/>
      <c r="P2" s="1114"/>
      <c r="Q2" s="1114"/>
      <c r="R2" s="1114"/>
      <c r="S2" s="1114"/>
      <c r="T2" s="1114"/>
      <c r="U2" s="1114"/>
      <c r="V2" s="1114"/>
      <c r="W2" s="1114"/>
    </row>
    <row r="3" spans="1:35" ht="14.25" x14ac:dyDescent="0.25">
      <c r="B3" s="605"/>
      <c r="C3" s="1115">
        <v>43645</v>
      </c>
      <c r="D3" s="1115"/>
      <c r="E3" s="1115"/>
      <c r="F3" s="1115"/>
      <c r="G3" s="1115"/>
      <c r="H3" s="1115"/>
      <c r="I3" s="1115"/>
      <c r="J3" s="1115"/>
      <c r="K3" s="1115"/>
      <c r="L3" s="1115"/>
      <c r="M3" s="1115"/>
      <c r="N3" s="1115"/>
      <c r="O3" s="1115"/>
      <c r="P3" s="1115"/>
      <c r="Q3" s="1115"/>
      <c r="R3" s="1115"/>
      <c r="S3" s="1115"/>
      <c r="T3" s="1115"/>
      <c r="U3" s="1115"/>
      <c r="V3" s="1115"/>
      <c r="W3" s="1115"/>
    </row>
    <row r="4" spans="1:35" ht="12.75" hidden="1" customHeight="1" outlineLevel="1" x14ac:dyDescent="0.25">
      <c r="B4" s="606"/>
      <c r="C4" s="607"/>
      <c r="D4" s="608"/>
      <c r="E4" s="609">
        <v>1</v>
      </c>
      <c r="F4" s="609">
        <v>2</v>
      </c>
      <c r="G4" s="609">
        <v>3</v>
      </c>
      <c r="H4" s="609">
        <v>4</v>
      </c>
      <c r="I4" s="609">
        <v>5</v>
      </c>
      <c r="J4" s="609">
        <v>6</v>
      </c>
      <c r="K4" s="609">
        <v>7</v>
      </c>
      <c r="L4" s="609">
        <v>8</v>
      </c>
      <c r="M4" s="609">
        <v>9</v>
      </c>
      <c r="N4" s="609">
        <v>10</v>
      </c>
      <c r="O4" s="609">
        <v>11</v>
      </c>
      <c r="P4" s="609">
        <v>12</v>
      </c>
      <c r="Q4" s="608">
        <v>13</v>
      </c>
      <c r="R4" s="608"/>
      <c r="S4" s="608"/>
      <c r="T4" s="608"/>
      <c r="U4" s="608"/>
      <c r="V4" s="608"/>
      <c r="W4" s="608"/>
    </row>
    <row r="5" spans="1:35" ht="12.75" hidden="1" customHeight="1" outlineLevel="1" x14ac:dyDescent="0.25">
      <c r="B5" s="610"/>
      <c r="C5" s="416"/>
      <c r="D5" s="417"/>
      <c r="E5" s="347" t="s">
        <v>162</v>
      </c>
      <c r="F5" s="347" t="s">
        <v>162</v>
      </c>
      <c r="G5" s="347" t="s">
        <v>162</v>
      </c>
      <c r="H5" s="347" t="s">
        <v>162</v>
      </c>
      <c r="I5" s="347" t="s">
        <v>162</v>
      </c>
      <c r="J5" s="347" t="s">
        <v>162</v>
      </c>
      <c r="K5" s="347" t="s">
        <v>162</v>
      </c>
      <c r="L5" s="347" t="s">
        <v>162</v>
      </c>
      <c r="M5" s="347" t="s">
        <v>162</v>
      </c>
      <c r="N5" s="347" t="s">
        <v>162</v>
      </c>
      <c r="O5" s="347" t="s">
        <v>162</v>
      </c>
      <c r="P5" s="347" t="s">
        <v>162</v>
      </c>
      <c r="Q5" s="155"/>
      <c r="R5" s="30"/>
      <c r="S5" s="30"/>
      <c r="T5" s="30"/>
      <c r="U5" s="30"/>
      <c r="V5" s="30"/>
      <c r="W5" s="31"/>
    </row>
    <row r="6" spans="1:35" ht="13.5" customHeight="1" collapsed="1" thickBot="1" x14ac:dyDescent="0.3">
      <c r="B6" s="418"/>
      <c r="C6" s="418" t="s">
        <v>600</v>
      </c>
      <c r="D6" s="419"/>
      <c r="E6" s="1116" t="s">
        <v>732</v>
      </c>
      <c r="F6" s="1117"/>
      <c r="G6" s="1117"/>
      <c r="H6" s="1117"/>
      <c r="I6" s="1117"/>
      <c r="J6" s="1117"/>
      <c r="K6" s="1117"/>
      <c r="L6" s="1117"/>
      <c r="M6" s="1117"/>
      <c r="N6" s="1117"/>
      <c r="O6" s="1117"/>
      <c r="P6" s="1117"/>
      <c r="Q6" s="1118"/>
      <c r="R6" s="1112" t="s">
        <v>163</v>
      </c>
      <c r="S6" s="1113"/>
      <c r="T6" s="1119" t="s">
        <v>733</v>
      </c>
      <c r="U6" s="1120"/>
      <c r="V6" s="420" t="s">
        <v>164</v>
      </c>
      <c r="W6" s="156"/>
    </row>
    <row r="7" spans="1:35" s="35" customFormat="1" ht="26.25" thickBot="1" x14ac:dyDescent="0.25">
      <c r="B7" s="32"/>
      <c r="C7" s="32"/>
      <c r="D7" s="33"/>
      <c r="E7" s="348">
        <v>43298</v>
      </c>
      <c r="F7" s="348">
        <v>43329</v>
      </c>
      <c r="G7" s="348">
        <v>43360</v>
      </c>
      <c r="H7" s="348">
        <v>43390</v>
      </c>
      <c r="I7" s="348">
        <v>43421</v>
      </c>
      <c r="J7" s="348">
        <v>43451</v>
      </c>
      <c r="K7" s="348">
        <v>43482</v>
      </c>
      <c r="L7" s="348">
        <v>43513</v>
      </c>
      <c r="M7" s="348">
        <v>43541</v>
      </c>
      <c r="N7" s="348">
        <v>43572</v>
      </c>
      <c r="O7" s="348">
        <v>43602</v>
      </c>
      <c r="P7" s="348">
        <v>43633</v>
      </c>
      <c r="Q7" s="34"/>
      <c r="R7" s="611" t="s">
        <v>734</v>
      </c>
      <c r="S7" s="612" t="s">
        <v>476</v>
      </c>
      <c r="T7" s="573" t="s">
        <v>165</v>
      </c>
      <c r="U7" s="574" t="s">
        <v>474</v>
      </c>
      <c r="V7" s="574" t="s">
        <v>166</v>
      </c>
      <c r="W7" s="575" t="s">
        <v>167</v>
      </c>
      <c r="Y7" s="35" t="s">
        <v>771</v>
      </c>
      <c r="Z7" s="35" t="s">
        <v>772</v>
      </c>
      <c r="AG7" s="613" t="s">
        <v>773</v>
      </c>
    </row>
    <row r="8" spans="1:35" s="35" customFormat="1" x14ac:dyDescent="0.2">
      <c r="B8" s="36"/>
      <c r="C8" s="36" t="s">
        <v>168</v>
      </c>
      <c r="D8" s="37"/>
      <c r="E8" s="38"/>
      <c r="F8" s="38"/>
      <c r="G8" s="38"/>
      <c r="H8" s="38"/>
      <c r="I8" s="38"/>
      <c r="J8" s="38"/>
      <c r="K8" s="38"/>
      <c r="L8" s="38"/>
      <c r="M8" s="38"/>
      <c r="N8" s="38"/>
      <c r="O8" s="38"/>
      <c r="P8" s="38"/>
      <c r="Q8" s="38"/>
      <c r="R8" s="614"/>
      <c r="S8" s="615"/>
      <c r="T8" s="157"/>
      <c r="U8" s="157"/>
      <c r="V8" s="157"/>
      <c r="W8" s="157"/>
      <c r="AG8" s="613"/>
    </row>
    <row r="9" spans="1:35" x14ac:dyDescent="0.25">
      <c r="A9" s="29" t="s">
        <v>774</v>
      </c>
      <c r="B9" s="29" t="s">
        <v>775</v>
      </c>
      <c r="D9" s="41" t="s">
        <v>169</v>
      </c>
      <c r="E9" s="42">
        <v>5272540.9799999986</v>
      </c>
      <c r="F9" s="42">
        <v>5414863.9400000041</v>
      </c>
      <c r="G9" s="42">
        <v>5618837.2700000014</v>
      </c>
      <c r="H9" s="42">
        <v>3727546.5700000077</v>
      </c>
      <c r="I9" s="42">
        <v>3641260.7300000032</v>
      </c>
      <c r="J9" s="42">
        <v>4418511</v>
      </c>
      <c r="K9" s="42">
        <v>6075242.5599999968</v>
      </c>
      <c r="L9" s="42">
        <v>4480971.0700000022</v>
      </c>
      <c r="M9" s="42">
        <v>1325549.5299999737</v>
      </c>
      <c r="N9" s="42">
        <v>4695284.33</v>
      </c>
      <c r="O9" s="42">
        <v>5479278.1800000025</v>
      </c>
      <c r="P9" s="42">
        <v>1272013.0800000038</v>
      </c>
      <c r="Q9" s="42"/>
      <c r="R9" s="616">
        <v>51421899.239999987</v>
      </c>
      <c r="S9" s="616">
        <v>57813585.539999999</v>
      </c>
      <c r="T9" s="45">
        <v>54638.5</v>
      </c>
      <c r="U9" s="45">
        <v>54638.5</v>
      </c>
      <c r="V9" s="46">
        <v>0</v>
      </c>
      <c r="W9" s="159">
        <v>647.28591598135097</v>
      </c>
      <c r="Y9" s="617">
        <f>R9/10*12</f>
        <v>61706279.087999985</v>
      </c>
      <c r="Z9" s="618">
        <f>(Y9/1000/T9)-1</f>
        <v>0.12935529137878943</v>
      </c>
      <c r="AC9" s="619"/>
      <c r="AD9" s="29" t="s">
        <v>776</v>
      </c>
      <c r="AI9" s="618"/>
    </row>
    <row r="10" spans="1:35" x14ac:dyDescent="0.25">
      <c r="A10" s="29" t="s">
        <v>774</v>
      </c>
      <c r="B10" s="29" t="s">
        <v>777</v>
      </c>
      <c r="D10" s="41" t="s">
        <v>170</v>
      </c>
      <c r="E10" s="42">
        <v>2237069.6299999985</v>
      </c>
      <c r="F10" s="42">
        <v>2624705.0199999991</v>
      </c>
      <c r="G10" s="42">
        <v>1309470.3500000008</v>
      </c>
      <c r="H10" s="42">
        <v>2251117.8000000012</v>
      </c>
      <c r="I10" s="42">
        <v>2135313.2200000021</v>
      </c>
      <c r="J10" s="42">
        <v>1640500.8599999994</v>
      </c>
      <c r="K10" s="42">
        <v>2386133.7200000007</v>
      </c>
      <c r="L10" s="42">
        <v>1915221.7399999993</v>
      </c>
      <c r="M10" s="42">
        <v>-2125171.4399999981</v>
      </c>
      <c r="N10" s="42">
        <v>1926919.6200000003</v>
      </c>
      <c r="O10" s="42">
        <v>1822106.4999999998</v>
      </c>
      <c r="P10" s="42">
        <v>1362479.9599999993</v>
      </c>
      <c r="Q10" s="42"/>
      <c r="R10" s="616">
        <v>19485866.980000004</v>
      </c>
      <c r="S10" s="616">
        <v>15124408.019999996</v>
      </c>
      <c r="T10" s="45">
        <v>20572</v>
      </c>
      <c r="U10" s="45">
        <v>20572</v>
      </c>
      <c r="V10" s="46">
        <v>0</v>
      </c>
      <c r="W10" s="159">
        <v>243.71031165878182</v>
      </c>
      <c r="Y10" s="617">
        <f>R10/10*12</f>
        <v>23383040.376000002</v>
      </c>
      <c r="Z10" s="618">
        <f>(Y10/1000/T10)-1</f>
        <v>0.13664400038887803</v>
      </c>
      <c r="AI10" s="618"/>
    </row>
    <row r="11" spans="1:35" x14ac:dyDescent="0.25">
      <c r="A11" s="29" t="s">
        <v>774</v>
      </c>
      <c r="B11" s="36" t="s">
        <v>778</v>
      </c>
      <c r="C11" s="36"/>
      <c r="D11" s="160" t="s">
        <v>172</v>
      </c>
      <c r="E11" s="42">
        <v>2792182.4799999939</v>
      </c>
      <c r="F11" s="42">
        <v>3239745.5500000035</v>
      </c>
      <c r="G11" s="42">
        <v>2879634.7400000049</v>
      </c>
      <c r="H11" s="42">
        <v>2401662.4700000016</v>
      </c>
      <c r="I11" s="42">
        <v>2477140.9700000053</v>
      </c>
      <c r="J11" s="42">
        <v>4253793.8500000061</v>
      </c>
      <c r="K11" s="42">
        <v>3460930.7400000016</v>
      </c>
      <c r="L11" s="42">
        <v>2952142.9000000018</v>
      </c>
      <c r="M11" s="42">
        <v>7433820.5700000059</v>
      </c>
      <c r="N11" s="42">
        <v>2372895.8699999987</v>
      </c>
      <c r="O11" s="42">
        <v>2261838.9299999988</v>
      </c>
      <c r="P11" s="42">
        <v>3109689.500000013</v>
      </c>
      <c r="Q11" s="42"/>
      <c r="R11" s="616">
        <v>39635478.570000038</v>
      </c>
      <c r="S11" s="616">
        <v>40862444.470000133</v>
      </c>
      <c r="T11" s="164">
        <v>35529.199999999997</v>
      </c>
      <c r="U11" s="45">
        <v>35529.199999999997</v>
      </c>
      <c r="V11" s="46">
        <v>0</v>
      </c>
      <c r="W11" s="159">
        <v>420.90377235986739</v>
      </c>
      <c r="Y11" s="617">
        <f>R11/10*12</f>
        <v>47562574.284000039</v>
      </c>
      <c r="Z11" s="618">
        <f>(Y11/1000/T11)-1</f>
        <v>0.33868970548168953</v>
      </c>
      <c r="AI11" s="618"/>
    </row>
    <row r="12" spans="1:35" s="48" customFormat="1" ht="13.5" customHeight="1" x14ac:dyDescent="0.25">
      <c r="A12" s="29" t="s">
        <v>774</v>
      </c>
      <c r="B12" s="47"/>
      <c r="C12" s="47"/>
      <c r="D12" s="349" t="s">
        <v>173</v>
      </c>
      <c r="E12" s="350">
        <v>10301793.089999992</v>
      </c>
      <c r="F12" s="350">
        <v>11279314.510000005</v>
      </c>
      <c r="G12" s="350">
        <v>9807942.3600000069</v>
      </c>
      <c r="H12" s="350">
        <v>8380326.8400000101</v>
      </c>
      <c r="I12" s="350">
        <v>8253714.9200000102</v>
      </c>
      <c r="J12" s="350">
        <v>10312805.710000005</v>
      </c>
      <c r="K12" s="350">
        <v>11922307.02</v>
      </c>
      <c r="L12" s="350">
        <v>9348335.7100000028</v>
      </c>
      <c r="M12" s="350">
        <v>6634198.6599999815</v>
      </c>
      <c r="N12" s="350">
        <v>8995099.8199999984</v>
      </c>
      <c r="O12" s="350">
        <v>9563223.6100000013</v>
      </c>
      <c r="P12" s="350">
        <v>5744182.5400000159</v>
      </c>
      <c r="Q12" s="350">
        <v>0</v>
      </c>
      <c r="R12" s="620">
        <v>110543244.79000004</v>
      </c>
      <c r="S12" s="621">
        <v>113800438.03000014</v>
      </c>
      <c r="T12" s="353">
        <v>110739.7</v>
      </c>
      <c r="U12" s="353">
        <v>110739.7</v>
      </c>
      <c r="V12" s="161">
        <v>0</v>
      </c>
      <c r="W12" s="162">
        <v>1311.9</v>
      </c>
      <c r="Y12" s="622">
        <f>R12/10*12</f>
        <v>132651893.74800006</v>
      </c>
      <c r="Z12" s="623">
        <f>(Y12/1000/T12)-1</f>
        <v>0.19787116768421864</v>
      </c>
      <c r="AG12" s="624" t="e">
        <f>R12-GETPIVOTDATA("Posting_Amount",'[3]EXP PVT'!$A$7,"Appr_Category",$A12)-GETPIVOTDATA("PSTNG_AM",'[3]EXP PVT'!$P$6)</f>
        <v>#REF!</v>
      </c>
    </row>
    <row r="13" spans="1:35" s="35" customFormat="1" x14ac:dyDescent="0.2">
      <c r="B13" s="36"/>
      <c r="C13" s="36" t="s">
        <v>401</v>
      </c>
      <c r="D13" s="37"/>
      <c r="E13" s="38"/>
      <c r="F13" s="39"/>
      <c r="G13" s="39"/>
      <c r="H13" s="38"/>
      <c r="I13" s="38"/>
      <c r="J13" s="38"/>
      <c r="K13" s="38"/>
      <c r="L13" s="38"/>
      <c r="M13" s="38"/>
      <c r="N13" s="38"/>
      <c r="O13" s="38"/>
      <c r="P13" s="38"/>
      <c r="Q13" s="38"/>
      <c r="R13" s="625"/>
      <c r="S13" s="625"/>
      <c r="T13" s="40"/>
      <c r="U13" s="40"/>
      <c r="V13" s="40"/>
      <c r="W13" s="163"/>
      <c r="AG13" s="613"/>
    </row>
    <row r="14" spans="1:35" x14ac:dyDescent="0.25">
      <c r="A14" s="29" t="s">
        <v>779</v>
      </c>
      <c r="B14" s="29" t="s">
        <v>775</v>
      </c>
      <c r="D14" s="41" t="s">
        <v>169</v>
      </c>
      <c r="E14" s="42">
        <v>1652163.9099999983</v>
      </c>
      <c r="F14" s="42">
        <v>2548876.5299999993</v>
      </c>
      <c r="G14" s="42">
        <v>4027006.5899999975</v>
      </c>
      <c r="H14" s="42">
        <v>5133727.959999999</v>
      </c>
      <c r="I14" s="42">
        <v>1546808.9999999995</v>
      </c>
      <c r="J14" s="42">
        <v>1529387.0399999991</v>
      </c>
      <c r="K14" s="42">
        <v>2341354.290000001</v>
      </c>
      <c r="L14" s="42">
        <v>2995809.6600000011</v>
      </c>
      <c r="M14" s="42">
        <v>4187370.9600000009</v>
      </c>
      <c r="N14" s="42">
        <v>2738136.13</v>
      </c>
      <c r="O14" s="42">
        <v>2453153.79</v>
      </c>
      <c r="P14" s="42">
        <v>5323981.8100000024</v>
      </c>
      <c r="Q14" s="42"/>
      <c r="R14" s="616">
        <v>36477777.669999994</v>
      </c>
      <c r="S14" s="616">
        <v>35026817.900000013</v>
      </c>
      <c r="T14" s="45">
        <v>38077</v>
      </c>
      <c r="U14" s="45">
        <v>38077</v>
      </c>
      <c r="V14" s="46">
        <v>0</v>
      </c>
      <c r="W14" s="159">
        <v>539.07821161351592</v>
      </c>
      <c r="Y14" s="617">
        <f>R14/10*12</f>
        <v>43773333.203999996</v>
      </c>
      <c r="Z14" s="618">
        <f>(Y14/1000/T14)-1</f>
        <v>0.14960036778107511</v>
      </c>
      <c r="AC14" s="619"/>
      <c r="AD14" s="29" t="s">
        <v>776</v>
      </c>
    </row>
    <row r="15" spans="1:35" x14ac:dyDescent="0.25">
      <c r="A15" s="29" t="s">
        <v>779</v>
      </c>
      <c r="B15" s="36" t="s">
        <v>777</v>
      </c>
      <c r="C15" s="36"/>
      <c r="D15" s="41" t="s">
        <v>170</v>
      </c>
      <c r="E15" s="42">
        <v>2407414.1400000015</v>
      </c>
      <c r="F15" s="42">
        <v>3692568.3199999984</v>
      </c>
      <c r="G15" s="42">
        <v>-238598.34</v>
      </c>
      <c r="H15" s="42">
        <v>-1005027.5199999997</v>
      </c>
      <c r="I15" s="42">
        <v>2422378.29</v>
      </c>
      <c r="J15" s="42">
        <v>2397052.5499999998</v>
      </c>
      <c r="K15" s="42">
        <v>3561243.0199999977</v>
      </c>
      <c r="L15" s="42">
        <v>3049131.2300000023</v>
      </c>
      <c r="M15" s="42">
        <v>2568272.1800000011</v>
      </c>
      <c r="N15" s="42">
        <v>2954332.2599999984</v>
      </c>
      <c r="O15" s="42">
        <v>2632520.7599999993</v>
      </c>
      <c r="P15" s="42">
        <v>1170097.2299999997</v>
      </c>
      <c r="Q15" s="42"/>
      <c r="R15" s="616">
        <v>25611384.119999997</v>
      </c>
      <c r="S15" s="616">
        <v>28917044.909999989</v>
      </c>
      <c r="T15" s="45">
        <v>31000</v>
      </c>
      <c r="U15" s="45">
        <v>31000</v>
      </c>
      <c r="V15" s="46">
        <v>0</v>
      </c>
      <c r="W15" s="159">
        <v>436.51083765894941</v>
      </c>
      <c r="Y15" s="617">
        <f>R15/10*12</f>
        <v>30733660.943999995</v>
      </c>
      <c r="Z15" s="618">
        <f>(Y15/1000/T15)-1</f>
        <v>-8.5915824516130668E-3</v>
      </c>
    </row>
    <row r="16" spans="1:35" x14ac:dyDescent="0.25">
      <c r="A16" s="29" t="s">
        <v>779</v>
      </c>
      <c r="B16" s="36"/>
      <c r="C16" s="36"/>
      <c r="D16" s="41" t="s">
        <v>735</v>
      </c>
      <c r="E16" s="42">
        <v>0</v>
      </c>
      <c r="F16" s="42">
        <v>0</v>
      </c>
      <c r="G16" s="42">
        <v>0</v>
      </c>
      <c r="H16" s="42">
        <v>0</v>
      </c>
      <c r="I16" s="42">
        <v>0</v>
      </c>
      <c r="J16" s="42">
        <v>0</v>
      </c>
      <c r="K16" s="42">
        <v>0</v>
      </c>
      <c r="L16" s="42">
        <v>0</v>
      </c>
      <c r="M16" s="42">
        <v>0</v>
      </c>
      <c r="N16" s="42">
        <v>0</v>
      </c>
      <c r="O16" s="42">
        <v>0</v>
      </c>
      <c r="P16" s="42">
        <v>0</v>
      </c>
      <c r="Q16" s="42"/>
      <c r="R16" s="616">
        <v>0</v>
      </c>
      <c r="S16" s="616">
        <v>0</v>
      </c>
      <c r="T16" s="164">
        <v>207.1</v>
      </c>
      <c r="U16" s="45">
        <v>207.1</v>
      </c>
      <c r="V16" s="159">
        <v>0</v>
      </c>
      <c r="W16" s="159">
        <v>0</v>
      </c>
      <c r="Y16" s="617">
        <f>R16/10*12</f>
        <v>0</v>
      </c>
      <c r="Z16" s="618">
        <f>(Y16/1000/T16)-1</f>
        <v>-1</v>
      </c>
    </row>
    <row r="17" spans="1:33" x14ac:dyDescent="0.25">
      <c r="A17" s="29" t="s">
        <v>779</v>
      </c>
      <c r="B17" s="36" t="s">
        <v>778</v>
      </c>
      <c r="C17" s="36"/>
      <c r="D17" s="41" t="s">
        <v>172</v>
      </c>
      <c r="E17" s="42">
        <v>2309109.7300000009</v>
      </c>
      <c r="F17" s="42">
        <v>3764793.0800000015</v>
      </c>
      <c r="G17" s="42">
        <v>2257928.88</v>
      </c>
      <c r="H17" s="42">
        <v>2767424.7999999984</v>
      </c>
      <c r="I17" s="42">
        <v>2602828.3299999991</v>
      </c>
      <c r="J17" s="42">
        <v>2659875.6599999992</v>
      </c>
      <c r="K17" s="42">
        <v>3728781.3399999994</v>
      </c>
      <c r="L17" s="42">
        <v>1746737.3400000008</v>
      </c>
      <c r="M17" s="42">
        <v>1572560.1100000017</v>
      </c>
      <c r="N17" s="42">
        <v>1469820.9499999995</v>
      </c>
      <c r="O17" s="42">
        <v>1393667.03</v>
      </c>
      <c r="P17" s="42">
        <v>1909654.8700000003</v>
      </c>
      <c r="Q17" s="42"/>
      <c r="R17" s="626">
        <v>28183182.120000005</v>
      </c>
      <c r="S17" s="616">
        <v>26773515.629999999</v>
      </c>
      <c r="T17" s="164">
        <v>21491.597000000002</v>
      </c>
      <c r="U17" s="45">
        <v>30566.799999999999</v>
      </c>
      <c r="V17" s="159">
        <v>9075.2029999999977</v>
      </c>
      <c r="W17" s="159">
        <v>430.41095072753467</v>
      </c>
      <c r="Y17" s="617">
        <f>R17/10*12</f>
        <v>33819818.544</v>
      </c>
      <c r="Z17" s="618">
        <f>(Y17/1000/T17)-1</f>
        <v>0.57362984909869663</v>
      </c>
    </row>
    <row r="18" spans="1:33" s="48" customFormat="1" ht="13.5" customHeight="1" x14ac:dyDescent="0.25">
      <c r="A18" s="29" t="s">
        <v>779</v>
      </c>
      <c r="B18" s="47"/>
      <c r="C18" s="47"/>
      <c r="D18" s="349" t="s">
        <v>173</v>
      </c>
      <c r="E18" s="350">
        <v>6368687.7800000012</v>
      </c>
      <c r="F18" s="350">
        <v>10006237.93</v>
      </c>
      <c r="G18" s="350">
        <v>6046337.1299999971</v>
      </c>
      <c r="H18" s="350">
        <v>6896125.2399999984</v>
      </c>
      <c r="I18" s="350">
        <v>6572015.6199999992</v>
      </c>
      <c r="J18" s="350">
        <v>6586315.2499999981</v>
      </c>
      <c r="K18" s="350">
        <v>9631378.6499999985</v>
      </c>
      <c r="L18" s="350">
        <v>7791678.2300000042</v>
      </c>
      <c r="M18" s="350">
        <v>8328203.2500000037</v>
      </c>
      <c r="N18" s="350">
        <v>7162289.339999998</v>
      </c>
      <c r="O18" s="350">
        <v>6479341.5799999991</v>
      </c>
      <c r="P18" s="350">
        <v>8403733.910000002</v>
      </c>
      <c r="Q18" s="350">
        <v>0</v>
      </c>
      <c r="R18" s="620">
        <v>90272343.909999996</v>
      </c>
      <c r="S18" s="621">
        <v>90717378.439999998</v>
      </c>
      <c r="T18" s="353">
        <v>90775.697</v>
      </c>
      <c r="U18" s="353">
        <v>99850.900000000009</v>
      </c>
      <c r="V18" s="161">
        <v>9075.2030000000086</v>
      </c>
      <c r="W18" s="162">
        <v>1406</v>
      </c>
      <c r="Y18" s="622">
        <f>R18/10*12</f>
        <v>108326812.69199999</v>
      </c>
      <c r="Z18" s="623">
        <f>(Y18/1000/T18)-1</f>
        <v>0.19334597554233035</v>
      </c>
      <c r="AG18" s="624" t="e">
        <f>R18-GETPIVOTDATA("Posting_Amount",'[3]EXP PVT'!$A$7,"Appr_Category",$A18)</f>
        <v>#REF!</v>
      </c>
    </row>
    <row r="19" spans="1:33" s="48" customFormat="1" x14ac:dyDescent="0.25">
      <c r="B19" s="41"/>
      <c r="C19" s="41" t="s">
        <v>402</v>
      </c>
      <c r="D19" s="52"/>
      <c r="E19" s="53"/>
      <c r="F19" s="53"/>
      <c r="G19" s="53"/>
      <c r="H19" s="53"/>
      <c r="I19" s="53"/>
      <c r="J19" s="53"/>
      <c r="K19" s="53"/>
      <c r="L19" s="53"/>
      <c r="M19" s="53"/>
      <c r="N19" s="53"/>
      <c r="O19" s="53"/>
      <c r="P19" s="53"/>
      <c r="Q19" s="53"/>
      <c r="R19" s="614"/>
      <c r="S19" s="627"/>
      <c r="T19" s="54"/>
      <c r="U19" s="57"/>
      <c r="V19" s="58"/>
      <c r="W19" s="51"/>
      <c r="AG19" s="624"/>
    </row>
    <row r="20" spans="1:33" x14ac:dyDescent="0.25">
      <c r="A20" s="29" t="s">
        <v>780</v>
      </c>
      <c r="B20" s="29" t="s">
        <v>775</v>
      </c>
      <c r="D20" s="41" t="s">
        <v>169</v>
      </c>
      <c r="E20" s="42">
        <v>33483.709999999992</v>
      </c>
      <c r="F20" s="42">
        <v>22312.09</v>
      </c>
      <c r="G20" s="42">
        <v>31675.809999999998</v>
      </c>
      <c r="H20" s="42">
        <v>33802.880000000005</v>
      </c>
      <c r="I20" s="42">
        <v>35264.43</v>
      </c>
      <c r="J20" s="42">
        <v>30058.460000000003</v>
      </c>
      <c r="K20" s="42">
        <v>44197.490000000005</v>
      </c>
      <c r="L20" s="42">
        <v>34011.209999999992</v>
      </c>
      <c r="M20" s="42">
        <v>573334.55000000005</v>
      </c>
      <c r="N20" s="42">
        <v>31335.439999999999</v>
      </c>
      <c r="O20" s="42">
        <v>40694.469999999994</v>
      </c>
      <c r="P20" s="42">
        <v>71265.489999999991</v>
      </c>
      <c r="Q20" s="42"/>
      <c r="R20" s="628">
        <v>981436.02999999991</v>
      </c>
      <c r="S20" s="616">
        <v>804951.38</v>
      </c>
      <c r="T20" s="55">
        <v>1298</v>
      </c>
      <c r="U20" s="55">
        <v>1298</v>
      </c>
      <c r="V20" s="58">
        <v>0</v>
      </c>
      <c r="W20" s="159">
        <v>14.35793994208934</v>
      </c>
      <c r="Y20" s="617">
        <f>R20/10*12</f>
        <v>1177723.2359999998</v>
      </c>
      <c r="Z20" s="618">
        <f>(Y20/1000/T20)-1</f>
        <v>-9.2663146379044825E-2</v>
      </c>
    </row>
    <row r="21" spans="1:33" x14ac:dyDescent="0.25">
      <c r="A21" s="29" t="s">
        <v>780</v>
      </c>
      <c r="B21" s="36" t="s">
        <v>777</v>
      </c>
      <c r="C21" s="36"/>
      <c r="D21" s="41" t="s">
        <v>170</v>
      </c>
      <c r="E21" s="42">
        <v>43749.459999999992</v>
      </c>
      <c r="F21" s="42">
        <v>58831.340000000004</v>
      </c>
      <c r="G21" s="42">
        <v>37807.569999999992</v>
      </c>
      <c r="H21" s="42">
        <v>40440.510000000009</v>
      </c>
      <c r="I21" s="42">
        <v>41630.560000000005</v>
      </c>
      <c r="J21" s="42">
        <v>34543.840000000004</v>
      </c>
      <c r="K21" s="42">
        <v>52571.349999999991</v>
      </c>
      <c r="L21" s="42">
        <v>40504.279999999992</v>
      </c>
      <c r="M21" s="42">
        <v>704697.06</v>
      </c>
      <c r="N21" s="42">
        <v>42062.450000000004</v>
      </c>
      <c r="O21" s="42">
        <v>35049.949999999997</v>
      </c>
      <c r="P21" s="42">
        <v>0</v>
      </c>
      <c r="Q21" s="42"/>
      <c r="R21" s="628">
        <v>1131888.3699999999</v>
      </c>
      <c r="S21" s="616">
        <v>95089.510000000009</v>
      </c>
      <c r="T21" s="55">
        <v>1322</v>
      </c>
      <c r="U21" s="55">
        <v>1322</v>
      </c>
      <c r="V21" s="58"/>
      <c r="W21" s="159"/>
      <c r="Y21" s="617"/>
      <c r="Z21" s="618"/>
    </row>
    <row r="22" spans="1:33" x14ac:dyDescent="0.25">
      <c r="A22" s="29" t="s">
        <v>780</v>
      </c>
      <c r="B22" s="41" t="s">
        <v>778</v>
      </c>
      <c r="C22" s="41"/>
      <c r="D22" s="41" t="s">
        <v>172</v>
      </c>
      <c r="E22" s="42">
        <v>14172.389999999992</v>
      </c>
      <c r="F22" s="42">
        <v>43193.339999999989</v>
      </c>
      <c r="G22" s="42">
        <v>10630.949999999999</v>
      </c>
      <c r="H22" s="42">
        <v>15778.439999999997</v>
      </c>
      <c r="I22" s="42">
        <v>15787.229999999996</v>
      </c>
      <c r="J22" s="42">
        <v>13392.149999999998</v>
      </c>
      <c r="K22" s="42">
        <v>20188.410000000003</v>
      </c>
      <c r="L22" s="42">
        <v>15448.8</v>
      </c>
      <c r="M22" s="42">
        <v>15262.27</v>
      </c>
      <c r="N22" s="42">
        <v>14820.83</v>
      </c>
      <c r="O22" s="42">
        <v>15325.799999999997</v>
      </c>
      <c r="P22" s="42">
        <v>14579.67</v>
      </c>
      <c r="Q22" s="42"/>
      <c r="R22" s="626">
        <v>208580.27999999994</v>
      </c>
      <c r="S22" s="626">
        <v>168509.61</v>
      </c>
      <c r="T22" s="576">
        <v>173.447</v>
      </c>
      <c r="U22" s="576">
        <v>453.70000000000005</v>
      </c>
      <c r="V22" s="58">
        <v>280.25300000000004</v>
      </c>
      <c r="W22" s="159">
        <v>5.0186420275238328</v>
      </c>
      <c r="Y22" s="617">
        <f>R22/10*12</f>
        <v>250296.33599999995</v>
      </c>
      <c r="Z22" s="618">
        <f>(Y22/1000/T22)-1</f>
        <v>0.44307100151631307</v>
      </c>
    </row>
    <row r="23" spans="1:33" s="48" customFormat="1" x14ac:dyDescent="0.25">
      <c r="A23" s="29" t="s">
        <v>780</v>
      </c>
      <c r="B23" s="52"/>
      <c r="C23" s="52"/>
      <c r="D23" s="349" t="s">
        <v>173</v>
      </c>
      <c r="E23" s="350">
        <v>91405.559999999969</v>
      </c>
      <c r="F23" s="350">
        <v>124336.76999999999</v>
      </c>
      <c r="G23" s="350">
        <v>80114.329999999987</v>
      </c>
      <c r="H23" s="350">
        <v>90021.830000000016</v>
      </c>
      <c r="I23" s="350">
        <v>92682.22</v>
      </c>
      <c r="J23" s="350">
        <v>77994.45</v>
      </c>
      <c r="K23" s="350">
        <v>116957.25</v>
      </c>
      <c r="L23" s="350">
        <v>89964.29</v>
      </c>
      <c r="M23" s="350">
        <v>1293293.8800000001</v>
      </c>
      <c r="N23" s="350">
        <v>88218.72</v>
      </c>
      <c r="O23" s="350">
        <v>91070.219999999987</v>
      </c>
      <c r="P23" s="350">
        <v>85845.159999999989</v>
      </c>
      <c r="Q23" s="350">
        <v>0</v>
      </c>
      <c r="R23" s="620">
        <v>2321904.6799999997</v>
      </c>
      <c r="S23" s="629">
        <v>1068550.5000000002</v>
      </c>
      <c r="T23" s="352">
        <v>2793.4470000000001</v>
      </c>
      <c r="U23" s="354">
        <v>3073.7</v>
      </c>
      <c r="V23" s="161">
        <v>280.25300000000004</v>
      </c>
      <c r="W23" s="165">
        <v>34</v>
      </c>
      <c r="Y23" s="622">
        <f>R23/10*12</f>
        <v>2786285.6159999995</v>
      </c>
      <c r="Z23" s="623">
        <f>(Y23/1000/T23)-1</f>
        <v>-2.5636369689492344E-3</v>
      </c>
      <c r="AG23" s="624" t="e">
        <f>R23-GETPIVOTDATA("Posting_Amount",'[3]EXP PVT'!$A$7,"Appr_Category",$A23)</f>
        <v>#REF!</v>
      </c>
    </row>
    <row r="24" spans="1:33" s="48" customFormat="1" x14ac:dyDescent="0.25">
      <c r="B24" s="41"/>
      <c r="C24" s="41" t="s">
        <v>174</v>
      </c>
      <c r="D24" s="52"/>
      <c r="E24" s="53"/>
      <c r="F24" s="53"/>
      <c r="G24" s="53"/>
      <c r="H24" s="53"/>
      <c r="I24" s="53"/>
      <c r="J24" s="53"/>
      <c r="K24" s="53"/>
      <c r="L24" s="53"/>
      <c r="M24" s="53"/>
      <c r="N24" s="53"/>
      <c r="O24" s="53"/>
      <c r="P24" s="53"/>
      <c r="Q24" s="53"/>
      <c r="R24" s="630"/>
      <c r="S24" s="614"/>
      <c r="T24" s="49"/>
      <c r="U24" s="50"/>
      <c r="V24" s="51"/>
      <c r="W24" s="51"/>
      <c r="AG24" s="624"/>
    </row>
    <row r="25" spans="1:33" x14ac:dyDescent="0.25">
      <c r="A25" s="29" t="s">
        <v>781</v>
      </c>
      <c r="B25" s="29" t="s">
        <v>775</v>
      </c>
      <c r="D25" s="41" t="s">
        <v>169</v>
      </c>
      <c r="E25" s="42">
        <v>0</v>
      </c>
      <c r="F25" s="42">
        <v>78189.53</v>
      </c>
      <c r="G25" s="42">
        <v>65383.520000000004</v>
      </c>
      <c r="H25" s="42">
        <v>67034.140000000014</v>
      </c>
      <c r="I25" s="42">
        <v>58528.76</v>
      </c>
      <c r="J25" s="42">
        <v>53957.35</v>
      </c>
      <c r="K25" s="42">
        <v>70273.600000000006</v>
      </c>
      <c r="L25" s="42">
        <v>51145.23</v>
      </c>
      <c r="M25" s="42">
        <v>46346.31</v>
      </c>
      <c r="N25" s="42">
        <v>53479.170000000006</v>
      </c>
      <c r="O25" s="42">
        <v>57934.49</v>
      </c>
      <c r="P25" s="42">
        <v>74785.290000000008</v>
      </c>
      <c r="Q25" s="42"/>
      <c r="R25" s="616">
        <v>677057.39</v>
      </c>
      <c r="S25" s="616">
        <v>929100.95</v>
      </c>
      <c r="T25" s="164">
        <v>1317</v>
      </c>
      <c r="U25" s="631">
        <v>1707</v>
      </c>
      <c r="V25" s="632">
        <v>390</v>
      </c>
      <c r="W25" s="51">
        <v>0</v>
      </c>
      <c r="Y25" s="617">
        <f>R25/10*12</f>
        <v>812468.86800000002</v>
      </c>
      <c r="Z25" s="618">
        <f>(Y25/1000/T25)-1</f>
        <v>-0.38309121640091115</v>
      </c>
      <c r="AD25" s="617">
        <f>U25-T25</f>
        <v>390</v>
      </c>
    </row>
    <row r="26" spans="1:33" s="48" customFormat="1" x14ac:dyDescent="0.25">
      <c r="A26" s="29" t="s">
        <v>781</v>
      </c>
      <c r="B26" s="52"/>
      <c r="C26" s="52"/>
      <c r="D26" s="349" t="s">
        <v>173</v>
      </c>
      <c r="E26" s="350">
        <v>0</v>
      </c>
      <c r="F26" s="350">
        <v>78189.53</v>
      </c>
      <c r="G26" s="350">
        <v>65383.520000000004</v>
      </c>
      <c r="H26" s="350">
        <v>67034.140000000014</v>
      </c>
      <c r="I26" s="350">
        <v>58528.76</v>
      </c>
      <c r="J26" s="350">
        <v>53957.35</v>
      </c>
      <c r="K26" s="350">
        <v>70273.600000000006</v>
      </c>
      <c r="L26" s="350">
        <v>51145.23</v>
      </c>
      <c r="M26" s="350">
        <v>46346.31</v>
      </c>
      <c r="N26" s="350">
        <v>53479.170000000006</v>
      </c>
      <c r="O26" s="350">
        <v>57934.49</v>
      </c>
      <c r="P26" s="350">
        <v>74785.290000000008</v>
      </c>
      <c r="Q26" s="350">
        <v>0</v>
      </c>
      <c r="R26" s="620">
        <v>677057.39</v>
      </c>
      <c r="S26" s="629">
        <v>929100.95</v>
      </c>
      <c r="T26" s="352">
        <v>1317</v>
      </c>
      <c r="U26" s="353">
        <v>1707</v>
      </c>
      <c r="V26" s="161">
        <v>390</v>
      </c>
      <c r="W26" s="161"/>
      <c r="Y26" s="622">
        <f>R26/10*12</f>
        <v>812468.86800000002</v>
      </c>
      <c r="Z26" s="623">
        <f>(Y26/1000/T26)-1</f>
        <v>-0.38309121640091115</v>
      </c>
      <c r="AG26" s="624" t="e">
        <f>R26-GETPIVOTDATA("Posting_Amount",'[3]EXP PVT'!$A$7,"Appr_Category",$A26)</f>
        <v>#REF!</v>
      </c>
    </row>
    <row r="27" spans="1:33" s="48" customFormat="1" x14ac:dyDescent="0.25">
      <c r="B27" s="41"/>
      <c r="C27" s="41" t="s">
        <v>477</v>
      </c>
      <c r="D27" s="52"/>
      <c r="E27" s="53"/>
      <c r="F27" s="53"/>
      <c r="G27" s="53"/>
      <c r="H27" s="53"/>
      <c r="I27" s="53"/>
      <c r="J27" s="53"/>
      <c r="K27" s="53"/>
      <c r="L27" s="53"/>
      <c r="M27" s="53"/>
      <c r="N27" s="53"/>
      <c r="O27" s="53"/>
      <c r="P27" s="53"/>
      <c r="Q27" s="53"/>
      <c r="R27" s="614"/>
      <c r="S27" s="615"/>
      <c r="T27" s="54"/>
      <c r="U27" s="50"/>
      <c r="V27" s="51"/>
      <c r="W27" s="51"/>
      <c r="Y27" s="617"/>
      <c r="Z27" s="618"/>
      <c r="AG27" s="624"/>
    </row>
    <row r="28" spans="1:33" s="48" customFormat="1" x14ac:dyDescent="0.25">
      <c r="A28" s="29" t="s">
        <v>782</v>
      </c>
      <c r="B28" s="52" t="s">
        <v>783</v>
      </c>
      <c r="C28" s="52"/>
      <c r="D28" s="41" t="s">
        <v>478</v>
      </c>
      <c r="E28" s="42">
        <v>997.58999999999992</v>
      </c>
      <c r="F28" s="42">
        <v>165157.94</v>
      </c>
      <c r="G28" s="42">
        <v>70264.570000000022</v>
      </c>
      <c r="H28" s="42">
        <v>30888.560000000005</v>
      </c>
      <c r="I28" s="42">
        <v>136224.45000000001</v>
      </c>
      <c r="J28" s="42">
        <v>48810.61</v>
      </c>
      <c r="K28" s="42">
        <v>35497.630000000005</v>
      </c>
      <c r="L28" s="42">
        <v>196121.43</v>
      </c>
      <c r="M28" s="42">
        <v>103413.11000000002</v>
      </c>
      <c r="N28" s="42">
        <v>130284.68999999999</v>
      </c>
      <c r="O28" s="42">
        <v>97514.75</v>
      </c>
      <c r="P28" s="42">
        <v>141646.47</v>
      </c>
      <c r="Q28" s="42"/>
      <c r="R28" s="616">
        <v>1156821.8</v>
      </c>
      <c r="S28" s="628">
        <v>2250859.6199999996</v>
      </c>
      <c r="T28" s="44">
        <v>3770</v>
      </c>
      <c r="U28" s="45">
        <v>3770</v>
      </c>
      <c r="V28" s="51"/>
      <c r="W28" s="51"/>
      <c r="Y28" s="617"/>
      <c r="Z28" s="618"/>
      <c r="AG28" s="624"/>
    </row>
    <row r="29" spans="1:33" s="48" customFormat="1" x14ac:dyDescent="0.25">
      <c r="A29" s="29" t="s">
        <v>782</v>
      </c>
      <c r="B29" s="52"/>
      <c r="C29" s="52"/>
      <c r="D29" s="349" t="s">
        <v>173</v>
      </c>
      <c r="E29" s="350">
        <v>997.58999999999992</v>
      </c>
      <c r="F29" s="350">
        <v>165157.94</v>
      </c>
      <c r="G29" s="350">
        <v>70264.570000000022</v>
      </c>
      <c r="H29" s="350">
        <v>30888.560000000005</v>
      </c>
      <c r="I29" s="350">
        <v>136224.45000000001</v>
      </c>
      <c r="J29" s="350">
        <v>48810.61</v>
      </c>
      <c r="K29" s="350">
        <v>35497.630000000005</v>
      </c>
      <c r="L29" s="350">
        <v>196121.43</v>
      </c>
      <c r="M29" s="350">
        <v>103413.11000000002</v>
      </c>
      <c r="N29" s="350">
        <v>130284.68999999999</v>
      </c>
      <c r="O29" s="350">
        <v>97514.75</v>
      </c>
      <c r="P29" s="350">
        <v>141646.47</v>
      </c>
      <c r="Q29" s="350">
        <v>0</v>
      </c>
      <c r="R29" s="620">
        <v>1156821.8</v>
      </c>
      <c r="S29" s="629">
        <v>2250859.6199999996</v>
      </c>
      <c r="T29" s="352">
        <v>3770</v>
      </c>
      <c r="U29" s="353">
        <v>3770</v>
      </c>
      <c r="V29" s="161"/>
      <c r="W29" s="161"/>
      <c r="Y29" s="617"/>
      <c r="Z29" s="618"/>
      <c r="AG29" s="624" t="e">
        <f>R29-GETPIVOTDATA("Posting_Amount",'[3]EXP PVT'!$A$7,"Appr_Category",$A29)</f>
        <v>#REF!</v>
      </c>
    </row>
    <row r="30" spans="1:33" s="48" customFormat="1" x14ac:dyDescent="0.25">
      <c r="B30" s="41"/>
      <c r="C30" s="41" t="s">
        <v>175</v>
      </c>
      <c r="D30" s="52"/>
      <c r="E30" s="53"/>
      <c r="F30" s="53"/>
      <c r="G30" s="53"/>
      <c r="H30" s="53"/>
      <c r="I30" s="53"/>
      <c r="J30" s="53"/>
      <c r="K30" s="53"/>
      <c r="L30" s="53"/>
      <c r="M30" s="53"/>
      <c r="N30" s="53"/>
      <c r="O30" s="53"/>
      <c r="P30" s="53"/>
      <c r="Q30" s="53"/>
      <c r="R30" s="614"/>
      <c r="S30" s="627"/>
      <c r="T30" s="54"/>
      <c r="U30" s="50"/>
      <c r="V30" s="51"/>
      <c r="W30" s="51"/>
      <c r="AD30" s="48" t="s">
        <v>784</v>
      </c>
      <c r="AG30" s="624"/>
    </row>
    <row r="31" spans="1:33" x14ac:dyDescent="0.25">
      <c r="A31" s="29" t="s">
        <v>785</v>
      </c>
      <c r="B31" s="29" t="s">
        <v>775</v>
      </c>
      <c r="D31" s="41" t="s">
        <v>169</v>
      </c>
      <c r="E31" s="42">
        <v>88095.989999999991</v>
      </c>
      <c r="F31" s="42">
        <v>189643.3</v>
      </c>
      <c r="G31" s="42">
        <v>227827.08000000002</v>
      </c>
      <c r="H31" s="42">
        <v>146331.21000000002</v>
      </c>
      <c r="I31" s="42">
        <v>90346.13</v>
      </c>
      <c r="J31" s="42">
        <v>82433.590000000026</v>
      </c>
      <c r="K31" s="42">
        <v>96395.590000000011</v>
      </c>
      <c r="L31" s="42">
        <v>81001.5</v>
      </c>
      <c r="M31" s="42">
        <v>96296.709999999992</v>
      </c>
      <c r="N31" s="42">
        <v>1730.8499999999838</v>
      </c>
      <c r="O31" s="42">
        <v>106531.76</v>
      </c>
      <c r="P31" s="42">
        <v>66598.27</v>
      </c>
      <c r="Q31" s="42"/>
      <c r="R31" s="616">
        <v>1273231.9800000002</v>
      </c>
      <c r="S31" s="628">
        <v>2166785.4000000004</v>
      </c>
      <c r="T31" s="577">
        <v>2178.732</v>
      </c>
      <c r="U31" s="55">
        <v>2178.6999999999998</v>
      </c>
      <c r="V31" s="56">
        <v>-3.2000000000152795E-2</v>
      </c>
      <c r="W31" s="46">
        <v>0</v>
      </c>
      <c r="Y31" s="617">
        <f>R31/10*12</f>
        <v>1527878.3760000002</v>
      </c>
      <c r="Z31" s="618">
        <f>(Y31/1000/T31)-1</f>
        <v>-0.29873046524308633</v>
      </c>
      <c r="AC31" s="29">
        <v>-60.119000000000597</v>
      </c>
      <c r="AD31" s="633">
        <f>V31</f>
        <v>-3.2000000000152795E-2</v>
      </c>
    </row>
    <row r="32" spans="1:33" x14ac:dyDescent="0.25">
      <c r="A32" s="29" t="s">
        <v>785</v>
      </c>
      <c r="B32" s="36" t="s">
        <v>777</v>
      </c>
      <c r="C32" s="36"/>
      <c r="D32" s="41" t="s">
        <v>170</v>
      </c>
      <c r="E32" s="42">
        <v>118899.3</v>
      </c>
      <c r="F32" s="42">
        <v>34586.660000000003</v>
      </c>
      <c r="G32" s="42">
        <v>328944.25999999995</v>
      </c>
      <c r="H32" s="42">
        <v>109732.83</v>
      </c>
      <c r="I32" s="42">
        <v>125069.68000000001</v>
      </c>
      <c r="J32" s="42">
        <v>122272.35</v>
      </c>
      <c r="K32" s="42">
        <v>138718.71</v>
      </c>
      <c r="L32" s="42">
        <v>127247.94</v>
      </c>
      <c r="M32" s="42">
        <v>161885</v>
      </c>
      <c r="N32" s="42">
        <v>166897.53</v>
      </c>
      <c r="O32" s="42">
        <v>171669.45</v>
      </c>
      <c r="P32" s="42">
        <v>145810.74</v>
      </c>
      <c r="Q32" s="42"/>
      <c r="R32" s="616">
        <v>1751734.45</v>
      </c>
      <c r="S32" s="628">
        <v>1784861.6199999999</v>
      </c>
      <c r="T32" s="577">
        <v>1851.7339999999999</v>
      </c>
      <c r="U32" s="55">
        <v>2791.3</v>
      </c>
      <c r="V32" s="56">
        <v>939.56600000000026</v>
      </c>
      <c r="W32" s="46">
        <v>0</v>
      </c>
      <c r="Y32" s="617">
        <f>R32/10*12</f>
        <v>2102081.34</v>
      </c>
      <c r="Z32" s="618">
        <f>(Y32/1000/T32)-1</f>
        <v>0.13519616748409868</v>
      </c>
    </row>
    <row r="33" spans="1:33" x14ac:dyDescent="0.25">
      <c r="A33" s="29" t="s">
        <v>785</v>
      </c>
      <c r="B33" s="41" t="s">
        <v>778</v>
      </c>
      <c r="C33" s="41"/>
      <c r="D33" s="41" t="s">
        <v>172</v>
      </c>
      <c r="E33" s="42">
        <v>90652.900000000023</v>
      </c>
      <c r="F33" s="42">
        <v>63183.710000000006</v>
      </c>
      <c r="G33" s="42">
        <v>259556.52999999997</v>
      </c>
      <c r="H33" s="42">
        <v>54159.999999999993</v>
      </c>
      <c r="I33" s="42">
        <v>117827.95</v>
      </c>
      <c r="J33" s="42">
        <v>116386.85</v>
      </c>
      <c r="K33" s="42">
        <v>125579.93999999999</v>
      </c>
      <c r="L33" s="42">
        <v>113261.49</v>
      </c>
      <c r="M33" s="42">
        <v>145682.74999999997</v>
      </c>
      <c r="N33" s="42">
        <v>42314.969999999994</v>
      </c>
      <c r="O33" s="42">
        <v>135080.72999999998</v>
      </c>
      <c r="P33" s="42">
        <v>186417.30999999997</v>
      </c>
      <c r="Q33" s="42"/>
      <c r="R33" s="616">
        <v>1450105.13</v>
      </c>
      <c r="S33" s="628">
        <v>1039611.59</v>
      </c>
      <c r="T33" s="578">
        <v>553.10799999999995</v>
      </c>
      <c r="U33" s="576">
        <v>3420.9100000000003</v>
      </c>
      <c r="V33" s="67">
        <v>2867.8020000000006</v>
      </c>
      <c r="W33" s="46">
        <v>0</v>
      </c>
      <c r="Y33" s="617">
        <f>R33/10*12</f>
        <v>1740126.1559999997</v>
      </c>
      <c r="Z33" s="618">
        <f>(Y33/1000/T33)-1</f>
        <v>2.1460874838187118</v>
      </c>
      <c r="AC33" s="634">
        <f>AD33-U33</f>
        <v>-970.87400000000025</v>
      </c>
      <c r="AD33" s="619">
        <f>2108.772+341.264</f>
        <v>2450.0360000000001</v>
      </c>
    </row>
    <row r="34" spans="1:33" s="48" customFormat="1" x14ac:dyDescent="0.25">
      <c r="A34" s="29" t="s">
        <v>785</v>
      </c>
      <c r="B34" s="52"/>
      <c r="C34" s="52"/>
      <c r="D34" s="349" t="s">
        <v>173</v>
      </c>
      <c r="E34" s="350">
        <v>297648.19</v>
      </c>
      <c r="F34" s="350">
        <v>287413.67</v>
      </c>
      <c r="G34" s="350">
        <v>816327.86999999988</v>
      </c>
      <c r="H34" s="350">
        <v>310224.04000000004</v>
      </c>
      <c r="I34" s="350">
        <v>333243.76</v>
      </c>
      <c r="J34" s="350">
        <v>321092.79000000004</v>
      </c>
      <c r="K34" s="350">
        <v>360694.24</v>
      </c>
      <c r="L34" s="350">
        <v>321510.93</v>
      </c>
      <c r="M34" s="350">
        <v>403864.45999999996</v>
      </c>
      <c r="N34" s="350">
        <v>210943.34999999998</v>
      </c>
      <c r="O34" s="350">
        <v>413281.94</v>
      </c>
      <c r="P34" s="350">
        <v>398826.31999999995</v>
      </c>
      <c r="Q34" s="350">
        <v>0</v>
      </c>
      <c r="R34" s="620">
        <v>4475071.5600000005</v>
      </c>
      <c r="S34" s="629">
        <v>4991258.6099999994</v>
      </c>
      <c r="T34" s="352">
        <v>4583.5739999999996</v>
      </c>
      <c r="U34" s="354">
        <v>8390.91</v>
      </c>
      <c r="V34" s="579">
        <v>3807.3360000000007</v>
      </c>
      <c r="W34" s="161"/>
      <c r="Y34" s="622">
        <f>R34/10*12</f>
        <v>5370085.8720000014</v>
      </c>
      <c r="Z34" s="623">
        <f>(Y34/1000/T34)-1</f>
        <v>0.17159358003165259</v>
      </c>
      <c r="AG34" s="624" t="e">
        <f>R34-GETPIVOTDATA("Posting_Amount",'[3]EXP PVT'!$A$7,"Appr_Category",$A34)</f>
        <v>#REF!</v>
      </c>
    </row>
    <row r="35" spans="1:33" s="48" customFormat="1" x14ac:dyDescent="0.25">
      <c r="B35" s="41"/>
      <c r="C35" s="41" t="s">
        <v>176</v>
      </c>
      <c r="D35" s="52"/>
      <c r="E35" s="53"/>
      <c r="F35" s="53"/>
      <c r="G35" s="53"/>
      <c r="H35" s="53"/>
      <c r="I35" s="53"/>
      <c r="J35" s="53"/>
      <c r="K35" s="53"/>
      <c r="L35" s="53"/>
      <c r="M35" s="53"/>
      <c r="N35" s="53"/>
      <c r="O35" s="53"/>
      <c r="P35" s="53"/>
      <c r="Q35" s="53"/>
      <c r="R35" s="614"/>
      <c r="S35" s="627"/>
      <c r="T35" s="54"/>
      <c r="U35" s="57"/>
      <c r="V35" s="58"/>
      <c r="W35" s="51"/>
      <c r="AG35" s="624"/>
    </row>
    <row r="36" spans="1:33" x14ac:dyDescent="0.25">
      <c r="A36" s="29" t="s">
        <v>786</v>
      </c>
      <c r="B36" s="29" t="s">
        <v>775</v>
      </c>
      <c r="D36" s="41" t="s">
        <v>169</v>
      </c>
      <c r="E36" s="42">
        <v>29392.549999999996</v>
      </c>
      <c r="F36" s="42">
        <v>64876.02</v>
      </c>
      <c r="G36" s="42">
        <v>25241.91</v>
      </c>
      <c r="H36" s="42">
        <v>47929.91</v>
      </c>
      <c r="I36" s="42">
        <v>39482.990000000005</v>
      </c>
      <c r="J36" s="42">
        <v>26827.039999999997</v>
      </c>
      <c r="K36" s="42">
        <v>64723.020000000004</v>
      </c>
      <c r="L36" s="42">
        <v>38008.019999999997</v>
      </c>
      <c r="M36" s="42">
        <v>-18200.100000000006</v>
      </c>
      <c r="N36" s="42">
        <v>51039.64</v>
      </c>
      <c r="O36" s="42">
        <v>65469.680000000008</v>
      </c>
      <c r="P36" s="42">
        <v>40312.559999999998</v>
      </c>
      <c r="Q36" s="42"/>
      <c r="R36" s="616">
        <v>475103.24</v>
      </c>
      <c r="S36" s="628">
        <v>408649.25</v>
      </c>
      <c r="T36" s="44">
        <v>498.2</v>
      </c>
      <c r="U36" s="55">
        <v>498.2</v>
      </c>
      <c r="V36" s="56">
        <v>0</v>
      </c>
      <c r="W36" s="46">
        <v>4.1921911814203963</v>
      </c>
      <c r="Y36" s="617">
        <f>R36/10*12</f>
        <v>570123.88800000004</v>
      </c>
      <c r="Z36" s="618">
        <f>(Y36/1000/T36)-1</f>
        <v>0.14436749899638723</v>
      </c>
    </row>
    <row r="37" spans="1:33" x14ac:dyDescent="0.25">
      <c r="A37" s="29" t="s">
        <v>786</v>
      </c>
      <c r="B37" s="36" t="s">
        <v>777</v>
      </c>
      <c r="C37" s="36"/>
      <c r="D37" s="41" t="s">
        <v>170</v>
      </c>
      <c r="E37" s="42">
        <v>0</v>
      </c>
      <c r="F37" s="42">
        <v>0</v>
      </c>
      <c r="G37" s="42">
        <v>0</v>
      </c>
      <c r="H37" s="42">
        <v>0</v>
      </c>
      <c r="I37" s="42">
        <v>0</v>
      </c>
      <c r="J37" s="42">
        <v>0</v>
      </c>
      <c r="K37" s="42">
        <v>0</v>
      </c>
      <c r="L37" s="42">
        <v>0</v>
      </c>
      <c r="M37" s="42">
        <v>0</v>
      </c>
      <c r="N37" s="42">
        <v>0</v>
      </c>
      <c r="O37" s="42">
        <v>0</v>
      </c>
      <c r="P37" s="42">
        <v>0</v>
      </c>
      <c r="Q37" s="42"/>
      <c r="R37" s="616">
        <v>0</v>
      </c>
      <c r="S37" s="628">
        <v>6800</v>
      </c>
      <c r="T37" s="44"/>
      <c r="U37" s="55"/>
      <c r="V37" s="56"/>
      <c r="W37" s="46"/>
      <c r="Y37" s="617"/>
      <c r="Z37" s="618"/>
    </row>
    <row r="38" spans="1:33" x14ac:dyDescent="0.25">
      <c r="A38" s="29" t="s">
        <v>786</v>
      </c>
      <c r="B38" s="41" t="s">
        <v>778</v>
      </c>
      <c r="C38" s="41"/>
      <c r="D38" s="41" t="s">
        <v>172</v>
      </c>
      <c r="E38" s="42">
        <v>12408.539999999999</v>
      </c>
      <c r="F38" s="42">
        <v>4225.74</v>
      </c>
      <c r="G38" s="42">
        <v>6720.4299999999994</v>
      </c>
      <c r="H38" s="42">
        <v>9839.3399999999965</v>
      </c>
      <c r="I38" s="42">
        <v>8134.86</v>
      </c>
      <c r="J38" s="42">
        <v>480.07999999999902</v>
      </c>
      <c r="K38" s="42">
        <v>14562.46</v>
      </c>
      <c r="L38" s="42">
        <v>8917.52</v>
      </c>
      <c r="M38" s="42">
        <v>-4020.1500000000015</v>
      </c>
      <c r="N38" s="42">
        <v>10381.19</v>
      </c>
      <c r="O38" s="42">
        <v>1751.1699999999983</v>
      </c>
      <c r="P38" s="42">
        <v>10894.720000000001</v>
      </c>
      <c r="Q38" s="42"/>
      <c r="R38" s="616">
        <v>84295.9</v>
      </c>
      <c r="S38" s="626">
        <v>29821.400000000009</v>
      </c>
      <c r="T38" s="44">
        <v>96</v>
      </c>
      <c r="U38" s="55">
        <v>96</v>
      </c>
      <c r="V38" s="56">
        <v>0</v>
      </c>
      <c r="W38" s="159">
        <v>0.80780881857960274</v>
      </c>
      <c r="Y38" s="617">
        <f>R38/10*12</f>
        <v>101155.08</v>
      </c>
      <c r="Z38" s="618">
        <f>(Y38/1000/T38)-1</f>
        <v>5.3698749999999906E-2</v>
      </c>
    </row>
    <row r="39" spans="1:33" s="48" customFormat="1" x14ac:dyDescent="0.25">
      <c r="A39" s="29" t="s">
        <v>786</v>
      </c>
      <c r="B39" s="52"/>
      <c r="C39" s="52"/>
      <c r="D39" s="349" t="s">
        <v>173</v>
      </c>
      <c r="E39" s="350">
        <v>41801.089999999997</v>
      </c>
      <c r="F39" s="350">
        <v>69101.759999999995</v>
      </c>
      <c r="G39" s="350">
        <v>31962.34</v>
      </c>
      <c r="H39" s="350">
        <v>57769.25</v>
      </c>
      <c r="I39" s="350">
        <v>47617.850000000006</v>
      </c>
      <c r="J39" s="350">
        <v>27307.119999999995</v>
      </c>
      <c r="K39" s="350">
        <v>79285.48000000001</v>
      </c>
      <c r="L39" s="350">
        <v>46925.539999999994</v>
      </c>
      <c r="M39" s="350">
        <v>-22220.250000000007</v>
      </c>
      <c r="N39" s="350">
        <v>61420.83</v>
      </c>
      <c r="O39" s="350">
        <v>67220.850000000006</v>
      </c>
      <c r="P39" s="350">
        <v>51207.28</v>
      </c>
      <c r="Q39" s="350">
        <v>0</v>
      </c>
      <c r="R39" s="620">
        <v>559399.14</v>
      </c>
      <c r="S39" s="629">
        <v>445270.65</v>
      </c>
      <c r="T39" s="352">
        <v>592.9</v>
      </c>
      <c r="U39" s="354">
        <v>594.20000000000005</v>
      </c>
      <c r="V39" s="161">
        <v>0</v>
      </c>
      <c r="W39" s="165">
        <v>5</v>
      </c>
      <c r="Y39" s="622">
        <f>R39/10*12</f>
        <v>671278.96800000011</v>
      </c>
      <c r="Z39" s="623">
        <f>(Y39/1000/T39)-1</f>
        <v>0.13219593186034762</v>
      </c>
      <c r="AG39" s="624" t="e">
        <f>R39-GETPIVOTDATA("Posting_Amount",'[3]EXP PVT'!$A$7,"Appr_Category",$A39)</f>
        <v>#REF!</v>
      </c>
    </row>
    <row r="40" spans="1:33" s="48" customFormat="1" x14ac:dyDescent="0.25">
      <c r="B40" s="41"/>
      <c r="C40" s="41" t="s">
        <v>177</v>
      </c>
      <c r="D40" s="52"/>
      <c r="E40" s="53"/>
      <c r="F40" s="53"/>
      <c r="G40" s="53"/>
      <c r="H40" s="53"/>
      <c r="I40" s="53"/>
      <c r="J40" s="53"/>
      <c r="K40" s="53"/>
      <c r="L40" s="53"/>
      <c r="M40" s="53"/>
      <c r="N40" s="53"/>
      <c r="O40" s="53"/>
      <c r="P40" s="53"/>
      <c r="Q40" s="53"/>
      <c r="R40" s="614"/>
      <c r="S40" s="627"/>
      <c r="T40" s="54"/>
      <c r="U40" s="57"/>
      <c r="V40" s="58"/>
      <c r="W40" s="51"/>
      <c r="AG40" s="624"/>
    </row>
    <row r="41" spans="1:33" x14ac:dyDescent="0.25">
      <c r="A41" s="29" t="s">
        <v>787</v>
      </c>
      <c r="B41" s="29" t="s">
        <v>775</v>
      </c>
      <c r="D41" s="41" t="s">
        <v>169</v>
      </c>
      <c r="E41" s="42">
        <v>181099.81</v>
      </c>
      <c r="F41" s="42">
        <v>140690.62999999995</v>
      </c>
      <c r="G41" s="42">
        <v>7340.9800000000041</v>
      </c>
      <c r="H41" s="42">
        <v>119915.43</v>
      </c>
      <c r="I41" s="42">
        <v>123067.47999999998</v>
      </c>
      <c r="J41" s="42">
        <v>86525.249999999985</v>
      </c>
      <c r="K41" s="42">
        <v>-27631.430000000022</v>
      </c>
      <c r="L41" s="42">
        <v>96355</v>
      </c>
      <c r="M41" s="42">
        <v>108405.30000000002</v>
      </c>
      <c r="N41" s="42">
        <v>114551.85999999997</v>
      </c>
      <c r="O41" s="42">
        <v>154664.19999999995</v>
      </c>
      <c r="P41" s="42">
        <v>163680.63000000003</v>
      </c>
      <c r="Q41" s="42"/>
      <c r="R41" s="616">
        <v>1268665.1399999999</v>
      </c>
      <c r="S41" s="616">
        <v>1257373.55</v>
      </c>
      <c r="T41" s="55">
        <v>1328.5</v>
      </c>
      <c r="U41" s="55">
        <v>1328.5</v>
      </c>
      <c r="V41" s="56">
        <v>0</v>
      </c>
      <c r="W41" s="46">
        <v>16.610938571370948</v>
      </c>
      <c r="Y41" s="617">
        <f>R41/10*12</f>
        <v>1522398.1680000001</v>
      </c>
      <c r="Z41" s="618">
        <f>(Y41/1000/T41)-1</f>
        <v>0.14595270455400833</v>
      </c>
      <c r="AC41" s="634">
        <f>AD41-U41</f>
        <v>468.74299999999994</v>
      </c>
      <c r="AD41" s="619">
        <v>1797.2429999999999</v>
      </c>
    </row>
    <row r="42" spans="1:33" x14ac:dyDescent="0.25">
      <c r="A42" s="29" t="s">
        <v>787</v>
      </c>
      <c r="B42" s="36" t="s">
        <v>777</v>
      </c>
      <c r="C42" s="36"/>
      <c r="D42" s="41" t="s">
        <v>170</v>
      </c>
      <c r="E42" s="42">
        <v>0</v>
      </c>
      <c r="F42" s="42">
        <v>53799.880000000005</v>
      </c>
      <c r="G42" s="42">
        <v>2633.4100000000003</v>
      </c>
      <c r="H42" s="42">
        <v>52875.239999999991</v>
      </c>
      <c r="I42" s="42">
        <v>64122.15</v>
      </c>
      <c r="J42" s="42">
        <v>-25623.210000000003</v>
      </c>
      <c r="K42" s="42">
        <v>86378.25</v>
      </c>
      <c r="L42" s="42">
        <v>51910.599999999991</v>
      </c>
      <c r="M42" s="42">
        <v>60210.060000000012</v>
      </c>
      <c r="N42" s="42">
        <v>72439.950000000012</v>
      </c>
      <c r="O42" s="42">
        <v>56186.96</v>
      </c>
      <c r="P42" s="42">
        <v>0</v>
      </c>
      <c r="Q42" s="42"/>
      <c r="R42" s="616">
        <v>474933.29000000004</v>
      </c>
      <c r="S42" s="616">
        <v>322232.65000000002</v>
      </c>
      <c r="T42" s="55">
        <v>558</v>
      </c>
      <c r="U42" s="55">
        <v>558</v>
      </c>
      <c r="V42" s="56">
        <v>0</v>
      </c>
      <c r="W42" s="46">
        <v>6.9769693058524576</v>
      </c>
      <c r="Y42" s="617">
        <f>R42/10*12</f>
        <v>569919.94800000009</v>
      </c>
      <c r="Z42" s="618">
        <f>(Y42/1000/T42)-1</f>
        <v>2.1361913978494851E-2</v>
      </c>
      <c r="AC42" s="634">
        <f>AD42-U42</f>
        <v>-8.2999999999999545</v>
      </c>
      <c r="AD42" s="619">
        <v>549.70000000000005</v>
      </c>
    </row>
    <row r="43" spans="1:33" x14ac:dyDescent="0.25">
      <c r="A43" s="29" t="s">
        <v>787</v>
      </c>
      <c r="B43" s="41" t="s">
        <v>778</v>
      </c>
      <c r="C43" s="41"/>
      <c r="D43" s="41" t="s">
        <v>172</v>
      </c>
      <c r="E43" s="42">
        <v>63282.810000000019</v>
      </c>
      <c r="F43" s="42">
        <v>158212.27000000005</v>
      </c>
      <c r="G43" s="42">
        <v>8904.2399999999834</v>
      </c>
      <c r="H43" s="42">
        <v>54231.149999999958</v>
      </c>
      <c r="I43" s="42">
        <v>49569.409999999996</v>
      </c>
      <c r="J43" s="42">
        <v>66941.34</v>
      </c>
      <c r="K43" s="42">
        <v>-40509.550000000003</v>
      </c>
      <c r="L43" s="42">
        <v>45560.23</v>
      </c>
      <c r="M43" s="42">
        <v>47338.69</v>
      </c>
      <c r="N43" s="42">
        <v>43746.009999999987</v>
      </c>
      <c r="O43" s="42">
        <v>6813.7000000000007</v>
      </c>
      <c r="P43" s="42">
        <v>40377.799999999988</v>
      </c>
      <c r="Q43" s="42"/>
      <c r="R43" s="616">
        <v>544468.1</v>
      </c>
      <c r="S43" s="626">
        <v>587330.30000000005</v>
      </c>
      <c r="T43" s="164">
        <v>592.79999999999995</v>
      </c>
      <c r="U43" s="164">
        <v>592.79999999999995</v>
      </c>
      <c r="V43" s="56">
        <v>0</v>
      </c>
      <c r="W43" s="159">
        <v>7.4120921227765892</v>
      </c>
      <c r="Y43" s="617">
        <f>R43/10*12</f>
        <v>653361.72</v>
      </c>
      <c r="Z43" s="618">
        <f>(Y43/1000/T43)-1</f>
        <v>0.10216214574898785</v>
      </c>
      <c r="AC43" s="634">
        <f>AD43-U43</f>
        <v>198.95699999999999</v>
      </c>
      <c r="AD43" s="619">
        <f>661.669+130.088</f>
        <v>791.75699999999995</v>
      </c>
    </row>
    <row r="44" spans="1:33" s="48" customFormat="1" x14ac:dyDescent="0.25">
      <c r="A44" s="29" t="s">
        <v>787</v>
      </c>
      <c r="B44" s="52"/>
      <c r="C44" s="52"/>
      <c r="D44" s="349" t="s">
        <v>173</v>
      </c>
      <c r="E44" s="350">
        <v>244382.62000000002</v>
      </c>
      <c r="F44" s="350">
        <v>352702.78</v>
      </c>
      <c r="G44" s="350">
        <v>18878.62999999999</v>
      </c>
      <c r="H44" s="350">
        <v>227021.81999999995</v>
      </c>
      <c r="I44" s="350">
        <v>236759.03999999998</v>
      </c>
      <c r="J44" s="350">
        <v>127843.37999999998</v>
      </c>
      <c r="K44" s="350">
        <v>18237.269999999975</v>
      </c>
      <c r="L44" s="350">
        <v>193825.83</v>
      </c>
      <c r="M44" s="350">
        <v>215954.05000000005</v>
      </c>
      <c r="N44" s="350">
        <v>230737.81999999998</v>
      </c>
      <c r="O44" s="350">
        <v>217664.85999999996</v>
      </c>
      <c r="P44" s="350">
        <v>204058.43000000002</v>
      </c>
      <c r="Q44" s="350">
        <v>0</v>
      </c>
      <c r="R44" s="620">
        <v>2288066.5299999998</v>
      </c>
      <c r="S44" s="629">
        <v>2166936.4999999995</v>
      </c>
      <c r="T44" s="580">
        <v>2479.3000000000002</v>
      </c>
      <c r="U44" s="353">
        <v>2479.3000000000002</v>
      </c>
      <c r="V44" s="579">
        <v>0</v>
      </c>
      <c r="W44" s="162">
        <v>31</v>
      </c>
      <c r="Y44" s="622">
        <f>R44/10*12</f>
        <v>2745679.8360000001</v>
      </c>
      <c r="Z44" s="623">
        <f>(Y44/1000/T44)-1</f>
        <v>0.1074415504376236</v>
      </c>
      <c r="AC44" s="634">
        <f>AD44-U44</f>
        <v>659.40000000000009</v>
      </c>
      <c r="AD44" s="635">
        <f>SUM(AD41:AD43)</f>
        <v>3138.7000000000003</v>
      </c>
      <c r="AG44" s="624" t="e">
        <f>R44-GETPIVOTDATA("Posting_Amount",'[3]EXP PVT'!$A$7,"Appr_Category",$A44)</f>
        <v>#REF!</v>
      </c>
    </row>
    <row r="45" spans="1:33" s="48" customFormat="1" x14ac:dyDescent="0.25">
      <c r="B45" s="41"/>
      <c r="C45" s="41" t="s">
        <v>178</v>
      </c>
      <c r="D45" s="52"/>
      <c r="E45" s="53"/>
      <c r="F45" s="53"/>
      <c r="G45" s="53"/>
      <c r="H45" s="53"/>
      <c r="I45" s="53"/>
      <c r="J45" s="53"/>
      <c r="K45" s="53"/>
      <c r="L45" s="53"/>
      <c r="M45" s="53"/>
      <c r="N45" s="53"/>
      <c r="O45" s="53"/>
      <c r="P45" s="53"/>
      <c r="Q45" s="53"/>
      <c r="R45" s="614"/>
      <c r="S45" s="627"/>
      <c r="T45" s="54"/>
      <c r="U45" s="50"/>
      <c r="V45" s="51"/>
      <c r="W45" s="51"/>
      <c r="AG45" s="624"/>
    </row>
    <row r="46" spans="1:33" x14ac:dyDescent="0.25">
      <c r="A46" s="29" t="s">
        <v>788</v>
      </c>
      <c r="B46" s="29" t="s">
        <v>775</v>
      </c>
      <c r="D46" s="41" t="s">
        <v>169</v>
      </c>
      <c r="E46" s="42">
        <v>13045.810000000001</v>
      </c>
      <c r="F46" s="42">
        <v>20084.829999999991</v>
      </c>
      <c r="G46" s="42">
        <v>586.30000000000007</v>
      </c>
      <c r="H46" s="42">
        <v>26508.259999999991</v>
      </c>
      <c r="I46" s="42">
        <v>13402.560000000001</v>
      </c>
      <c r="J46" s="42">
        <v>3327.59</v>
      </c>
      <c r="K46" s="42">
        <v>20419.060000000001</v>
      </c>
      <c r="L46" s="42">
        <v>14059.68</v>
      </c>
      <c r="M46" s="42">
        <v>4464.9199999999992</v>
      </c>
      <c r="N46" s="42">
        <v>13745.409999999998</v>
      </c>
      <c r="O46" s="42">
        <v>10992.179999999998</v>
      </c>
      <c r="P46" s="42">
        <v>13380.099999999999</v>
      </c>
      <c r="Q46" s="42"/>
      <c r="R46" s="616">
        <v>154016.69999999998</v>
      </c>
      <c r="S46" s="626">
        <v>132800.12999999998</v>
      </c>
      <c r="T46" s="44">
        <v>155.9</v>
      </c>
      <c r="U46" s="164">
        <v>155.9</v>
      </c>
      <c r="V46" s="51">
        <v>0</v>
      </c>
      <c r="W46" s="159"/>
      <c r="Y46" s="617">
        <f>R46/10*12</f>
        <v>184820.03999999998</v>
      </c>
      <c r="Z46" s="618">
        <f>(Y46/1000/T46)-1</f>
        <v>0.18550378447722871</v>
      </c>
    </row>
    <row r="47" spans="1:33" s="48" customFormat="1" x14ac:dyDescent="0.25">
      <c r="A47" s="29" t="s">
        <v>788</v>
      </c>
      <c r="B47" s="52"/>
      <c r="C47" s="52"/>
      <c r="D47" s="349" t="s">
        <v>173</v>
      </c>
      <c r="E47" s="350">
        <v>13045.810000000001</v>
      </c>
      <c r="F47" s="350">
        <v>20084.829999999991</v>
      </c>
      <c r="G47" s="350">
        <v>586.30000000000007</v>
      </c>
      <c r="H47" s="350">
        <v>26508.259999999991</v>
      </c>
      <c r="I47" s="350">
        <v>13402.560000000001</v>
      </c>
      <c r="J47" s="350">
        <v>3327.59</v>
      </c>
      <c r="K47" s="350">
        <v>20419.060000000001</v>
      </c>
      <c r="L47" s="350">
        <v>14059.68</v>
      </c>
      <c r="M47" s="350">
        <v>4464.9199999999992</v>
      </c>
      <c r="N47" s="350">
        <v>13745.409999999998</v>
      </c>
      <c r="O47" s="350">
        <v>10992.179999999998</v>
      </c>
      <c r="P47" s="350">
        <v>13380.099999999999</v>
      </c>
      <c r="Q47" s="350">
        <v>0</v>
      </c>
      <c r="R47" s="620">
        <v>154016.69999999998</v>
      </c>
      <c r="S47" s="629">
        <v>132800.12999999998</v>
      </c>
      <c r="T47" s="352">
        <v>155.9</v>
      </c>
      <c r="U47" s="353">
        <v>155.9</v>
      </c>
      <c r="V47" s="579">
        <v>0</v>
      </c>
      <c r="W47" s="162">
        <v>1</v>
      </c>
      <c r="Y47" s="622">
        <f>R47/10*12</f>
        <v>184820.03999999998</v>
      </c>
      <c r="Z47" s="623">
        <f>(Y47/1000/T47)-1</f>
        <v>0.18550378447722871</v>
      </c>
      <c r="AG47" s="624" t="e">
        <f>R47-GETPIVOTDATA("Posting_Amount",'[3]EXP PVT'!$A$7,"Appr_Category",$A47)</f>
        <v>#REF!</v>
      </c>
    </row>
    <row r="48" spans="1:33" s="48" customFormat="1" x14ac:dyDescent="0.25">
      <c r="B48" s="41"/>
      <c r="C48" s="41" t="s">
        <v>179</v>
      </c>
      <c r="D48" s="52"/>
      <c r="E48" s="53"/>
      <c r="F48" s="53"/>
      <c r="G48" s="53"/>
      <c r="H48" s="53"/>
      <c r="I48" s="53"/>
      <c r="J48" s="53"/>
      <c r="K48" s="53"/>
      <c r="L48" s="53"/>
      <c r="M48" s="53"/>
      <c r="N48" s="53"/>
      <c r="O48" s="53"/>
      <c r="P48" s="53"/>
      <c r="Q48" s="53"/>
      <c r="R48" s="614"/>
      <c r="S48" s="627"/>
      <c r="T48" s="54"/>
      <c r="U48" s="50"/>
      <c r="V48" s="51"/>
      <c r="W48" s="51"/>
      <c r="AG48" s="624"/>
    </row>
    <row r="49" spans="1:37" x14ac:dyDescent="0.25">
      <c r="A49" s="29" t="s">
        <v>789</v>
      </c>
      <c r="B49" s="29" t="s">
        <v>775</v>
      </c>
      <c r="D49" s="41" t="s">
        <v>169</v>
      </c>
      <c r="E49" s="42">
        <v>782987.28</v>
      </c>
      <c r="F49" s="42">
        <v>978797.46000000008</v>
      </c>
      <c r="G49" s="42">
        <v>525503.79000000015</v>
      </c>
      <c r="H49" s="42">
        <v>793542.98000000056</v>
      </c>
      <c r="I49" s="42">
        <v>666018.22999999975</v>
      </c>
      <c r="J49" s="42">
        <v>632060</v>
      </c>
      <c r="K49" s="42">
        <v>907258.58999999892</v>
      </c>
      <c r="L49" s="42">
        <v>635375.23000000056</v>
      </c>
      <c r="M49" s="42">
        <v>608152.71000000043</v>
      </c>
      <c r="N49" s="42">
        <v>610311.5700000003</v>
      </c>
      <c r="O49" s="42">
        <v>609656.89</v>
      </c>
      <c r="P49" s="42">
        <v>603210.68999999983</v>
      </c>
      <c r="Q49" s="42"/>
      <c r="R49" s="616">
        <v>8352875.419999999</v>
      </c>
      <c r="S49" s="616">
        <v>8282579.1399999997</v>
      </c>
      <c r="T49" s="55">
        <v>8783.6437499999993</v>
      </c>
      <c r="U49" s="55">
        <v>9531</v>
      </c>
      <c r="V49" s="56">
        <v>747.35625000000073</v>
      </c>
      <c r="W49" s="46">
        <v>125.65524758642168</v>
      </c>
      <c r="Y49" s="617">
        <f>R49/10*12</f>
        <v>10023450.503999999</v>
      </c>
      <c r="Z49" s="618">
        <f>(Y49/1000/T49)-1</f>
        <v>0.14114948070383648</v>
      </c>
    </row>
    <row r="50" spans="1:37" x14ac:dyDescent="0.25">
      <c r="A50" s="29" t="s">
        <v>789</v>
      </c>
      <c r="B50" s="41" t="s">
        <v>778</v>
      </c>
      <c r="C50" s="41"/>
      <c r="D50" s="41" t="s">
        <v>172</v>
      </c>
      <c r="E50" s="42">
        <v>0</v>
      </c>
      <c r="F50" s="42">
        <v>0</v>
      </c>
      <c r="G50" s="42">
        <v>0</v>
      </c>
      <c r="H50" s="42">
        <v>0</v>
      </c>
      <c r="I50" s="42">
        <v>0</v>
      </c>
      <c r="J50" s="42">
        <v>0</v>
      </c>
      <c r="K50" s="42">
        <v>0</v>
      </c>
      <c r="L50" s="42">
        <v>0</v>
      </c>
      <c r="M50" s="42">
        <v>0</v>
      </c>
      <c r="N50" s="42">
        <v>0</v>
      </c>
      <c r="O50" s="42">
        <v>0</v>
      </c>
      <c r="P50" s="42">
        <v>0</v>
      </c>
      <c r="Q50" s="42"/>
      <c r="R50" s="616">
        <v>0</v>
      </c>
      <c r="S50" s="626">
        <v>12866.47</v>
      </c>
      <c r="T50" s="576">
        <v>0</v>
      </c>
      <c r="U50" s="576">
        <v>102</v>
      </c>
      <c r="V50" s="56">
        <v>102</v>
      </c>
      <c r="W50" s="159">
        <v>1.3447524135783244</v>
      </c>
      <c r="Y50" s="617">
        <f>R50/10*12</f>
        <v>0</v>
      </c>
      <c r="Z50" s="618" t="e">
        <f>(Y50/1000/T50)-1</f>
        <v>#DIV/0!</v>
      </c>
    </row>
    <row r="51" spans="1:37" s="48" customFormat="1" x14ac:dyDescent="0.25">
      <c r="A51" s="29" t="s">
        <v>789</v>
      </c>
      <c r="B51" s="52"/>
      <c r="C51" s="52"/>
      <c r="D51" s="349" t="s">
        <v>173</v>
      </c>
      <c r="E51" s="350">
        <v>782987.28</v>
      </c>
      <c r="F51" s="350">
        <v>978797.46000000008</v>
      </c>
      <c r="G51" s="350">
        <v>525503.79000000015</v>
      </c>
      <c r="H51" s="350">
        <v>793542.98000000056</v>
      </c>
      <c r="I51" s="350">
        <v>666018.22999999975</v>
      </c>
      <c r="J51" s="350">
        <v>632060</v>
      </c>
      <c r="K51" s="350">
        <v>907258.58999999892</v>
      </c>
      <c r="L51" s="350">
        <v>635375.23000000056</v>
      </c>
      <c r="M51" s="350">
        <v>608152.71000000043</v>
      </c>
      <c r="N51" s="350">
        <v>610311.5700000003</v>
      </c>
      <c r="O51" s="350">
        <v>609656.89</v>
      </c>
      <c r="P51" s="350">
        <v>603210.68999999983</v>
      </c>
      <c r="Q51" s="350">
        <v>0</v>
      </c>
      <c r="R51" s="620">
        <v>8352875.419999999</v>
      </c>
      <c r="S51" s="629">
        <v>8295445.6099999994</v>
      </c>
      <c r="T51" s="581">
        <v>8783.6437499999993</v>
      </c>
      <c r="U51" s="354">
        <v>9633</v>
      </c>
      <c r="V51" s="579">
        <v>849.35625000000073</v>
      </c>
      <c r="W51" s="165">
        <v>127</v>
      </c>
      <c r="Y51" s="622">
        <f>R51/10*12</f>
        <v>10023450.503999999</v>
      </c>
      <c r="Z51" s="623">
        <f>(Y51/1000/T51)-1</f>
        <v>0.14114948070383648</v>
      </c>
      <c r="AG51" s="624" t="e">
        <f>R51-GETPIVOTDATA("Posting_Amount",'[3]EXP PVT'!$A$7,"Appr_Category",$A51)</f>
        <v>#REF!</v>
      </c>
    </row>
    <row r="52" spans="1:37" s="48" customFormat="1" x14ac:dyDescent="0.25">
      <c r="B52" s="41"/>
      <c r="C52" s="41" t="s">
        <v>180</v>
      </c>
      <c r="D52" s="52"/>
      <c r="E52" s="53"/>
      <c r="F52" s="53"/>
      <c r="G52" s="53"/>
      <c r="H52" s="53"/>
      <c r="I52" s="53"/>
      <c r="J52" s="53"/>
      <c r="K52" s="53"/>
      <c r="L52" s="53"/>
      <c r="M52" s="53"/>
      <c r="N52" s="53"/>
      <c r="O52" s="53"/>
      <c r="P52" s="53"/>
      <c r="Q52" s="53"/>
      <c r="R52" s="614"/>
      <c r="S52" s="627"/>
      <c r="T52" s="54"/>
      <c r="U52" s="57"/>
      <c r="V52" s="58"/>
      <c r="W52" s="51"/>
      <c r="AG52" s="624"/>
    </row>
    <row r="53" spans="1:37" x14ac:dyDescent="0.25">
      <c r="A53" s="29" t="s">
        <v>790</v>
      </c>
      <c r="B53" s="29" t="s">
        <v>775</v>
      </c>
      <c r="D53" s="41" t="s">
        <v>169</v>
      </c>
      <c r="E53" s="42">
        <v>0</v>
      </c>
      <c r="F53" s="42">
        <v>0</v>
      </c>
      <c r="G53" s="42">
        <v>0</v>
      </c>
      <c r="H53" s="42">
        <v>0</v>
      </c>
      <c r="I53" s="42">
        <v>0</v>
      </c>
      <c r="J53" s="42">
        <v>0</v>
      </c>
      <c r="K53" s="42">
        <v>0</v>
      </c>
      <c r="L53" s="42">
        <v>0</v>
      </c>
      <c r="M53" s="42">
        <v>0</v>
      </c>
      <c r="N53" s="42">
        <v>0</v>
      </c>
      <c r="O53" s="42">
        <v>0</v>
      </c>
      <c r="P53" s="42">
        <v>0</v>
      </c>
      <c r="Q53" s="42"/>
      <c r="R53" s="616">
        <v>0</v>
      </c>
      <c r="S53" s="616">
        <v>0</v>
      </c>
      <c r="T53" s="55">
        <v>150</v>
      </c>
      <c r="U53" s="55">
        <v>150</v>
      </c>
      <c r="V53" s="56">
        <v>0</v>
      </c>
      <c r="W53" s="46">
        <v>0</v>
      </c>
      <c r="Y53" s="617">
        <f>R53/10*12</f>
        <v>0</v>
      </c>
      <c r="Z53" s="618">
        <f>(Y53/1000/T53)-1</f>
        <v>-1</v>
      </c>
    </row>
    <row r="54" spans="1:37" x14ac:dyDescent="0.25">
      <c r="A54" s="29" t="s">
        <v>790</v>
      </c>
      <c r="B54" s="41" t="s">
        <v>778</v>
      </c>
      <c r="C54" s="41"/>
      <c r="D54" s="41" t="s">
        <v>172</v>
      </c>
      <c r="E54" s="42">
        <v>0</v>
      </c>
      <c r="F54" s="42">
        <v>0</v>
      </c>
      <c r="G54" s="42">
        <v>0</v>
      </c>
      <c r="H54" s="42">
        <v>-100</v>
      </c>
      <c r="I54" s="42">
        <v>0</v>
      </c>
      <c r="J54" s="42">
        <v>0</v>
      </c>
      <c r="K54" s="42">
        <v>143861.98000000001</v>
      </c>
      <c r="L54" s="42">
        <v>195899.90000000002</v>
      </c>
      <c r="M54" s="42">
        <v>2240471.9</v>
      </c>
      <c r="N54" s="42">
        <v>140766.62</v>
      </c>
      <c r="O54" s="42">
        <v>0</v>
      </c>
      <c r="P54" s="42">
        <v>-59748.930000000015</v>
      </c>
      <c r="Q54" s="42"/>
      <c r="R54" s="616">
        <v>2661151.4699999997</v>
      </c>
      <c r="S54" s="626">
        <v>3856135.44</v>
      </c>
      <c r="T54" s="576">
        <v>9000</v>
      </c>
      <c r="U54" s="55">
        <v>9000</v>
      </c>
      <c r="V54" s="56">
        <v>0</v>
      </c>
      <c r="W54" s="46">
        <v>0</v>
      </c>
      <c r="Y54" s="617">
        <f>R54/10*12</f>
        <v>3193381.764</v>
      </c>
      <c r="Z54" s="618">
        <f>(Y54/1000/T54)-1</f>
        <v>-0.64517980400000008</v>
      </c>
    </row>
    <row r="55" spans="1:37" s="48" customFormat="1" x14ac:dyDescent="0.25">
      <c r="A55" s="29" t="s">
        <v>790</v>
      </c>
      <c r="B55" s="52"/>
      <c r="C55" s="52"/>
      <c r="D55" s="349" t="s">
        <v>173</v>
      </c>
      <c r="E55" s="350">
        <v>0</v>
      </c>
      <c r="F55" s="350">
        <v>0</v>
      </c>
      <c r="G55" s="350">
        <v>0</v>
      </c>
      <c r="H55" s="350">
        <v>-100</v>
      </c>
      <c r="I55" s="350">
        <v>0</v>
      </c>
      <c r="J55" s="350">
        <v>0</v>
      </c>
      <c r="K55" s="350">
        <v>143861.98000000001</v>
      </c>
      <c r="L55" s="350">
        <v>195899.90000000002</v>
      </c>
      <c r="M55" s="350">
        <v>2240471.9</v>
      </c>
      <c r="N55" s="350">
        <v>140766.62</v>
      </c>
      <c r="O55" s="350">
        <v>0</v>
      </c>
      <c r="P55" s="350">
        <v>-59748.930000000015</v>
      </c>
      <c r="Q55" s="350">
        <v>0</v>
      </c>
      <c r="R55" s="620">
        <v>2661151.4699999997</v>
      </c>
      <c r="S55" s="629">
        <v>3856135.44</v>
      </c>
      <c r="T55" s="581">
        <v>9150</v>
      </c>
      <c r="U55" s="354">
        <v>9150</v>
      </c>
      <c r="V55" s="582">
        <v>0</v>
      </c>
      <c r="W55" s="582">
        <v>0</v>
      </c>
      <c r="Y55" s="622">
        <f>R55/10*12</f>
        <v>3193381.764</v>
      </c>
      <c r="Z55" s="623">
        <f>(Y55/1000/T55)-1</f>
        <v>-0.65099652852459022</v>
      </c>
      <c r="AG55" s="624" t="e">
        <f>R55-GETPIVOTDATA("Posting_Amount",'[3]EXP PVT'!$A$7,"Appr_Category",$A55)</f>
        <v>#REF!</v>
      </c>
    </row>
    <row r="56" spans="1:37" s="48" customFormat="1" x14ac:dyDescent="0.25">
      <c r="B56" s="36"/>
      <c r="C56" s="36" t="s">
        <v>181</v>
      </c>
      <c r="D56" s="52"/>
      <c r="E56" s="53"/>
      <c r="F56" s="53"/>
      <c r="G56" s="53"/>
      <c r="H56" s="53"/>
      <c r="I56" s="53"/>
      <c r="J56" s="53"/>
      <c r="K56" s="53"/>
      <c r="L56" s="53"/>
      <c r="M56" s="53"/>
      <c r="N56" s="53"/>
      <c r="O56" s="53"/>
      <c r="P56" s="53"/>
      <c r="Q56" s="53"/>
      <c r="R56" s="614"/>
      <c r="S56" s="636"/>
      <c r="T56" s="53"/>
      <c r="U56" s="59"/>
      <c r="V56" s="59"/>
      <c r="W56" s="59"/>
      <c r="AG56" s="624"/>
    </row>
    <row r="57" spans="1:37" x14ac:dyDescent="0.25">
      <c r="A57" s="29" t="s">
        <v>791</v>
      </c>
      <c r="B57" s="29" t="s">
        <v>775</v>
      </c>
      <c r="D57" s="41" t="s">
        <v>169</v>
      </c>
      <c r="E57" s="42">
        <v>99551.38</v>
      </c>
      <c r="F57" s="42">
        <v>6514136.3000000818</v>
      </c>
      <c r="G57" s="42">
        <v>8947942.8099997398</v>
      </c>
      <c r="H57" s="42">
        <v>8606325.1800004393</v>
      </c>
      <c r="I57" s="42">
        <v>1453161.779999651</v>
      </c>
      <c r="J57" s="42">
        <v>5676383.960000243</v>
      </c>
      <c r="K57" s="42">
        <v>5711532.2799997516</v>
      </c>
      <c r="L57" s="42">
        <v>5732706.5599999866</v>
      </c>
      <c r="M57" s="42">
        <v>5294676.2400001008</v>
      </c>
      <c r="N57" s="42">
        <v>8978167.9499997348</v>
      </c>
      <c r="O57" s="42">
        <v>9130867.0400001481</v>
      </c>
      <c r="P57" s="42">
        <v>9210510.6999997403</v>
      </c>
      <c r="Q57" s="42"/>
      <c r="R57" s="616">
        <v>75355962.17999962</v>
      </c>
      <c r="S57" s="628">
        <v>76677219.329999834</v>
      </c>
      <c r="T57" s="44">
        <v>84965.8</v>
      </c>
      <c r="U57" s="55">
        <v>84965.8</v>
      </c>
      <c r="V57" s="56">
        <v>0</v>
      </c>
      <c r="W57" s="46">
        <v>0</v>
      </c>
      <c r="Y57" s="617">
        <f>R57/10*12</f>
        <v>90427154.61599955</v>
      </c>
      <c r="Z57" s="618">
        <f>(Y57/1000/T57)-1</f>
        <v>6.4277092853825213E-2</v>
      </c>
    </row>
    <row r="58" spans="1:37" x14ac:dyDescent="0.25">
      <c r="A58" s="29" t="s">
        <v>791</v>
      </c>
      <c r="B58" s="36" t="s">
        <v>777</v>
      </c>
      <c r="C58" s="36"/>
      <c r="D58" s="41" t="s">
        <v>170</v>
      </c>
      <c r="E58" s="42">
        <v>0</v>
      </c>
      <c r="F58" s="42">
        <v>2381422.7300000107</v>
      </c>
      <c r="G58" s="42">
        <v>0</v>
      </c>
      <c r="H58" s="42">
        <v>0</v>
      </c>
      <c r="I58" s="42">
        <v>3386200.6300000101</v>
      </c>
      <c r="J58" s="42">
        <v>3206591.5699999919</v>
      </c>
      <c r="K58" s="42">
        <v>3363894.6800000509</v>
      </c>
      <c r="L58" s="42">
        <v>3402335.9700000067</v>
      </c>
      <c r="M58" s="42">
        <v>3130404.0200000433</v>
      </c>
      <c r="N58" s="42">
        <v>344848.13000000059</v>
      </c>
      <c r="O58" s="42">
        <v>3111.0799999999995</v>
      </c>
      <c r="P58" s="42">
        <v>1.1368683772161603E-13</v>
      </c>
      <c r="Q58" s="42"/>
      <c r="R58" s="616">
        <v>19218808.81000011</v>
      </c>
      <c r="S58" s="628">
        <v>20445700.000000026</v>
      </c>
      <c r="T58" s="44">
        <v>22445.7</v>
      </c>
      <c r="U58" s="55">
        <v>22445.7</v>
      </c>
      <c r="V58" s="56">
        <v>0</v>
      </c>
      <c r="W58" s="46">
        <v>0</v>
      </c>
      <c r="Y58" s="617">
        <f>R58/10*12</f>
        <v>23062570.572000131</v>
      </c>
      <c r="Z58" s="618">
        <f>(Y58/1000/T58)-1</f>
        <v>2.7482795011968042E-2</v>
      </c>
    </row>
    <row r="59" spans="1:37" x14ac:dyDescent="0.25">
      <c r="A59" s="29" t="s">
        <v>791</v>
      </c>
      <c r="B59" s="41" t="s">
        <v>778</v>
      </c>
      <c r="C59" s="41"/>
      <c r="D59" s="41" t="s">
        <v>172</v>
      </c>
      <c r="E59" s="42">
        <v>115703.84999999999</v>
      </c>
      <c r="F59" s="42">
        <v>12507309.199999927</v>
      </c>
      <c r="G59" s="42">
        <v>16946145.440001175</v>
      </c>
      <c r="H59" s="42">
        <v>12276211.470000133</v>
      </c>
      <c r="I59" s="42">
        <v>12825518.720000014</v>
      </c>
      <c r="J59" s="42">
        <v>12564122.760000242</v>
      </c>
      <c r="K59" s="42">
        <v>13012712.670000039</v>
      </c>
      <c r="L59" s="42">
        <v>12969217.709999999</v>
      </c>
      <c r="M59" s="42">
        <v>11822017.019999577</v>
      </c>
      <c r="N59" s="42">
        <v>13139688.600000005</v>
      </c>
      <c r="O59" s="42">
        <v>12711614.970000129</v>
      </c>
      <c r="P59" s="42">
        <v>13192904.710000036</v>
      </c>
      <c r="Q59" s="42"/>
      <c r="R59" s="616">
        <v>144083167.12000129</v>
      </c>
      <c r="S59" s="626">
        <v>129524615.02000445</v>
      </c>
      <c r="T59" s="44">
        <v>153503.70000000001</v>
      </c>
      <c r="U59" s="55">
        <v>170847</v>
      </c>
      <c r="V59" s="67">
        <v>17343.299999999988</v>
      </c>
      <c r="W59" s="46">
        <v>0</v>
      </c>
      <c r="Y59" s="617">
        <f>R59/10*12</f>
        <v>172899800.54400152</v>
      </c>
      <c r="Z59" s="618">
        <f>(Y59/1000/T59)-1</f>
        <v>0.12635591548608605</v>
      </c>
    </row>
    <row r="60" spans="1:37" s="48" customFormat="1" x14ac:dyDescent="0.25">
      <c r="A60" s="29" t="s">
        <v>791</v>
      </c>
      <c r="B60" s="52"/>
      <c r="C60" s="52"/>
      <c r="D60" s="349" t="s">
        <v>173</v>
      </c>
      <c r="E60" s="350">
        <v>215255.22999999998</v>
      </c>
      <c r="F60" s="350">
        <v>21402868.230000019</v>
      </c>
      <c r="G60" s="350">
        <v>25894088.250000916</v>
      </c>
      <c r="H60" s="350">
        <v>20882536.650000572</v>
      </c>
      <c r="I60" s="350">
        <v>17664881.129999675</v>
      </c>
      <c r="J60" s="350">
        <v>21447098.290000476</v>
      </c>
      <c r="K60" s="350">
        <v>22088139.629999842</v>
      </c>
      <c r="L60" s="350">
        <v>22104260.239999995</v>
      </c>
      <c r="M60" s="350">
        <v>20247097.279999718</v>
      </c>
      <c r="N60" s="350">
        <v>22462704.679999739</v>
      </c>
      <c r="O60" s="350">
        <v>21845593.090000279</v>
      </c>
      <c r="P60" s="350">
        <v>22403415.409999777</v>
      </c>
      <c r="Q60" s="350">
        <v>0</v>
      </c>
      <c r="R60" s="620">
        <v>238657938.11000103</v>
      </c>
      <c r="S60" s="629">
        <v>226647534.35000432</v>
      </c>
      <c r="T60" s="580">
        <v>260915.20000000001</v>
      </c>
      <c r="U60" s="353">
        <v>278258.5</v>
      </c>
      <c r="V60" s="579">
        <v>17343.299999999988</v>
      </c>
      <c r="W60" s="161">
        <v>0</v>
      </c>
      <c r="X60" s="637"/>
      <c r="Y60" s="622">
        <f>R60/10*12</f>
        <v>286389525.73200119</v>
      </c>
      <c r="Z60" s="623">
        <f>(Y60/1000/T60)-1</f>
        <v>9.7634502443710192E-2</v>
      </c>
      <c r="AG60" s="624" t="e">
        <f>R60-GETPIVOTDATA("Posting_Amount",'[3]EXP PVT'!$A$7,"Appr_Category",$A60)</f>
        <v>#REF!</v>
      </c>
      <c r="AH60" s="29"/>
      <c r="AI60" s="29"/>
    </row>
    <row r="61" spans="1:37" s="48" customFormat="1" x14ac:dyDescent="0.25">
      <c r="B61" s="41"/>
      <c r="C61" s="41" t="s">
        <v>183</v>
      </c>
      <c r="D61" s="52"/>
      <c r="E61" s="53"/>
      <c r="F61" s="53"/>
      <c r="G61" s="53"/>
      <c r="H61" s="53"/>
      <c r="I61" s="53"/>
      <c r="J61" s="53"/>
      <c r="K61" s="53"/>
      <c r="L61" s="53"/>
      <c r="M61" s="53"/>
      <c r="N61" s="53"/>
      <c r="O61" s="53"/>
      <c r="P61" s="53"/>
      <c r="Q61" s="53"/>
      <c r="R61" s="614"/>
      <c r="S61" s="628"/>
      <c r="T61" s="54"/>
      <c r="U61" s="57"/>
      <c r="V61" s="58"/>
      <c r="W61" s="166"/>
      <c r="X61" s="637"/>
      <c r="AG61" s="624"/>
      <c r="AH61" s="29"/>
      <c r="AI61" s="29"/>
    </row>
    <row r="62" spans="1:37" x14ac:dyDescent="0.25">
      <c r="A62" s="29" t="s">
        <v>792</v>
      </c>
      <c r="B62" s="29" t="s">
        <v>775</v>
      </c>
      <c r="D62" s="41" t="s">
        <v>169</v>
      </c>
      <c r="E62" s="42">
        <v>-1191.4000000000001</v>
      </c>
      <c r="F62" s="42">
        <v>986397.03999998793</v>
      </c>
      <c r="G62" s="42">
        <v>502542.89000000124</v>
      </c>
      <c r="H62" s="42">
        <v>983540.61000000045</v>
      </c>
      <c r="I62" s="42">
        <v>1045973.2799999996</v>
      </c>
      <c r="J62" s="42">
        <v>521722.87999999995</v>
      </c>
      <c r="K62" s="42">
        <v>1035892.9899999787</v>
      </c>
      <c r="L62" s="42">
        <v>1033595.9299999776</v>
      </c>
      <c r="M62" s="42">
        <v>947241.77999998862</v>
      </c>
      <c r="N62" s="42">
        <v>571104.25999999372</v>
      </c>
      <c r="O62" s="42">
        <v>1031412.9299999999</v>
      </c>
      <c r="P62" s="42">
        <v>572971.26999998034</v>
      </c>
      <c r="Q62" s="42"/>
      <c r="R62" s="616">
        <v>9231204.4599999078</v>
      </c>
      <c r="S62" s="628">
        <v>8991489.3799999263</v>
      </c>
      <c r="T62" s="44">
        <v>10074.9</v>
      </c>
      <c r="U62" s="55">
        <v>10573.9</v>
      </c>
      <c r="V62" s="56">
        <v>499</v>
      </c>
      <c r="W62" s="46">
        <v>0</v>
      </c>
      <c r="Y62" s="617">
        <f>R62/10*12</f>
        <v>11077445.35199989</v>
      </c>
      <c r="Z62" s="618">
        <f>(Y62/1000/T62)-1</f>
        <v>9.9509211208040682E-2</v>
      </c>
    </row>
    <row r="63" spans="1:37" x14ac:dyDescent="0.25">
      <c r="A63" s="29" t="s">
        <v>792</v>
      </c>
      <c r="B63" s="36" t="s">
        <v>777</v>
      </c>
      <c r="C63" s="36"/>
      <c r="D63" s="41" t="s">
        <v>170</v>
      </c>
      <c r="E63" s="42">
        <v>0</v>
      </c>
      <c r="F63" s="42">
        <v>0</v>
      </c>
      <c r="G63" s="42">
        <v>485750</v>
      </c>
      <c r="H63" s="42">
        <v>0</v>
      </c>
      <c r="I63" s="42">
        <v>0</v>
      </c>
      <c r="J63" s="42">
        <v>485750</v>
      </c>
      <c r="K63" s="42">
        <v>0</v>
      </c>
      <c r="L63" s="42">
        <v>0</v>
      </c>
      <c r="M63" s="42">
        <v>0</v>
      </c>
      <c r="N63" s="42">
        <v>485750</v>
      </c>
      <c r="O63" s="42">
        <v>0</v>
      </c>
      <c r="P63" s="42">
        <v>485750</v>
      </c>
      <c r="Q63" s="42"/>
      <c r="R63" s="616">
        <v>1943000</v>
      </c>
      <c r="S63" s="626">
        <v>1943000</v>
      </c>
      <c r="T63" s="44">
        <v>1943</v>
      </c>
      <c r="U63" s="55">
        <v>1943</v>
      </c>
      <c r="V63" s="56">
        <v>0</v>
      </c>
      <c r="W63" s="56">
        <v>0</v>
      </c>
      <c r="Y63" s="617">
        <f>R63/10*12</f>
        <v>2331600</v>
      </c>
      <c r="Z63" s="618">
        <f>(Y63/1000/T63)-1</f>
        <v>0.19999999999999996</v>
      </c>
    </row>
    <row r="64" spans="1:37" s="48" customFormat="1" x14ac:dyDescent="0.25">
      <c r="A64" s="29" t="s">
        <v>792</v>
      </c>
      <c r="B64" s="52"/>
      <c r="C64" s="52"/>
      <c r="D64" s="349" t="s">
        <v>173</v>
      </c>
      <c r="E64" s="350">
        <v>-1191.4000000000001</v>
      </c>
      <c r="F64" s="350">
        <v>986397.03999998793</v>
      </c>
      <c r="G64" s="350">
        <v>988292.89000000129</v>
      </c>
      <c r="H64" s="350">
        <v>983540.61000000045</v>
      </c>
      <c r="I64" s="350">
        <v>1045973.2799999996</v>
      </c>
      <c r="J64" s="350">
        <v>1007472.8799999999</v>
      </c>
      <c r="K64" s="350">
        <v>1035892.9899999787</v>
      </c>
      <c r="L64" s="350">
        <v>1033595.9299999776</v>
      </c>
      <c r="M64" s="350">
        <v>947241.77999998862</v>
      </c>
      <c r="N64" s="350">
        <v>1056854.2599999937</v>
      </c>
      <c r="O64" s="350">
        <v>1031412.9299999999</v>
      </c>
      <c r="P64" s="350">
        <v>1058721.2699999805</v>
      </c>
      <c r="Q64" s="350">
        <v>0</v>
      </c>
      <c r="R64" s="620">
        <v>11174204.459999908</v>
      </c>
      <c r="S64" s="629">
        <v>10934489.379999928</v>
      </c>
      <c r="T64" s="352">
        <v>12017.9</v>
      </c>
      <c r="U64" s="354">
        <v>12516.9</v>
      </c>
      <c r="V64" s="579">
        <v>499</v>
      </c>
      <c r="W64" s="161">
        <v>0</v>
      </c>
      <c r="Y64" s="622">
        <f>R64/10*12</f>
        <v>13409045.351999888</v>
      </c>
      <c r="Z64" s="623">
        <f>(Y64/1000/T64)-1</f>
        <v>0.1157561098028681</v>
      </c>
      <c r="AG64" s="624" t="e">
        <f>R64-GETPIVOTDATA("Posting_Amount",'[3]EXP PVT'!$A$7,"Appr_Category",$A64)</f>
        <v>#REF!</v>
      </c>
      <c r="AH64" s="29"/>
      <c r="AI64" s="29"/>
      <c r="AK64" s="29"/>
    </row>
    <row r="65" spans="1:218" s="48" customFormat="1" x14ac:dyDescent="0.25">
      <c r="B65" s="41"/>
      <c r="C65" s="41" t="s">
        <v>184</v>
      </c>
      <c r="D65" s="52"/>
      <c r="E65" s="53"/>
      <c r="F65" s="53"/>
      <c r="G65" s="53"/>
      <c r="H65" s="53"/>
      <c r="I65" s="53"/>
      <c r="J65" s="53"/>
      <c r="K65" s="53"/>
      <c r="L65" s="53"/>
      <c r="M65" s="53"/>
      <c r="N65" s="53"/>
      <c r="O65" s="53"/>
      <c r="P65" s="53"/>
      <c r="Q65" s="53"/>
      <c r="R65" s="614"/>
      <c r="S65" s="636"/>
      <c r="T65" s="54"/>
      <c r="U65" s="57"/>
      <c r="V65" s="58"/>
      <c r="W65" s="51"/>
      <c r="AG65" s="624"/>
      <c r="AH65" s="29"/>
      <c r="AI65" s="29"/>
      <c r="AK65" s="29"/>
    </row>
    <row r="66" spans="1:218" x14ac:dyDescent="0.25">
      <c r="A66" s="29" t="s">
        <v>793</v>
      </c>
      <c r="B66" s="29" t="s">
        <v>775</v>
      </c>
      <c r="D66" s="41" t="s">
        <v>169</v>
      </c>
      <c r="E66" s="42">
        <v>545320</v>
      </c>
      <c r="F66" s="42">
        <v>-120785</v>
      </c>
      <c r="G66" s="42">
        <v>287175</v>
      </c>
      <c r="H66" s="42">
        <v>299090</v>
      </c>
      <c r="I66" s="42">
        <v>302785</v>
      </c>
      <c r="J66" s="42">
        <v>-136005</v>
      </c>
      <c r="K66" s="42">
        <v>298245</v>
      </c>
      <c r="L66" s="42">
        <v>308315</v>
      </c>
      <c r="M66" s="42">
        <v>-93090</v>
      </c>
      <c r="N66" s="42">
        <v>297315</v>
      </c>
      <c r="O66" s="42">
        <v>335325</v>
      </c>
      <c r="P66" s="42">
        <v>3325</v>
      </c>
      <c r="Q66" s="42"/>
      <c r="R66" s="616">
        <v>2327015</v>
      </c>
      <c r="S66" s="628">
        <v>2164784.4699999997</v>
      </c>
      <c r="T66" s="44">
        <v>2969.3</v>
      </c>
      <c r="U66" s="55">
        <v>2969.3</v>
      </c>
      <c r="V66" s="56">
        <v>0</v>
      </c>
      <c r="W66" s="46">
        <v>0</v>
      </c>
      <c r="Y66" s="617">
        <f>R66/10*12</f>
        <v>2792418</v>
      </c>
      <c r="Z66" s="618">
        <f>(Y66/1000/T66)-1</f>
        <v>-5.9570269086990257E-2</v>
      </c>
    </row>
    <row r="67" spans="1:218" x14ac:dyDescent="0.25">
      <c r="A67" s="29" t="s">
        <v>793</v>
      </c>
      <c r="B67" s="41" t="s">
        <v>778</v>
      </c>
      <c r="C67" s="36"/>
      <c r="D67" s="41" t="s">
        <v>172</v>
      </c>
      <c r="E67" s="42">
        <v>0</v>
      </c>
      <c r="F67" s="42">
        <v>422675</v>
      </c>
      <c r="G67" s="42">
        <v>0</v>
      </c>
      <c r="H67" s="42">
        <v>0</v>
      </c>
      <c r="I67" s="42">
        <v>0</v>
      </c>
      <c r="J67" s="42">
        <v>422675</v>
      </c>
      <c r="K67" s="42">
        <v>0</v>
      </c>
      <c r="L67" s="42">
        <v>0</v>
      </c>
      <c r="M67" s="42">
        <v>422675</v>
      </c>
      <c r="N67" s="42">
        <v>0</v>
      </c>
      <c r="O67" s="42">
        <v>0</v>
      </c>
      <c r="P67" s="42">
        <v>0</v>
      </c>
      <c r="Q67" s="42"/>
      <c r="R67" s="616">
        <v>1268025</v>
      </c>
      <c r="S67" s="626">
        <v>1608519.98</v>
      </c>
      <c r="T67" s="55">
        <v>597</v>
      </c>
      <c r="U67" s="55">
        <v>1690.7</v>
      </c>
      <c r="V67" s="56">
        <v>1093.7</v>
      </c>
      <c r="W67" s="46">
        <v>0</v>
      </c>
      <c r="Y67" s="617">
        <f>R67/10*12</f>
        <v>1521630</v>
      </c>
      <c r="Z67" s="618">
        <f>(Y67/1000/T67)-1</f>
        <v>1.5487939698492466</v>
      </c>
    </row>
    <row r="68" spans="1:218" s="48" customFormat="1" x14ac:dyDescent="0.25">
      <c r="A68" s="29" t="s">
        <v>793</v>
      </c>
      <c r="B68" s="52"/>
      <c r="C68" s="52"/>
      <c r="D68" s="349" t="s">
        <v>173</v>
      </c>
      <c r="E68" s="350">
        <v>545320</v>
      </c>
      <c r="F68" s="350">
        <v>301890</v>
      </c>
      <c r="G68" s="350">
        <v>287175</v>
      </c>
      <c r="H68" s="350">
        <v>299090</v>
      </c>
      <c r="I68" s="350">
        <v>302785</v>
      </c>
      <c r="J68" s="350">
        <v>286670</v>
      </c>
      <c r="K68" s="350">
        <v>298245</v>
      </c>
      <c r="L68" s="350">
        <v>308315</v>
      </c>
      <c r="M68" s="350">
        <v>329585</v>
      </c>
      <c r="N68" s="350">
        <v>297315</v>
      </c>
      <c r="O68" s="350">
        <v>335325</v>
      </c>
      <c r="P68" s="350">
        <v>3325</v>
      </c>
      <c r="Q68" s="350"/>
      <c r="R68" s="620">
        <v>3595040</v>
      </c>
      <c r="S68" s="629">
        <v>3773304.45</v>
      </c>
      <c r="T68" s="352">
        <v>3566.3</v>
      </c>
      <c r="U68" s="354">
        <v>4660</v>
      </c>
      <c r="V68" s="579">
        <v>1093.7</v>
      </c>
      <c r="W68" s="161">
        <v>0</v>
      </c>
      <c r="Y68" s="622">
        <f>R68/10*12</f>
        <v>4314048</v>
      </c>
      <c r="Z68" s="623">
        <f>(Y68/1000/T68)-1</f>
        <v>0.2096705268765946</v>
      </c>
      <c r="AG68" s="624" t="e">
        <f>R68-GETPIVOTDATA("Posting_Amount",'[3]EXP PVT'!$A$7,"Appr_Category",$A68)</f>
        <v>#REF!</v>
      </c>
      <c r="AH68" s="29"/>
      <c r="AI68" s="29"/>
      <c r="AK68" s="29"/>
    </row>
    <row r="69" spans="1:218" s="48" customFormat="1" x14ac:dyDescent="0.25">
      <c r="B69" s="41"/>
      <c r="C69" s="41" t="s">
        <v>479</v>
      </c>
      <c r="D69" s="52"/>
      <c r="E69" s="53"/>
      <c r="F69" s="53"/>
      <c r="G69" s="53"/>
      <c r="H69" s="53"/>
      <c r="I69" s="53"/>
      <c r="J69" s="53"/>
      <c r="K69" s="53"/>
      <c r="L69" s="53"/>
      <c r="M69" s="53"/>
      <c r="N69" s="53"/>
      <c r="O69" s="53"/>
      <c r="P69" s="53"/>
      <c r="Q69" s="53"/>
      <c r="R69" s="614"/>
      <c r="S69" s="636"/>
      <c r="T69" s="54"/>
      <c r="U69" s="57"/>
      <c r="V69" s="58"/>
      <c r="W69" s="51"/>
      <c r="AG69" s="624"/>
      <c r="AH69" s="29"/>
      <c r="AI69" s="29"/>
      <c r="AK69" s="29"/>
    </row>
    <row r="70" spans="1:218" x14ac:dyDescent="0.25">
      <c r="A70" s="29" t="s">
        <v>794</v>
      </c>
      <c r="B70" s="29" t="s">
        <v>775</v>
      </c>
      <c r="D70" s="41" t="s">
        <v>169</v>
      </c>
      <c r="E70" s="42">
        <v>60000</v>
      </c>
      <c r="F70" s="42">
        <v>194732.33000000392</v>
      </c>
      <c r="G70" s="42">
        <v>192924.29000000353</v>
      </c>
      <c r="H70" s="42">
        <v>205812.53000000297</v>
      </c>
      <c r="I70" s="42">
        <v>217417.04000000408</v>
      </c>
      <c r="J70" s="42">
        <v>79929.660000000935</v>
      </c>
      <c r="K70" s="42">
        <v>317166.31000000698</v>
      </c>
      <c r="L70" s="42">
        <v>224577.34000000337</v>
      </c>
      <c r="M70" s="42">
        <v>-90439.959999996252</v>
      </c>
      <c r="N70" s="42">
        <v>220245.99000000503</v>
      </c>
      <c r="O70" s="42">
        <v>72262.950000000972</v>
      </c>
      <c r="P70" s="42">
        <v>207065.34000000457</v>
      </c>
      <c r="Q70" s="42"/>
      <c r="R70" s="616">
        <v>1901693.8200000401</v>
      </c>
      <c r="S70" s="628">
        <v>1821203.5100000328</v>
      </c>
      <c r="T70" s="44">
        <v>2000</v>
      </c>
      <c r="U70" s="55">
        <v>2000</v>
      </c>
      <c r="V70" s="56">
        <v>0</v>
      </c>
      <c r="W70" s="46">
        <v>0</v>
      </c>
      <c r="Y70" s="617">
        <f>R70/10*12</f>
        <v>2282032.5840000482</v>
      </c>
      <c r="Z70" s="618">
        <f>(Y70/1000/T70)-1</f>
        <v>0.14101629200002419</v>
      </c>
    </row>
    <row r="71" spans="1:218" x14ac:dyDescent="0.25">
      <c r="A71" s="29" t="s">
        <v>794</v>
      </c>
      <c r="B71" s="36" t="s">
        <v>777</v>
      </c>
      <c r="C71" s="36"/>
      <c r="D71" s="41" t="s">
        <v>170</v>
      </c>
      <c r="E71" s="42">
        <v>0</v>
      </c>
      <c r="F71" s="42">
        <v>0</v>
      </c>
      <c r="G71" s="42">
        <v>0</v>
      </c>
      <c r="H71" s="42">
        <v>0</v>
      </c>
      <c r="I71" s="42">
        <v>0</v>
      </c>
      <c r="J71" s="42">
        <v>0</v>
      </c>
      <c r="K71" s="42">
        <v>0</v>
      </c>
      <c r="L71" s="42">
        <v>0</v>
      </c>
      <c r="M71" s="42">
        <v>300000</v>
      </c>
      <c r="N71" s="42">
        <v>0</v>
      </c>
      <c r="O71" s="42">
        <v>150000</v>
      </c>
      <c r="P71" s="42">
        <v>0</v>
      </c>
      <c r="Q71" s="42"/>
      <c r="R71" s="616">
        <v>450000</v>
      </c>
      <c r="S71" s="626">
        <v>0</v>
      </c>
      <c r="T71" s="44">
        <v>608</v>
      </c>
      <c r="U71" s="55">
        <v>608</v>
      </c>
      <c r="V71" s="67">
        <v>0</v>
      </c>
      <c r="W71" s="46"/>
      <c r="Y71" s="617"/>
      <c r="Z71" s="618"/>
    </row>
    <row r="72" spans="1:218" s="48" customFormat="1" x14ac:dyDescent="0.25">
      <c r="A72" s="29" t="s">
        <v>794</v>
      </c>
      <c r="B72" s="52"/>
      <c r="C72" s="52"/>
      <c r="D72" s="349" t="s">
        <v>173</v>
      </c>
      <c r="E72" s="350">
        <v>60000</v>
      </c>
      <c r="F72" s="350">
        <v>194732.33000000392</v>
      </c>
      <c r="G72" s="350">
        <v>192924.29000000353</v>
      </c>
      <c r="H72" s="350">
        <v>205812.53000000297</v>
      </c>
      <c r="I72" s="350">
        <v>217417.04000000408</v>
      </c>
      <c r="J72" s="350">
        <v>79929.660000000935</v>
      </c>
      <c r="K72" s="350">
        <v>317166.31000000698</v>
      </c>
      <c r="L72" s="350">
        <v>224577.34000000337</v>
      </c>
      <c r="M72" s="350">
        <v>-90439.959999996252</v>
      </c>
      <c r="N72" s="350">
        <v>220245.99000000503</v>
      </c>
      <c r="O72" s="350">
        <v>72262.950000000972</v>
      </c>
      <c r="P72" s="350">
        <v>207065.34000000457</v>
      </c>
      <c r="Q72" s="350"/>
      <c r="R72" s="620">
        <v>2351693.8200000403</v>
      </c>
      <c r="S72" s="629">
        <v>1821203.5100000328</v>
      </c>
      <c r="T72" s="352">
        <v>2608</v>
      </c>
      <c r="U72" s="352">
        <v>2608</v>
      </c>
      <c r="V72" s="579">
        <v>0</v>
      </c>
      <c r="W72" s="161">
        <v>0</v>
      </c>
      <c r="Y72" s="622">
        <f>R72/10*12</f>
        <v>2822032.5840000482</v>
      </c>
      <c r="Z72" s="623">
        <f>(Y72/1000/T72)-1</f>
        <v>8.2067708588975607E-2</v>
      </c>
      <c r="AG72" s="624" t="e">
        <f>R72-GETPIVOTDATA("Posting_Amount",'[3]EXP PVT'!$A$7,"Appr_Category",$A72)</f>
        <v>#REF!</v>
      </c>
      <c r="AH72" s="29"/>
      <c r="AI72" s="29"/>
      <c r="AK72" s="29"/>
    </row>
    <row r="73" spans="1:218" s="48" customFormat="1" x14ac:dyDescent="0.25">
      <c r="B73" s="36"/>
      <c r="C73" s="36" t="s">
        <v>185</v>
      </c>
      <c r="D73" s="52"/>
      <c r="E73" s="53"/>
      <c r="F73" s="53"/>
      <c r="G73" s="53"/>
      <c r="H73" s="53"/>
      <c r="I73" s="53"/>
      <c r="J73" s="53"/>
      <c r="K73" s="53"/>
      <c r="L73" s="53"/>
      <c r="M73" s="53"/>
      <c r="N73" s="53"/>
      <c r="O73" s="53"/>
      <c r="P73" s="53"/>
      <c r="Q73" s="53"/>
      <c r="R73" s="614"/>
      <c r="S73" s="636"/>
      <c r="T73" s="54"/>
      <c r="U73" s="57"/>
      <c r="V73" s="58"/>
      <c r="W73" s="51"/>
      <c r="AG73" s="624"/>
      <c r="AH73" s="29"/>
      <c r="AI73" s="29"/>
      <c r="AK73" s="29"/>
    </row>
    <row r="74" spans="1:218" x14ac:dyDescent="0.25">
      <c r="A74" s="29" t="s">
        <v>795</v>
      </c>
      <c r="B74" s="29" t="s">
        <v>775</v>
      </c>
      <c r="D74" s="41" t="s">
        <v>169</v>
      </c>
      <c r="E74" s="42">
        <v>0</v>
      </c>
      <c r="F74" s="42">
        <v>2058185.5699999998</v>
      </c>
      <c r="G74" s="42">
        <v>3219714.5100000007</v>
      </c>
      <c r="H74" s="42">
        <v>4180417.21</v>
      </c>
      <c r="I74" s="42">
        <v>1133976.96</v>
      </c>
      <c r="J74" s="42">
        <v>1473643.73</v>
      </c>
      <c r="K74" s="42">
        <v>1133681.5099999998</v>
      </c>
      <c r="L74" s="42">
        <v>3309881.36</v>
      </c>
      <c r="M74" s="42">
        <v>3434035.2699999996</v>
      </c>
      <c r="N74" s="42">
        <v>3620931.99</v>
      </c>
      <c r="O74" s="42">
        <v>4016066.9399999995</v>
      </c>
      <c r="P74" s="42">
        <v>4973447.84</v>
      </c>
      <c r="Q74" s="42"/>
      <c r="R74" s="616">
        <v>32553982.889999997</v>
      </c>
      <c r="S74" s="628">
        <v>36475499.43</v>
      </c>
      <c r="T74" s="44">
        <v>32391.4</v>
      </c>
      <c r="U74" s="55">
        <v>36028</v>
      </c>
      <c r="V74" s="56">
        <v>3636.5999999999985</v>
      </c>
      <c r="W74" s="46">
        <v>0</v>
      </c>
      <c r="Y74" s="617">
        <f>R74/10*12</f>
        <v>39064779.467999995</v>
      </c>
      <c r="Z74" s="618">
        <f>(Y74/1000/T74)-1</f>
        <v>0.20602318726575541</v>
      </c>
    </row>
    <row r="75" spans="1:218" ht="12" customHeight="1" x14ac:dyDescent="0.25">
      <c r="A75" s="29" t="s">
        <v>795</v>
      </c>
      <c r="B75" s="36" t="s">
        <v>777</v>
      </c>
      <c r="C75" s="36"/>
      <c r="D75" s="41" t="s">
        <v>170</v>
      </c>
      <c r="E75" s="42">
        <v>0</v>
      </c>
      <c r="F75" s="42">
        <v>1050435.25</v>
      </c>
      <c r="G75" s="42">
        <v>1177194.93</v>
      </c>
      <c r="H75" s="42">
        <v>348574.81999999995</v>
      </c>
      <c r="I75" s="42">
        <v>1012907.6099999999</v>
      </c>
      <c r="J75" s="42">
        <v>1070554.9699999997</v>
      </c>
      <c r="K75" s="42">
        <v>992578.63000000012</v>
      </c>
      <c r="L75" s="42">
        <v>1008892.0900000001</v>
      </c>
      <c r="M75" s="42">
        <v>954913.72999999975</v>
      </c>
      <c r="N75" s="42">
        <v>1040170.4299999999</v>
      </c>
      <c r="O75" s="42">
        <v>1336169.27</v>
      </c>
      <c r="P75" s="42">
        <v>613663.27</v>
      </c>
      <c r="Q75" s="42"/>
      <c r="R75" s="616">
        <v>10606054.999999998</v>
      </c>
      <c r="S75" s="616">
        <v>5627200</v>
      </c>
      <c r="T75" s="55">
        <v>10700.6</v>
      </c>
      <c r="U75" s="55">
        <v>10700.6</v>
      </c>
      <c r="V75" s="56">
        <v>0</v>
      </c>
      <c r="W75" s="46">
        <v>0</v>
      </c>
      <c r="Y75" s="617">
        <f>R75/10*12</f>
        <v>12727265.999999996</v>
      </c>
      <c r="Z75" s="618">
        <f>(Y75/1000/T75)-1</f>
        <v>0.18939741696727252</v>
      </c>
    </row>
    <row r="76" spans="1:218" x14ac:dyDescent="0.25">
      <c r="A76" s="29" t="s">
        <v>795</v>
      </c>
      <c r="B76" s="36" t="s">
        <v>777</v>
      </c>
      <c r="C76" s="41"/>
      <c r="D76" s="41" t="s">
        <v>736</v>
      </c>
      <c r="E76" s="42">
        <v>0</v>
      </c>
      <c r="F76" s="42">
        <v>1408947.44</v>
      </c>
      <c r="G76" s="42">
        <v>0</v>
      </c>
      <c r="H76" s="42">
        <v>0</v>
      </c>
      <c r="I76" s="42">
        <v>2496585.69</v>
      </c>
      <c r="J76" s="42">
        <v>2499720.1599999997</v>
      </c>
      <c r="K76" s="42">
        <v>2760706.1399999997</v>
      </c>
      <c r="L76" s="42">
        <v>295921.21999999997</v>
      </c>
      <c r="M76" s="42">
        <v>0</v>
      </c>
      <c r="N76" s="42">
        <v>0</v>
      </c>
      <c r="O76" s="42">
        <v>-236342.74</v>
      </c>
      <c r="P76" s="42">
        <v>0</v>
      </c>
      <c r="Q76" s="42"/>
      <c r="R76" s="616">
        <v>9225537.9100000001</v>
      </c>
      <c r="S76" s="616">
        <v>10265637.52</v>
      </c>
      <c r="T76" s="55">
        <v>10722.4</v>
      </c>
      <c r="U76" s="55">
        <v>10722.4</v>
      </c>
      <c r="V76" s="56">
        <v>0</v>
      </c>
      <c r="W76" s="46">
        <v>0</v>
      </c>
      <c r="Y76" s="617">
        <f>R76/10*12</f>
        <v>11070645.491999999</v>
      </c>
      <c r="Z76" s="618">
        <f>(Y76/1000/T76)-1</f>
        <v>3.2478315675594782E-2</v>
      </c>
    </row>
    <row r="77" spans="1:218" x14ac:dyDescent="0.25">
      <c r="A77" s="29" t="s">
        <v>795</v>
      </c>
      <c r="B77" s="41" t="s">
        <v>778</v>
      </c>
      <c r="C77" s="41"/>
      <c r="D77" s="41" t="s">
        <v>172</v>
      </c>
      <c r="E77" s="42">
        <v>0</v>
      </c>
      <c r="F77" s="42">
        <v>2373370.5100000012</v>
      </c>
      <c r="G77" s="42">
        <v>2280756.0300000003</v>
      </c>
      <c r="H77" s="42">
        <v>2285881.38</v>
      </c>
      <c r="I77" s="42">
        <v>2214944.7300000014</v>
      </c>
      <c r="J77" s="42">
        <v>2387126.81</v>
      </c>
      <c r="K77" s="42">
        <v>2308562.8299999991</v>
      </c>
      <c r="L77" s="42">
        <v>2217377.4299999983</v>
      </c>
      <c r="M77" s="42">
        <v>2041977.5200000003</v>
      </c>
      <c r="N77" s="42">
        <v>2217697.5</v>
      </c>
      <c r="O77" s="42">
        <v>2509447.2199999988</v>
      </c>
      <c r="P77" s="42">
        <v>2858760.7600000021</v>
      </c>
      <c r="Q77" s="42"/>
      <c r="R77" s="616">
        <v>25695902.720000003</v>
      </c>
      <c r="S77" s="626">
        <v>30611004.340000004</v>
      </c>
      <c r="T77" s="44">
        <v>34387.199999999997</v>
      </c>
      <c r="U77" s="578">
        <v>41449.1</v>
      </c>
      <c r="V77" s="67">
        <v>7061.9000000000015</v>
      </c>
      <c r="W77" s="46">
        <v>0</v>
      </c>
      <c r="Y77" s="617">
        <f>R77/10*12</f>
        <v>30835083.264000006</v>
      </c>
      <c r="Z77" s="618">
        <f>(Y77/1000/T77)-1</f>
        <v>-0.10329764377442752</v>
      </c>
    </row>
    <row r="78" spans="1:218" s="48" customFormat="1" x14ac:dyDescent="0.25">
      <c r="A78" s="29" t="s">
        <v>795</v>
      </c>
      <c r="B78" s="52"/>
      <c r="C78" s="52"/>
      <c r="D78" s="349" t="s">
        <v>173</v>
      </c>
      <c r="E78" s="350">
        <v>0</v>
      </c>
      <c r="F78" s="350">
        <v>6890938.7700000014</v>
      </c>
      <c r="G78" s="350">
        <v>6677665.4700000007</v>
      </c>
      <c r="H78" s="350">
        <v>6814873.4100000001</v>
      </c>
      <c r="I78" s="350">
        <v>6858414.9900000012</v>
      </c>
      <c r="J78" s="350">
        <v>7431045.6699999999</v>
      </c>
      <c r="K78" s="350">
        <v>7195529.1099999985</v>
      </c>
      <c r="L78" s="350">
        <v>6832072.0999999978</v>
      </c>
      <c r="M78" s="350">
        <v>6430926.5199999996</v>
      </c>
      <c r="N78" s="350">
        <v>6878799.9199999999</v>
      </c>
      <c r="O78" s="350">
        <v>7625340.6899999976</v>
      </c>
      <c r="P78" s="350">
        <v>8445871.870000001</v>
      </c>
      <c r="Q78" s="350"/>
      <c r="R78" s="620">
        <v>78081478.519999996</v>
      </c>
      <c r="S78" s="629">
        <v>82979341.289999992</v>
      </c>
      <c r="T78" s="353">
        <v>88201.600000000006</v>
      </c>
      <c r="U78" s="353">
        <v>98900.1</v>
      </c>
      <c r="V78" s="352">
        <v>10698.5</v>
      </c>
      <c r="W78" s="161">
        <v>0</v>
      </c>
      <c r="Y78" s="622">
        <f>R78/10*12</f>
        <v>93697774.224000007</v>
      </c>
      <c r="Z78" s="623">
        <f>(Y78/1000/T78)-1</f>
        <v>6.2313770090338449E-2</v>
      </c>
      <c r="AG78" s="624" t="e">
        <f>R78-GETPIVOTDATA("Posting_Amount",'[3]EXP PVT'!$A$7,"Appr_Category",$A78)</f>
        <v>#REF!</v>
      </c>
      <c r="AH78" s="29"/>
      <c r="AI78" s="29"/>
      <c r="AK78" s="29"/>
    </row>
    <row r="79" spans="1:218" s="638" customFormat="1" x14ac:dyDescent="0.25">
      <c r="A79" s="48"/>
      <c r="B79" s="36"/>
      <c r="C79" s="36" t="s">
        <v>186</v>
      </c>
      <c r="D79" s="52"/>
      <c r="E79" s="53"/>
      <c r="F79" s="53"/>
      <c r="G79" s="53"/>
      <c r="H79" s="53"/>
      <c r="I79" s="53"/>
      <c r="J79" s="53"/>
      <c r="K79" s="53"/>
      <c r="L79" s="53"/>
      <c r="M79" s="53"/>
      <c r="N79" s="53"/>
      <c r="O79" s="53"/>
      <c r="P79" s="53"/>
      <c r="Q79" s="53"/>
      <c r="R79" s="614"/>
      <c r="S79" s="636"/>
      <c r="T79" s="54"/>
      <c r="U79" s="57"/>
      <c r="V79" s="58"/>
      <c r="W79" s="51"/>
      <c r="X79" s="48"/>
      <c r="Y79" s="48"/>
      <c r="Z79" s="48"/>
      <c r="AA79" s="48"/>
      <c r="AB79" s="48"/>
      <c r="AC79" s="48"/>
      <c r="AD79" s="48"/>
      <c r="AE79" s="48"/>
      <c r="AF79" s="48"/>
      <c r="AG79" s="624"/>
      <c r="AH79" s="29"/>
      <c r="AI79" s="29"/>
      <c r="AJ79" s="48"/>
      <c r="AK79" s="29"/>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row>
    <row r="80" spans="1:218" s="639" customFormat="1" x14ac:dyDescent="0.25">
      <c r="A80" s="29" t="s">
        <v>796</v>
      </c>
      <c r="B80" s="29" t="s">
        <v>775</v>
      </c>
      <c r="C80" s="29"/>
      <c r="D80" s="41" t="s">
        <v>169</v>
      </c>
      <c r="E80" s="42">
        <v>-135</v>
      </c>
      <c r="F80" s="42">
        <v>1255979.7399999965</v>
      </c>
      <c r="G80" s="42">
        <v>1906859.4900000009</v>
      </c>
      <c r="H80" s="42">
        <v>2258136.799999997</v>
      </c>
      <c r="I80" s="42">
        <v>1037888.870000009</v>
      </c>
      <c r="J80" s="42">
        <v>980340.58999999845</v>
      </c>
      <c r="K80" s="42">
        <v>1729111.0600000005</v>
      </c>
      <c r="L80" s="42">
        <v>2095663.8899999964</v>
      </c>
      <c r="M80" s="42">
        <v>2285155.1699999967</v>
      </c>
      <c r="N80" s="42">
        <v>2400221.0700000031</v>
      </c>
      <c r="O80" s="42">
        <v>2250039.1499999976</v>
      </c>
      <c r="P80" s="42">
        <v>2372250.5500000026</v>
      </c>
      <c r="Q80" s="42"/>
      <c r="R80" s="616">
        <v>20571511.380000003</v>
      </c>
      <c r="S80" s="628">
        <v>21461756.329999994</v>
      </c>
      <c r="T80" s="44">
        <v>23187.5</v>
      </c>
      <c r="U80" s="55">
        <v>23187.5</v>
      </c>
      <c r="V80" s="56">
        <v>0</v>
      </c>
      <c r="W80" s="46">
        <v>0</v>
      </c>
      <c r="X80" s="29"/>
      <c r="Y80" s="617">
        <f>R80/10*12</f>
        <v>24685813.656000003</v>
      </c>
      <c r="Z80" s="618">
        <f>(Y80/1000/T80)-1</f>
        <v>6.4617300528301946E-2</v>
      </c>
      <c r="AA80" s="29"/>
      <c r="AB80" s="29"/>
      <c r="AC80" s="29"/>
      <c r="AD80" s="29"/>
      <c r="AE80" s="29"/>
      <c r="AF80" s="29"/>
      <c r="AG80" s="604"/>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row>
    <row r="81" spans="1:218" s="639" customFormat="1" x14ac:dyDescent="0.25">
      <c r="A81" s="29" t="s">
        <v>796</v>
      </c>
      <c r="B81" s="36" t="s">
        <v>777</v>
      </c>
      <c r="C81" s="36"/>
      <c r="D81" s="41" t="s">
        <v>170</v>
      </c>
      <c r="E81" s="42">
        <v>0</v>
      </c>
      <c r="F81" s="42">
        <v>249643.94999999984</v>
      </c>
      <c r="G81" s="42">
        <v>248386.82999999961</v>
      </c>
      <c r="H81" s="42">
        <v>145669.21999999991</v>
      </c>
      <c r="I81" s="42">
        <v>256458.29999999984</v>
      </c>
      <c r="J81" s="42">
        <v>248224.4899999999</v>
      </c>
      <c r="K81" s="42">
        <v>256664.80999999976</v>
      </c>
      <c r="L81" s="42">
        <v>255247.04999999958</v>
      </c>
      <c r="M81" s="42">
        <v>243645.33999999991</v>
      </c>
      <c r="N81" s="42">
        <v>277825.15999999992</v>
      </c>
      <c r="O81" s="42">
        <v>307476.05999999976</v>
      </c>
      <c r="P81" s="42">
        <v>85558.790000000008</v>
      </c>
      <c r="Q81" s="42"/>
      <c r="R81" s="616">
        <v>2574799.9999999981</v>
      </c>
      <c r="S81" s="628">
        <v>2573918.0799999987</v>
      </c>
      <c r="T81" s="44">
        <v>2574.8000000000002</v>
      </c>
      <c r="U81" s="55">
        <v>2574.8000000000002</v>
      </c>
      <c r="V81" s="56">
        <v>0</v>
      </c>
      <c r="W81" s="46">
        <v>0</v>
      </c>
      <c r="X81" s="29"/>
      <c r="Y81" s="617">
        <f>R81/10*12</f>
        <v>3089759.9999999981</v>
      </c>
      <c r="Z81" s="618">
        <f>(Y81/1000/T81)-1</f>
        <v>0.19999999999999907</v>
      </c>
      <c r="AA81" s="29"/>
      <c r="AB81" s="29"/>
      <c r="AC81" s="29"/>
      <c r="AD81" s="29"/>
      <c r="AE81" s="29"/>
      <c r="AF81" s="29"/>
      <c r="AG81" s="604"/>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row>
    <row r="82" spans="1:218" s="639" customFormat="1" x14ac:dyDescent="0.25">
      <c r="A82" s="29" t="s">
        <v>796</v>
      </c>
      <c r="B82" s="36" t="s">
        <v>777</v>
      </c>
      <c r="C82" s="41"/>
      <c r="D82" s="41" t="s">
        <v>736</v>
      </c>
      <c r="E82" s="42">
        <v>0</v>
      </c>
      <c r="F82" s="42">
        <v>489689.85000000108</v>
      </c>
      <c r="G82" s="42">
        <v>0</v>
      </c>
      <c r="H82" s="42">
        <v>0</v>
      </c>
      <c r="I82" s="42">
        <v>1045595.0400000002</v>
      </c>
      <c r="J82" s="42">
        <v>1277744.2200000007</v>
      </c>
      <c r="K82" s="42">
        <v>975390.74000000162</v>
      </c>
      <c r="L82" s="42">
        <v>0</v>
      </c>
      <c r="M82" s="42">
        <v>0</v>
      </c>
      <c r="N82" s="42">
        <v>0</v>
      </c>
      <c r="O82" s="42">
        <v>0</v>
      </c>
      <c r="P82" s="42">
        <v>0</v>
      </c>
      <c r="Q82" s="42"/>
      <c r="R82" s="616">
        <v>3788419.8500000038</v>
      </c>
      <c r="S82" s="628">
        <v>2605083.5299999961</v>
      </c>
      <c r="T82" s="44">
        <v>4398.3</v>
      </c>
      <c r="U82" s="55">
        <v>4398.3</v>
      </c>
      <c r="V82" s="56">
        <v>0</v>
      </c>
      <c r="W82" s="46">
        <v>0</v>
      </c>
      <c r="X82" s="29"/>
      <c r="Y82" s="617">
        <f>R82/10*12</f>
        <v>4546103.820000005</v>
      </c>
      <c r="Z82" s="618">
        <f>(Y82/1000/T82)-1</f>
        <v>3.3604760930360467E-2</v>
      </c>
      <c r="AA82" s="29"/>
      <c r="AB82" s="29"/>
      <c r="AC82" s="29"/>
      <c r="AD82" s="29"/>
      <c r="AE82" s="29"/>
      <c r="AF82" s="29"/>
      <c r="AG82" s="604"/>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row>
    <row r="83" spans="1:218" s="639" customFormat="1" x14ac:dyDescent="0.25">
      <c r="A83" s="29" t="s">
        <v>796</v>
      </c>
      <c r="B83" s="41" t="s">
        <v>778</v>
      </c>
      <c r="C83" s="41"/>
      <c r="D83" s="41" t="s">
        <v>172</v>
      </c>
      <c r="E83" s="42">
        <v>0</v>
      </c>
      <c r="F83" s="42">
        <v>1794813.3900000008</v>
      </c>
      <c r="G83" s="42">
        <v>1733340.3299999854</v>
      </c>
      <c r="H83" s="42">
        <v>1781126.739999989</v>
      </c>
      <c r="I83" s="42">
        <v>1769552.3499999798</v>
      </c>
      <c r="J83" s="42">
        <v>1766867.7599999928</v>
      </c>
      <c r="K83" s="42">
        <v>1737570.9799999977</v>
      </c>
      <c r="L83" s="42">
        <v>1771858.6600000069</v>
      </c>
      <c r="M83" s="42">
        <v>1587723.7299999946</v>
      </c>
      <c r="N83" s="42">
        <v>1700355.9599999965</v>
      </c>
      <c r="O83" s="42">
        <v>1773359.939999993</v>
      </c>
      <c r="P83" s="42">
        <v>1806076.9199999932</v>
      </c>
      <c r="Q83" s="42"/>
      <c r="R83" s="616">
        <v>19222646.759999931</v>
      </c>
      <c r="S83" s="626">
        <v>20440622.929999836</v>
      </c>
      <c r="T83" s="44">
        <v>20283.300000000003</v>
      </c>
      <c r="U83" s="576">
        <v>22434.9</v>
      </c>
      <c r="V83" s="67">
        <v>2151.5999999999985</v>
      </c>
      <c r="W83" s="46">
        <v>0</v>
      </c>
      <c r="X83" s="29"/>
      <c r="Y83" s="617">
        <f>R83/10*12</f>
        <v>23067176.111999914</v>
      </c>
      <c r="Z83" s="618">
        <f>(Y83/1000/T83)-1</f>
        <v>0.13724966410790707</v>
      </c>
      <c r="AA83" s="29"/>
      <c r="AB83" s="29"/>
      <c r="AC83" s="29"/>
      <c r="AD83" s="29"/>
      <c r="AE83" s="29"/>
      <c r="AF83" s="29"/>
      <c r="AG83" s="604"/>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row>
    <row r="84" spans="1:218" s="638" customFormat="1" x14ac:dyDescent="0.25">
      <c r="A84" s="29" t="s">
        <v>796</v>
      </c>
      <c r="B84" s="52"/>
      <c r="C84" s="52"/>
      <c r="D84" s="349" t="s">
        <v>173</v>
      </c>
      <c r="E84" s="350">
        <v>-135</v>
      </c>
      <c r="F84" s="350">
        <v>3790126.9299999978</v>
      </c>
      <c r="G84" s="350">
        <v>3888586.6499999855</v>
      </c>
      <c r="H84" s="350">
        <v>4184932.7599999858</v>
      </c>
      <c r="I84" s="350">
        <v>4109494.5599999884</v>
      </c>
      <c r="J84" s="350">
        <v>4273177.0599999912</v>
      </c>
      <c r="K84" s="350">
        <v>4698737.59</v>
      </c>
      <c r="L84" s="350">
        <v>4122769.6000000024</v>
      </c>
      <c r="M84" s="350">
        <v>4116524.2399999909</v>
      </c>
      <c r="N84" s="350">
        <v>4378402.1899999995</v>
      </c>
      <c r="O84" s="350">
        <v>4330875.1499999901</v>
      </c>
      <c r="P84" s="350">
        <v>4263886.2599999961</v>
      </c>
      <c r="Q84" s="350"/>
      <c r="R84" s="620">
        <v>46157377.989999935</v>
      </c>
      <c r="S84" s="629">
        <v>47081380.869999819</v>
      </c>
      <c r="T84" s="353">
        <v>50443.9</v>
      </c>
      <c r="U84" s="353">
        <v>52595.5</v>
      </c>
      <c r="V84" s="579">
        <v>2151.5999999999985</v>
      </c>
      <c r="W84" s="161">
        <v>0</v>
      </c>
      <c r="X84" s="48"/>
      <c r="Y84" s="622">
        <f>R84/10*12</f>
        <v>55388853.587999918</v>
      </c>
      <c r="Z84" s="623">
        <f>(Y84/1000/T84)-1</f>
        <v>9.8028772319347146E-2</v>
      </c>
      <c r="AA84" s="48"/>
      <c r="AB84" s="48"/>
      <c r="AC84" s="48"/>
      <c r="AD84" s="48"/>
      <c r="AE84" s="48"/>
      <c r="AF84" s="48"/>
      <c r="AG84" s="624" t="e">
        <f>R84-GETPIVOTDATA("Posting_Amount",'[3]EXP PVT'!$A$7,"Appr_Category",$A84)</f>
        <v>#REF!</v>
      </c>
      <c r="AH84" s="29"/>
      <c r="AI84" s="29"/>
      <c r="AJ84" s="48"/>
      <c r="AK84" s="29"/>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row>
    <row r="85" spans="1:218" s="48" customFormat="1" x14ac:dyDescent="0.25">
      <c r="B85" s="41"/>
      <c r="C85" s="41" t="s">
        <v>480</v>
      </c>
      <c r="D85" s="52"/>
      <c r="E85" s="53"/>
      <c r="F85" s="53"/>
      <c r="G85" s="53"/>
      <c r="H85" s="53"/>
      <c r="I85" s="53"/>
      <c r="J85" s="53"/>
      <c r="K85" s="53"/>
      <c r="L85" s="53"/>
      <c r="M85" s="53"/>
      <c r="N85" s="53"/>
      <c r="O85" s="53"/>
      <c r="P85" s="53"/>
      <c r="Q85" s="53"/>
      <c r="R85" s="614"/>
      <c r="S85" s="636"/>
      <c r="T85" s="54"/>
      <c r="U85" s="57"/>
      <c r="V85" s="58"/>
      <c r="W85" s="51"/>
      <c r="Y85" s="617"/>
      <c r="Z85" s="618"/>
      <c r="AG85" s="624"/>
      <c r="AH85" s="29"/>
      <c r="AI85" s="29"/>
      <c r="AK85" s="29"/>
    </row>
    <row r="86" spans="1:218" s="48" customFormat="1" x14ac:dyDescent="0.25">
      <c r="A86" s="29" t="s">
        <v>797</v>
      </c>
      <c r="B86" s="29" t="s">
        <v>775</v>
      </c>
      <c r="C86" s="29"/>
      <c r="D86" s="41" t="s">
        <v>169</v>
      </c>
      <c r="E86" s="42">
        <v>1304.49</v>
      </c>
      <c r="F86" s="42">
        <v>1425395.92</v>
      </c>
      <c r="G86" s="42">
        <v>1228835.44</v>
      </c>
      <c r="H86" s="42">
        <v>1099442.82</v>
      </c>
      <c r="I86" s="42">
        <v>1553042.62</v>
      </c>
      <c r="J86" s="42">
        <v>1172694.4000000001</v>
      </c>
      <c r="K86" s="42">
        <v>2166689.5700000003</v>
      </c>
      <c r="L86" s="42">
        <v>1528490.54</v>
      </c>
      <c r="M86" s="42">
        <v>1899930.7699999998</v>
      </c>
      <c r="N86" s="42">
        <v>1543674.33</v>
      </c>
      <c r="O86" s="42">
        <v>1553949.4900000002</v>
      </c>
      <c r="P86" s="42">
        <v>1620271.8</v>
      </c>
      <c r="Q86" s="53"/>
      <c r="R86" s="616">
        <v>16793722.190000001</v>
      </c>
      <c r="S86" s="628">
        <v>16639243.460000001</v>
      </c>
      <c r="T86" s="54">
        <v>20421.2</v>
      </c>
      <c r="U86" s="54">
        <v>20421.2</v>
      </c>
      <c r="V86" s="56">
        <v>0</v>
      </c>
      <c r="W86" s="51"/>
      <c r="Y86" s="617"/>
      <c r="Z86" s="618"/>
      <c r="AG86" s="624"/>
      <c r="AH86" s="29"/>
      <c r="AI86" s="29"/>
      <c r="AK86" s="29"/>
    </row>
    <row r="87" spans="1:218" s="48" customFormat="1" x14ac:dyDescent="0.25">
      <c r="A87" s="29" t="s">
        <v>797</v>
      </c>
      <c r="B87" s="41" t="s">
        <v>778</v>
      </c>
      <c r="C87" s="41"/>
      <c r="D87" s="41" t="s">
        <v>172</v>
      </c>
      <c r="E87" s="42">
        <v>842.51</v>
      </c>
      <c r="F87" s="42">
        <v>917779.7799999998</v>
      </c>
      <c r="G87" s="42">
        <v>790317.78999999992</v>
      </c>
      <c r="H87" s="42">
        <v>703730.99</v>
      </c>
      <c r="I87" s="42">
        <v>968597.18000000017</v>
      </c>
      <c r="J87" s="42">
        <v>726458.21</v>
      </c>
      <c r="K87" s="42">
        <v>1352123.16</v>
      </c>
      <c r="L87" s="42">
        <v>994440.76</v>
      </c>
      <c r="M87" s="42">
        <v>1384322.67</v>
      </c>
      <c r="N87" s="42">
        <v>1212910.76</v>
      </c>
      <c r="O87" s="42">
        <v>1044351.6199999999</v>
      </c>
      <c r="P87" s="42">
        <v>1063684.2299999997</v>
      </c>
      <c r="Q87" s="42"/>
      <c r="R87" s="616">
        <v>11159559.659999998</v>
      </c>
      <c r="S87" s="626">
        <v>9279036.6900000013</v>
      </c>
      <c r="T87" s="54">
        <v>11097.7</v>
      </c>
      <c r="U87" s="54">
        <v>12332.4</v>
      </c>
      <c r="V87" s="56">
        <v>1234.6999999999989</v>
      </c>
      <c r="W87" s="51"/>
      <c r="Y87" s="617"/>
      <c r="Z87" s="618"/>
      <c r="AG87" s="624"/>
      <c r="AH87" s="29"/>
      <c r="AI87" s="29"/>
      <c r="AK87" s="29"/>
    </row>
    <row r="88" spans="1:218" s="48" customFormat="1" x14ac:dyDescent="0.25">
      <c r="A88" s="29" t="s">
        <v>797</v>
      </c>
      <c r="B88" s="36"/>
      <c r="C88" s="52"/>
      <c r="D88" s="349" t="s">
        <v>173</v>
      </c>
      <c r="E88" s="350">
        <v>2147</v>
      </c>
      <c r="F88" s="350">
        <v>2343175.6999999997</v>
      </c>
      <c r="G88" s="350">
        <v>2019153.23</v>
      </c>
      <c r="H88" s="350">
        <v>1803173.81</v>
      </c>
      <c r="I88" s="350">
        <v>2521639.8000000003</v>
      </c>
      <c r="J88" s="350">
        <v>1899152.61</v>
      </c>
      <c r="K88" s="350">
        <v>3518812.7300000004</v>
      </c>
      <c r="L88" s="350">
        <v>2522931.2999999998</v>
      </c>
      <c r="M88" s="350">
        <v>3284253.4399999995</v>
      </c>
      <c r="N88" s="350">
        <v>2756585.09</v>
      </c>
      <c r="O88" s="350">
        <v>2598301.1100000003</v>
      </c>
      <c r="P88" s="350">
        <v>2683956.0299999998</v>
      </c>
      <c r="Q88" s="350"/>
      <c r="R88" s="620">
        <v>27953281.850000001</v>
      </c>
      <c r="S88" s="629">
        <v>25918280.150000002</v>
      </c>
      <c r="T88" s="354">
        <v>31518.9</v>
      </c>
      <c r="U88" s="354">
        <v>32753.599999999999</v>
      </c>
      <c r="V88" s="351">
        <v>1234.6999999999989</v>
      </c>
      <c r="W88" s="161"/>
      <c r="Y88" s="617"/>
      <c r="Z88" s="618"/>
      <c r="AG88" s="624" t="e">
        <f>R88-GETPIVOTDATA("Posting_Amount",'[3]EXP PVT'!$A$7,"Appr_Category",$A88)</f>
        <v>#REF!</v>
      </c>
      <c r="AH88" s="29"/>
      <c r="AI88" s="29"/>
      <c r="AK88" s="29"/>
    </row>
    <row r="89" spans="1:218" s="638" customFormat="1" x14ac:dyDescent="0.25">
      <c r="A89" s="48"/>
      <c r="B89" s="41"/>
      <c r="C89" s="41" t="s">
        <v>187</v>
      </c>
      <c r="D89" s="52"/>
      <c r="E89" s="53"/>
      <c r="F89" s="53"/>
      <c r="G89" s="53"/>
      <c r="H89" s="53"/>
      <c r="I89" s="53"/>
      <c r="J89" s="53"/>
      <c r="K89" s="53"/>
      <c r="L89" s="53"/>
      <c r="M89" s="53"/>
      <c r="N89" s="53"/>
      <c r="O89" s="53"/>
      <c r="P89" s="53"/>
      <c r="Q89" s="53"/>
      <c r="R89" s="614"/>
      <c r="S89" s="636"/>
      <c r="T89" s="54"/>
      <c r="U89" s="57"/>
      <c r="V89" s="58"/>
      <c r="W89" s="51"/>
      <c r="X89" s="48"/>
      <c r="Y89" s="48"/>
      <c r="Z89" s="48"/>
      <c r="AA89" s="48"/>
      <c r="AB89" s="48"/>
      <c r="AC89" s="48"/>
      <c r="AD89" s="48"/>
      <c r="AE89" s="48"/>
      <c r="AF89" s="48"/>
      <c r="AG89" s="624"/>
      <c r="AH89" s="29"/>
      <c r="AI89" s="29"/>
      <c r="AJ89" s="48"/>
      <c r="AK89" s="29"/>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row>
    <row r="90" spans="1:218" s="639" customFormat="1" x14ac:dyDescent="0.25">
      <c r="A90" s="29" t="s">
        <v>798</v>
      </c>
      <c r="B90" s="29" t="s">
        <v>775</v>
      </c>
      <c r="C90" s="29"/>
      <c r="D90" s="41" t="s">
        <v>169</v>
      </c>
      <c r="E90" s="42">
        <v>142494.52000000008</v>
      </c>
      <c r="F90" s="42">
        <v>4409812.3800000008</v>
      </c>
      <c r="G90" s="42">
        <v>4770027.4099999918</v>
      </c>
      <c r="H90" s="42">
        <v>4434988.480000006</v>
      </c>
      <c r="I90" s="42">
        <v>4018114.7799999993</v>
      </c>
      <c r="J90" s="42">
        <v>3308243.2599999993</v>
      </c>
      <c r="K90" s="42">
        <v>4584171.0099999979</v>
      </c>
      <c r="L90" s="42">
        <v>3651928.8199999984</v>
      </c>
      <c r="M90" s="42">
        <v>4969030.5899999868</v>
      </c>
      <c r="N90" s="42">
        <v>4354312.7299999949</v>
      </c>
      <c r="O90" s="42">
        <v>5339459.4800000023</v>
      </c>
      <c r="P90" s="42">
        <v>-432119.81000001088</v>
      </c>
      <c r="Q90" s="42"/>
      <c r="R90" s="616">
        <v>43550463.649999976</v>
      </c>
      <c r="S90" s="628">
        <v>35243348.379999913</v>
      </c>
      <c r="T90" s="44">
        <v>48512.1</v>
      </c>
      <c r="U90" s="44">
        <v>48512.1</v>
      </c>
      <c r="V90" s="56">
        <v>0</v>
      </c>
      <c r="W90" s="46">
        <v>0</v>
      </c>
      <c r="X90" s="29"/>
      <c r="Y90" s="617">
        <f>R90/10*12</f>
        <v>52260556.379999965</v>
      </c>
      <c r="Z90" s="618">
        <f>(Y90/1000/T90)-1</f>
        <v>7.7268483120705334E-2</v>
      </c>
      <c r="AA90" s="29"/>
      <c r="AB90" s="29"/>
      <c r="AC90" s="29"/>
      <c r="AD90" s="29"/>
      <c r="AE90" s="29"/>
      <c r="AF90" s="29"/>
      <c r="AG90" s="604"/>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row>
    <row r="91" spans="1:218" s="639" customFormat="1" x14ac:dyDescent="0.25">
      <c r="A91" s="29" t="s">
        <v>798</v>
      </c>
      <c r="B91" s="36" t="s">
        <v>777</v>
      </c>
      <c r="C91" s="36"/>
      <c r="D91" s="41" t="s">
        <v>170</v>
      </c>
      <c r="E91" s="42">
        <v>29412.91</v>
      </c>
      <c r="F91" s="42">
        <v>1005793.1699999997</v>
      </c>
      <c r="G91" s="42">
        <v>1573394.21</v>
      </c>
      <c r="H91" s="42">
        <v>1230829.25</v>
      </c>
      <c r="I91" s="42">
        <v>1871577.2299999956</v>
      </c>
      <c r="J91" s="42">
        <v>1510243.4099999992</v>
      </c>
      <c r="K91" s="42">
        <v>1474380.2399999995</v>
      </c>
      <c r="L91" s="42">
        <v>1713842.6399999987</v>
      </c>
      <c r="M91" s="42">
        <v>1914287.2799999956</v>
      </c>
      <c r="N91" s="42">
        <v>1185773.7600000002</v>
      </c>
      <c r="O91" s="42">
        <v>2124963.91</v>
      </c>
      <c r="P91" s="42">
        <v>10968148.129999992</v>
      </c>
      <c r="Q91" s="42"/>
      <c r="R91" s="616">
        <v>26602646.139999978</v>
      </c>
      <c r="S91" s="628">
        <v>42266056.230000012</v>
      </c>
      <c r="T91" s="44">
        <v>28912</v>
      </c>
      <c r="U91" s="44">
        <v>28912</v>
      </c>
      <c r="V91" s="56">
        <v>0</v>
      </c>
      <c r="W91" s="46">
        <v>0</v>
      </c>
      <c r="X91" s="29"/>
      <c r="Y91" s="617">
        <f>R91/10*12</f>
        <v>31923175.367999971</v>
      </c>
      <c r="Z91" s="618">
        <f>(Y91/1000/T91)-1</f>
        <v>0.10414967376867645</v>
      </c>
      <c r="AA91" s="29"/>
      <c r="AB91" s="29"/>
      <c r="AC91" s="29"/>
      <c r="AD91" s="29"/>
      <c r="AE91" s="29"/>
      <c r="AF91" s="29"/>
      <c r="AG91" s="604"/>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row>
    <row r="92" spans="1:218" s="639" customFormat="1" x14ac:dyDescent="0.25">
      <c r="A92" s="29" t="s">
        <v>798</v>
      </c>
      <c r="B92" s="41" t="s">
        <v>777</v>
      </c>
      <c r="C92" s="41"/>
      <c r="D92" s="41" t="s">
        <v>736</v>
      </c>
      <c r="E92" s="42">
        <v>2339</v>
      </c>
      <c r="F92" s="42">
        <v>418273.74999999988</v>
      </c>
      <c r="G92" s="42">
        <v>-70.400000000000006</v>
      </c>
      <c r="H92" s="42">
        <v>9871.0600000000013</v>
      </c>
      <c r="I92" s="42">
        <v>787088.80999999691</v>
      </c>
      <c r="J92" s="42">
        <v>787983.46000000101</v>
      </c>
      <c r="K92" s="42">
        <v>952325.98999999277</v>
      </c>
      <c r="L92" s="42">
        <v>925818.71999999613</v>
      </c>
      <c r="M92" s="42">
        <v>154086.75000000047</v>
      </c>
      <c r="N92" s="42">
        <v>-359.42000000000598</v>
      </c>
      <c r="O92" s="42">
        <v>-15526.079999999998</v>
      </c>
      <c r="P92" s="42">
        <v>15237.52</v>
      </c>
      <c r="Q92" s="42"/>
      <c r="R92" s="616">
        <v>4037069.1599999871</v>
      </c>
      <c r="S92" s="628">
        <v>1699215.8599999947</v>
      </c>
      <c r="T92" s="44">
        <v>4820</v>
      </c>
      <c r="U92" s="44">
        <v>4820</v>
      </c>
      <c r="V92" s="56">
        <v>0</v>
      </c>
      <c r="W92" s="46">
        <v>0</v>
      </c>
      <c r="X92" s="29"/>
      <c r="Y92" s="617">
        <f>R92/10*12</f>
        <v>4844482.9919999838</v>
      </c>
      <c r="Z92" s="618">
        <f>(Y92/1000/T92)-1</f>
        <v>5.079458921158464E-3</v>
      </c>
      <c r="AA92" s="29"/>
      <c r="AB92" s="29"/>
      <c r="AC92" s="29"/>
      <c r="AD92" s="29"/>
      <c r="AE92" s="29"/>
      <c r="AF92" s="29"/>
      <c r="AG92" s="604"/>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row>
    <row r="93" spans="1:218" s="639" customFormat="1" x14ac:dyDescent="0.25">
      <c r="A93" s="29" t="s">
        <v>798</v>
      </c>
      <c r="B93" s="41" t="s">
        <v>778</v>
      </c>
      <c r="C93" s="41"/>
      <c r="D93" s="160" t="s">
        <v>172</v>
      </c>
      <c r="E93" s="42">
        <v>1805991.2699999986</v>
      </c>
      <c r="F93" s="42">
        <v>4181965.4399999948</v>
      </c>
      <c r="G93" s="42">
        <v>4056784.4899999974</v>
      </c>
      <c r="H93" s="42">
        <v>3660994.8199999919</v>
      </c>
      <c r="I93" s="42">
        <v>4044874.3199999905</v>
      </c>
      <c r="J93" s="42">
        <v>4208420.9600000009</v>
      </c>
      <c r="K93" s="42">
        <v>4471053.010000011</v>
      </c>
      <c r="L93" s="42">
        <v>4492474.7500000028</v>
      </c>
      <c r="M93" s="42">
        <v>5907847.4100000076</v>
      </c>
      <c r="N93" s="42">
        <v>5083613.1500000041</v>
      </c>
      <c r="O93" s="42">
        <v>4876978.0400000084</v>
      </c>
      <c r="P93" s="42">
        <v>6375322.3000000035</v>
      </c>
      <c r="Q93" s="42"/>
      <c r="R93" s="616">
        <v>53166319.960000016</v>
      </c>
      <c r="S93" s="626">
        <v>57645674.960000023</v>
      </c>
      <c r="T93" s="44">
        <v>56528.199999999983</v>
      </c>
      <c r="U93" s="44">
        <v>71666.8</v>
      </c>
      <c r="V93" s="67">
        <v>15138.60000000002</v>
      </c>
      <c r="W93" s="46">
        <v>0</v>
      </c>
      <c r="X93" s="29"/>
      <c r="Y93" s="617">
        <f>R93/10*12</f>
        <v>63799583.952000014</v>
      </c>
      <c r="Z93" s="618">
        <f>(Y93/1000/T93)-1</f>
        <v>0.12863285850248252</v>
      </c>
      <c r="AA93" s="29"/>
      <c r="AB93" s="29"/>
      <c r="AC93" s="29"/>
      <c r="AD93" s="29"/>
      <c r="AE93" s="29"/>
      <c r="AF93" s="29"/>
      <c r="AG93" s="604"/>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row>
    <row r="94" spans="1:218" s="48" customFormat="1" x14ac:dyDescent="0.25">
      <c r="A94" s="29" t="s">
        <v>798</v>
      </c>
      <c r="B94" s="52"/>
      <c r="C94" s="52"/>
      <c r="D94" s="349" t="s">
        <v>173</v>
      </c>
      <c r="E94" s="350">
        <v>1980237.6999999988</v>
      </c>
      <c r="F94" s="350">
        <v>10015844.739999995</v>
      </c>
      <c r="G94" s="350">
        <v>10400135.70999999</v>
      </c>
      <c r="H94" s="350">
        <v>9336683.6099999975</v>
      </c>
      <c r="I94" s="350">
        <v>10721655.139999982</v>
      </c>
      <c r="J94" s="350">
        <v>9814891.0899999999</v>
      </c>
      <c r="K94" s="350">
        <v>11481930.25</v>
      </c>
      <c r="L94" s="350">
        <v>10784064.929999996</v>
      </c>
      <c r="M94" s="350">
        <v>12945252.02999999</v>
      </c>
      <c r="N94" s="350">
        <v>10623340.219999999</v>
      </c>
      <c r="O94" s="350">
        <v>12325875.350000011</v>
      </c>
      <c r="P94" s="350">
        <v>16926588.139999982</v>
      </c>
      <c r="Q94" s="350"/>
      <c r="R94" s="620">
        <v>127356498.90999997</v>
      </c>
      <c r="S94" s="629">
        <v>136854295.42999995</v>
      </c>
      <c r="T94" s="353">
        <v>138772.29999999999</v>
      </c>
      <c r="U94" s="353">
        <v>153910.90000000002</v>
      </c>
      <c r="V94" s="583">
        <v>15138.60000000002</v>
      </c>
      <c r="W94" s="584">
        <v>0</v>
      </c>
      <c r="Y94" s="622">
        <f>R94/10*12</f>
        <v>152827798.69199997</v>
      </c>
      <c r="Z94" s="623">
        <f>(Y94/1000/T94)-1</f>
        <v>0.1012846129378846</v>
      </c>
      <c r="AG94" s="624" t="e">
        <f>R94-GETPIVOTDATA("Posting_Amount",'[3]EXP PVT'!$A$7,"Appr_Category",$A94)-GETPIVOTDATA("PSTNG_AM",'[3]EXP PVT'!$P$51)</f>
        <v>#REF!</v>
      </c>
      <c r="AH94" s="29"/>
      <c r="AI94" s="29"/>
      <c r="AK94" s="29"/>
    </row>
    <row r="95" spans="1:218" s="48" customFormat="1" x14ac:dyDescent="0.25">
      <c r="B95" s="41"/>
      <c r="C95" s="41" t="s">
        <v>403</v>
      </c>
      <c r="D95" s="52"/>
      <c r="E95" s="53"/>
      <c r="F95" s="53"/>
      <c r="G95" s="53"/>
      <c r="H95" s="53"/>
      <c r="I95" s="53"/>
      <c r="J95" s="53"/>
      <c r="K95" s="53"/>
      <c r="L95" s="53"/>
      <c r="M95" s="53"/>
      <c r="N95" s="53"/>
      <c r="O95" s="53"/>
      <c r="P95" s="53"/>
      <c r="Q95" s="53"/>
      <c r="R95" s="614"/>
      <c r="S95" s="636"/>
      <c r="T95" s="54"/>
      <c r="U95" s="57"/>
      <c r="V95" s="58"/>
      <c r="W95" s="51"/>
      <c r="AG95" s="624"/>
      <c r="AH95" s="29"/>
      <c r="AI95" s="29"/>
      <c r="AK95" s="29"/>
    </row>
    <row r="96" spans="1:218" x14ac:dyDescent="0.25">
      <c r="A96" s="29" t="s">
        <v>799</v>
      </c>
      <c r="B96" s="29" t="s">
        <v>775</v>
      </c>
      <c r="D96" s="41" t="s">
        <v>169</v>
      </c>
      <c r="E96" s="42">
        <v>0</v>
      </c>
      <c r="F96" s="42">
        <v>429102.69999999995</v>
      </c>
      <c r="G96" s="42">
        <v>996908.06999999983</v>
      </c>
      <c r="H96" s="42">
        <v>1065076.4400000006</v>
      </c>
      <c r="I96" s="42">
        <v>398758.5</v>
      </c>
      <c r="J96" s="42">
        <v>326249.78999999986</v>
      </c>
      <c r="K96" s="42">
        <v>886693.05000000028</v>
      </c>
      <c r="L96" s="42">
        <v>1125679.580000001</v>
      </c>
      <c r="M96" s="42">
        <v>-2237132.2899999982</v>
      </c>
      <c r="N96" s="42">
        <v>-383399.8</v>
      </c>
      <c r="O96" s="42">
        <v>-77908.100000000151</v>
      </c>
      <c r="P96" s="42">
        <v>50031.959999999941</v>
      </c>
      <c r="Q96" s="42"/>
      <c r="R96" s="616">
        <v>2580059.9000000036</v>
      </c>
      <c r="S96" s="616">
        <v>14110107.630000001</v>
      </c>
      <c r="T96" s="55">
        <v>2100.9</v>
      </c>
      <c r="U96" s="55">
        <v>7794</v>
      </c>
      <c r="V96" s="56">
        <v>5693.1</v>
      </c>
      <c r="W96" s="46"/>
      <c r="Y96" s="617">
        <f>R96/10*12</f>
        <v>3096071.8800000045</v>
      </c>
      <c r="Z96" s="618">
        <f>(Y96/1000/T96)-1</f>
        <v>0.47368836213051768</v>
      </c>
    </row>
    <row r="97" spans="1:37" x14ac:dyDescent="0.25">
      <c r="A97" s="29" t="s">
        <v>799</v>
      </c>
      <c r="B97" s="36" t="s">
        <v>777</v>
      </c>
      <c r="C97" s="36"/>
      <c r="D97" s="41" t="s">
        <v>170</v>
      </c>
      <c r="E97" s="42">
        <v>18645.289999999997</v>
      </c>
      <c r="F97" s="42">
        <v>18805.120000000003</v>
      </c>
      <c r="G97" s="42">
        <v>17674.7</v>
      </c>
      <c r="H97" s="42">
        <v>8256.86</v>
      </c>
      <c r="I97" s="42">
        <v>7731.45</v>
      </c>
      <c r="J97" s="42">
        <v>18113.310000000005</v>
      </c>
      <c r="K97" s="42">
        <v>11479.329999999998</v>
      </c>
      <c r="L97" s="42">
        <v>9023.24</v>
      </c>
      <c r="M97" s="42">
        <v>3429615.1100000003</v>
      </c>
      <c r="N97" s="42">
        <v>1509660.52</v>
      </c>
      <c r="O97" s="42">
        <v>2512174.83</v>
      </c>
      <c r="P97" s="42">
        <v>1457299.4000000001</v>
      </c>
      <c r="Q97" s="42"/>
      <c r="R97" s="616">
        <v>9018479.1600000001</v>
      </c>
      <c r="S97" s="616">
        <v>139635.93999999997</v>
      </c>
      <c r="T97" s="55">
        <v>13911.2</v>
      </c>
      <c r="U97" s="55">
        <v>13911.2</v>
      </c>
      <c r="V97" s="56">
        <v>0</v>
      </c>
      <c r="W97" s="46"/>
      <c r="Y97" s="617">
        <f>R97/10*12</f>
        <v>10822174.991999999</v>
      </c>
      <c r="Z97" s="618">
        <f>(Y97/1000/T97)-1</f>
        <v>-0.22205309448501942</v>
      </c>
    </row>
    <row r="98" spans="1:37" x14ac:dyDescent="0.25">
      <c r="A98" s="29" t="s">
        <v>799</v>
      </c>
      <c r="B98" s="41" t="s">
        <v>800</v>
      </c>
      <c r="C98" s="41"/>
      <c r="D98" s="372" t="s">
        <v>188</v>
      </c>
      <c r="E98" s="42">
        <v>0</v>
      </c>
      <c r="F98" s="42">
        <v>0</v>
      </c>
      <c r="G98" s="42">
        <v>0</v>
      </c>
      <c r="H98" s="42">
        <v>0</v>
      </c>
      <c r="I98" s="42">
        <v>0</v>
      </c>
      <c r="J98" s="42">
        <v>0</v>
      </c>
      <c r="K98" s="42">
        <v>0</v>
      </c>
      <c r="L98" s="42">
        <v>0</v>
      </c>
      <c r="M98" s="42">
        <v>0</v>
      </c>
      <c r="N98" s="42">
        <v>0</v>
      </c>
      <c r="O98" s="42">
        <v>0</v>
      </c>
      <c r="P98" s="42">
        <v>0</v>
      </c>
      <c r="Q98" s="42"/>
      <c r="R98" s="616">
        <v>0</v>
      </c>
      <c r="S98" s="616">
        <v>307429.02</v>
      </c>
      <c r="T98" s="55">
        <v>1459.3</v>
      </c>
      <c r="U98" s="55">
        <v>1459.3</v>
      </c>
      <c r="V98" s="56">
        <v>0</v>
      </c>
      <c r="W98" s="46"/>
      <c r="Y98" s="617">
        <f>R98/10*12</f>
        <v>0</v>
      </c>
      <c r="Z98" s="618">
        <f>(Y98/1000/T98)-1</f>
        <v>-1</v>
      </c>
    </row>
    <row r="99" spans="1:37" x14ac:dyDescent="0.25">
      <c r="A99" s="29" t="s">
        <v>799</v>
      </c>
      <c r="B99" s="41" t="s">
        <v>778</v>
      </c>
      <c r="C99" s="41"/>
      <c r="D99" s="41" t="s">
        <v>172</v>
      </c>
      <c r="E99" s="42">
        <v>0</v>
      </c>
      <c r="F99" s="42">
        <v>641321.54</v>
      </c>
      <c r="G99" s="42">
        <v>171287.25</v>
      </c>
      <c r="H99" s="42">
        <v>161416.35999999996</v>
      </c>
      <c r="I99" s="42">
        <v>985131.80999999994</v>
      </c>
      <c r="J99" s="42">
        <v>826918.12000000011</v>
      </c>
      <c r="K99" s="42">
        <v>852187.15000000014</v>
      </c>
      <c r="L99" s="42">
        <v>442695.8000000001</v>
      </c>
      <c r="M99" s="42">
        <v>859943.5199999999</v>
      </c>
      <c r="N99" s="42">
        <v>288592.19000000012</v>
      </c>
      <c r="O99" s="42">
        <v>-319621.95000000007</v>
      </c>
      <c r="P99" s="42">
        <v>-13589.339999999786</v>
      </c>
      <c r="Q99" s="42"/>
      <c r="R99" s="616">
        <v>4896282.4500000011</v>
      </c>
      <c r="S99" s="626">
        <v>3522046.6599999992</v>
      </c>
      <c r="T99" s="576">
        <v>5823.6</v>
      </c>
      <c r="U99" s="576">
        <v>5823.6</v>
      </c>
      <c r="V99" s="576">
        <v>0</v>
      </c>
      <c r="W99" s="46"/>
      <c r="Y99" s="617">
        <f>R99/10*12</f>
        <v>5875538.9400000013</v>
      </c>
      <c r="Z99" s="618">
        <f>(Y99/1000/T99)-1</f>
        <v>8.9186997733361473E-3</v>
      </c>
    </row>
    <row r="100" spans="1:37" s="48" customFormat="1" x14ac:dyDescent="0.25">
      <c r="A100" s="29" t="s">
        <v>799</v>
      </c>
      <c r="B100" s="52"/>
      <c r="C100" s="52"/>
      <c r="D100" s="349" t="s">
        <v>173</v>
      </c>
      <c r="E100" s="350">
        <v>18645.289999999997</v>
      </c>
      <c r="F100" s="350">
        <v>1089229.3599999999</v>
      </c>
      <c r="G100" s="350">
        <v>1185870.0199999998</v>
      </c>
      <c r="H100" s="350">
        <v>1234749.6600000006</v>
      </c>
      <c r="I100" s="350">
        <v>1391621.76</v>
      </c>
      <c r="J100" s="350">
        <v>1171281.22</v>
      </c>
      <c r="K100" s="350">
        <v>1750359.5300000003</v>
      </c>
      <c r="L100" s="350">
        <v>1577398.620000001</v>
      </c>
      <c r="M100" s="350">
        <v>2052426.3400000022</v>
      </c>
      <c r="N100" s="350">
        <v>1414852.9100000001</v>
      </c>
      <c r="O100" s="350">
        <v>2114644.7799999998</v>
      </c>
      <c r="P100" s="350">
        <v>1493742.0200000003</v>
      </c>
      <c r="Q100" s="350"/>
      <c r="R100" s="620">
        <v>16494821.510000005</v>
      </c>
      <c r="S100" s="629">
        <v>18079219.25</v>
      </c>
      <c r="T100" s="354">
        <v>23295</v>
      </c>
      <c r="U100" s="354">
        <v>28988.1</v>
      </c>
      <c r="V100" s="579">
        <v>5693.1</v>
      </c>
      <c r="W100" s="165"/>
      <c r="Y100" s="622">
        <f>R100/10*12</f>
        <v>19793785.812000006</v>
      </c>
      <c r="Z100" s="623">
        <f>(Y100/1000/T100)-1</f>
        <v>-0.15029895634256252</v>
      </c>
      <c r="AG100" s="624" t="e">
        <f>R100-GETPIVOTDATA("Posting_Amount",'[3]EXP PVT'!$A$7,"Appr_Category",$A100)</f>
        <v>#REF!</v>
      </c>
      <c r="AH100" s="29"/>
      <c r="AI100" s="29"/>
      <c r="AK100" s="29"/>
    </row>
    <row r="101" spans="1:37" s="48" customFormat="1" x14ac:dyDescent="0.25">
      <c r="B101" s="41"/>
      <c r="C101" s="41" t="s">
        <v>77</v>
      </c>
      <c r="D101" s="52"/>
      <c r="E101" s="53"/>
      <c r="F101" s="53"/>
      <c r="G101" s="53"/>
      <c r="H101" s="53"/>
      <c r="I101" s="53"/>
      <c r="J101" s="53"/>
      <c r="K101" s="53"/>
      <c r="L101" s="53"/>
      <c r="M101" s="53"/>
      <c r="N101" s="53"/>
      <c r="O101" s="53"/>
      <c r="P101" s="53"/>
      <c r="Q101" s="53"/>
      <c r="R101" s="614"/>
      <c r="S101" s="636"/>
      <c r="T101" s="54"/>
      <c r="U101" s="57"/>
      <c r="V101" s="58"/>
      <c r="W101" s="51"/>
      <c r="AG101" s="624"/>
      <c r="AH101" s="29"/>
      <c r="AI101" s="29"/>
      <c r="AK101" s="29"/>
    </row>
    <row r="102" spans="1:37" x14ac:dyDescent="0.25">
      <c r="A102" s="29" t="s">
        <v>801</v>
      </c>
      <c r="B102" s="29" t="s">
        <v>775</v>
      </c>
      <c r="C102" s="41"/>
      <c r="D102" s="41" t="s">
        <v>169</v>
      </c>
      <c r="E102" s="42">
        <v>1391.2499999999995</v>
      </c>
      <c r="F102" s="42">
        <v>197549.96</v>
      </c>
      <c r="G102" s="42">
        <v>37590.520000000019</v>
      </c>
      <c r="H102" s="42">
        <v>157638.94999999998</v>
      </c>
      <c r="I102" s="42">
        <v>108663.25000000001</v>
      </c>
      <c r="J102" s="42">
        <v>157103.74000000002</v>
      </c>
      <c r="K102" s="42">
        <v>73897.639999999956</v>
      </c>
      <c r="L102" s="42">
        <v>186734.00000000003</v>
      </c>
      <c r="M102" s="42">
        <v>199030.69999999998</v>
      </c>
      <c r="N102" s="42">
        <v>379936.07</v>
      </c>
      <c r="O102" s="42">
        <v>331569.51</v>
      </c>
      <c r="P102" s="42">
        <v>242984.68</v>
      </c>
      <c r="Q102" s="42"/>
      <c r="R102" s="616">
        <v>2074090.27</v>
      </c>
      <c r="S102" s="628">
        <v>3489240.7900000005</v>
      </c>
      <c r="T102" s="44">
        <v>4000</v>
      </c>
      <c r="U102" s="44">
        <v>4000</v>
      </c>
      <c r="V102" s="56">
        <v>0</v>
      </c>
      <c r="W102" s="46">
        <v>0</v>
      </c>
      <c r="Y102" s="617">
        <f>R102/10*12</f>
        <v>2488908.324</v>
      </c>
      <c r="Z102" s="618">
        <f>(Y102/1000/T102)-1</f>
        <v>-0.37777291899999998</v>
      </c>
    </row>
    <row r="103" spans="1:37" ht="15.75" x14ac:dyDescent="0.25">
      <c r="A103" s="29" t="s">
        <v>801</v>
      </c>
      <c r="B103" s="41" t="s">
        <v>778</v>
      </c>
      <c r="C103" s="158"/>
      <c r="D103" s="41" t="s">
        <v>172</v>
      </c>
      <c r="E103" s="42">
        <v>10493.859999999997</v>
      </c>
      <c r="F103" s="42">
        <v>770236.53999999992</v>
      </c>
      <c r="G103" s="42">
        <v>1146171.7500000002</v>
      </c>
      <c r="H103" s="42">
        <v>445841.45000000007</v>
      </c>
      <c r="I103" s="42">
        <v>993101.87000000011</v>
      </c>
      <c r="J103" s="42">
        <v>1335790.17</v>
      </c>
      <c r="K103" s="42">
        <v>1294837.08</v>
      </c>
      <c r="L103" s="42">
        <v>1114991.26</v>
      </c>
      <c r="M103" s="42">
        <v>1013216.97</v>
      </c>
      <c r="N103" s="42">
        <v>836245.78</v>
      </c>
      <c r="O103" s="42">
        <v>1160852.26</v>
      </c>
      <c r="P103" s="42">
        <v>-3891667.1100000013</v>
      </c>
      <c r="Q103" s="42"/>
      <c r="R103" s="616">
        <v>6230111.879999999</v>
      </c>
      <c r="S103" s="626">
        <v>9761885.7800000086</v>
      </c>
      <c r="T103" s="55">
        <v>11148.3</v>
      </c>
      <c r="U103" s="55">
        <v>11148.3</v>
      </c>
      <c r="V103" s="56">
        <v>0</v>
      </c>
      <c r="W103" s="46">
        <v>0</v>
      </c>
      <c r="Y103" s="617">
        <f>R103/10*12</f>
        <v>7476134.2559999982</v>
      </c>
      <c r="Z103" s="618">
        <f>(Y103/1000/T103)-1</f>
        <v>-0.32939244046177452</v>
      </c>
    </row>
    <row r="104" spans="1:37" s="48" customFormat="1" x14ac:dyDescent="0.25">
      <c r="A104" s="29" t="s">
        <v>801</v>
      </c>
      <c r="B104" s="52"/>
      <c r="C104" s="52"/>
      <c r="D104" s="349" t="s">
        <v>173</v>
      </c>
      <c r="E104" s="350">
        <v>11885.109999999997</v>
      </c>
      <c r="F104" s="350">
        <v>967786.49999999988</v>
      </c>
      <c r="G104" s="350">
        <v>1183762.2700000003</v>
      </c>
      <c r="H104" s="350">
        <v>603480.4</v>
      </c>
      <c r="I104" s="350">
        <v>1101765.1200000001</v>
      </c>
      <c r="J104" s="350">
        <v>1492893.91</v>
      </c>
      <c r="K104" s="350">
        <v>1368734.72</v>
      </c>
      <c r="L104" s="350">
        <v>1301725.26</v>
      </c>
      <c r="M104" s="350">
        <v>1212247.67</v>
      </c>
      <c r="N104" s="350">
        <v>1216181.8500000001</v>
      </c>
      <c r="O104" s="350">
        <v>1492421.77</v>
      </c>
      <c r="P104" s="350">
        <v>-3648682.4300000011</v>
      </c>
      <c r="Q104" s="350"/>
      <c r="R104" s="620">
        <v>8304202.1499999985</v>
      </c>
      <c r="S104" s="629">
        <v>13251126.57000001</v>
      </c>
      <c r="T104" s="354">
        <v>15148.3</v>
      </c>
      <c r="U104" s="354">
        <v>15148.3</v>
      </c>
      <c r="V104" s="579">
        <v>0</v>
      </c>
      <c r="W104" s="161">
        <v>0</v>
      </c>
      <c r="Y104" s="622">
        <f>R104/10*12</f>
        <v>9965042.5799999982</v>
      </c>
      <c r="Z104" s="623">
        <f>(Y104/1000/T104)-1</f>
        <v>-0.34216759768422877</v>
      </c>
      <c r="AG104" s="624" t="e">
        <f>R104-GETPIVOTDATA("Posting_Amount",'[3]EXP PVT'!$A$7,"Appr_Category",$A104)</f>
        <v>#REF!</v>
      </c>
      <c r="AH104" s="29"/>
      <c r="AI104" s="29"/>
      <c r="AK104" s="29"/>
    </row>
    <row r="105" spans="1:37" s="48" customFormat="1" x14ac:dyDescent="0.25">
      <c r="B105" s="41"/>
      <c r="C105" s="41" t="s">
        <v>189</v>
      </c>
      <c r="D105" s="52"/>
      <c r="E105" s="53"/>
      <c r="F105" s="53"/>
      <c r="G105" s="53"/>
      <c r="H105" s="53"/>
      <c r="I105" s="53"/>
      <c r="J105" s="53"/>
      <c r="K105" s="53"/>
      <c r="L105" s="53"/>
      <c r="M105" s="53"/>
      <c r="N105" s="53"/>
      <c r="O105" s="53"/>
      <c r="P105" s="53"/>
      <c r="Q105" s="53"/>
      <c r="R105" s="614"/>
      <c r="S105" s="636"/>
      <c r="T105" s="61"/>
      <c r="U105" s="62"/>
      <c r="V105" s="58"/>
      <c r="W105" s="51"/>
      <c r="AG105" s="624"/>
      <c r="AH105" s="29"/>
      <c r="AI105" s="29"/>
    </row>
    <row r="106" spans="1:37" x14ac:dyDescent="0.25">
      <c r="A106" s="29" t="s">
        <v>802</v>
      </c>
      <c r="B106" s="29" t="s">
        <v>775</v>
      </c>
      <c r="D106" s="41" t="s">
        <v>169</v>
      </c>
      <c r="E106" s="42">
        <v>0</v>
      </c>
      <c r="F106" s="42">
        <v>0</v>
      </c>
      <c r="G106" s="42">
        <v>0</v>
      </c>
      <c r="H106" s="42">
        <v>0</v>
      </c>
      <c r="I106" s="42">
        <v>0</v>
      </c>
      <c r="J106" s="42">
        <v>0</v>
      </c>
      <c r="K106" s="42">
        <v>0</v>
      </c>
      <c r="L106" s="42">
        <v>1077576.75</v>
      </c>
      <c r="M106" s="42">
        <v>2171982.65</v>
      </c>
      <c r="N106" s="42">
        <v>-1159935.25</v>
      </c>
      <c r="O106" s="42">
        <v>286641.64</v>
      </c>
      <c r="P106" s="42">
        <v>2279194.75</v>
      </c>
      <c r="Q106" s="42"/>
      <c r="R106" s="616">
        <v>4655460.54</v>
      </c>
      <c r="S106" s="628">
        <v>6059244.7199999997</v>
      </c>
      <c r="T106" s="44">
        <v>7000</v>
      </c>
      <c r="U106" s="55">
        <v>7000</v>
      </c>
      <c r="V106" s="56">
        <v>0</v>
      </c>
      <c r="W106" s="46">
        <v>0</v>
      </c>
      <c r="Y106" s="617">
        <f>R106/10*12</f>
        <v>5586552.648</v>
      </c>
      <c r="Z106" s="618">
        <f>(Y106/1000/T106)-1</f>
        <v>-0.20192105028571428</v>
      </c>
    </row>
    <row r="107" spans="1:37" x14ac:dyDescent="0.25">
      <c r="A107" s="29" t="s">
        <v>802</v>
      </c>
      <c r="B107" s="41" t="s">
        <v>803</v>
      </c>
      <c r="C107" s="41"/>
      <c r="D107" s="41" t="s">
        <v>190</v>
      </c>
      <c r="E107" s="42">
        <v>0</v>
      </c>
      <c r="F107" s="42">
        <v>4913056.9400000004</v>
      </c>
      <c r="G107" s="42">
        <v>0</v>
      </c>
      <c r="H107" s="42">
        <v>-1521660.6900000002</v>
      </c>
      <c r="I107" s="42">
        <v>6450000</v>
      </c>
      <c r="J107" s="42">
        <v>6679849.4800000004</v>
      </c>
      <c r="K107" s="42">
        <v>0</v>
      </c>
      <c r="L107" s="42">
        <v>7380083.4800000004</v>
      </c>
      <c r="M107" s="42">
        <v>-1535788.22</v>
      </c>
      <c r="N107" s="42">
        <v>-8653.9300000002841</v>
      </c>
      <c r="O107" s="42">
        <v>3996787.42</v>
      </c>
      <c r="P107" s="42">
        <v>0</v>
      </c>
      <c r="Q107" s="42"/>
      <c r="R107" s="616">
        <v>26353674.480000004</v>
      </c>
      <c r="S107" s="628">
        <v>24323990.180000003</v>
      </c>
      <c r="T107" s="44">
        <v>34400</v>
      </c>
      <c r="U107" s="55">
        <v>34400</v>
      </c>
      <c r="V107" s="56">
        <v>0</v>
      </c>
      <c r="W107" s="46">
        <v>0</v>
      </c>
      <c r="Y107" s="617">
        <f>R107/10*12</f>
        <v>31624409.376000002</v>
      </c>
      <c r="Z107" s="618">
        <f>(Y107/1000/T107)-1</f>
        <v>-8.0685773953488304E-2</v>
      </c>
    </row>
    <row r="108" spans="1:37" x14ac:dyDescent="0.25">
      <c r="A108" s="29" t="s">
        <v>802</v>
      </c>
      <c r="B108" s="41" t="s">
        <v>778</v>
      </c>
      <c r="C108" s="41"/>
      <c r="D108" s="41" t="s">
        <v>172</v>
      </c>
      <c r="E108" s="42">
        <v>0</v>
      </c>
      <c r="F108" s="42">
        <v>0</v>
      </c>
      <c r="G108" s="42">
        <v>0</v>
      </c>
      <c r="H108" s="42">
        <v>0</v>
      </c>
      <c r="I108" s="42">
        <v>0</v>
      </c>
      <c r="J108" s="42">
        <v>0</v>
      </c>
      <c r="K108" s="42">
        <v>0</v>
      </c>
      <c r="L108" s="42">
        <v>2491740.0699999998</v>
      </c>
      <c r="M108" s="42">
        <v>2349671.25</v>
      </c>
      <c r="N108" s="42">
        <v>0</v>
      </c>
      <c r="O108" s="42">
        <v>0</v>
      </c>
      <c r="P108" s="42">
        <v>0</v>
      </c>
      <c r="Q108" s="42"/>
      <c r="R108" s="616">
        <v>4841411.32</v>
      </c>
      <c r="S108" s="626">
        <v>10005943.110000001</v>
      </c>
      <c r="T108" s="44">
        <v>2588.6999999999971</v>
      </c>
      <c r="U108" s="578">
        <v>14159.4</v>
      </c>
      <c r="V108" s="67">
        <v>11570.700000000003</v>
      </c>
      <c r="W108" s="46">
        <v>0</v>
      </c>
      <c r="Y108" s="617">
        <f>R108/10*12</f>
        <v>5809693.5840000007</v>
      </c>
      <c r="Z108" s="618">
        <f>(Y108/1000/T108)-1</f>
        <v>1.2442513941360556</v>
      </c>
    </row>
    <row r="109" spans="1:37" s="48" customFormat="1" x14ac:dyDescent="0.25">
      <c r="A109" s="29" t="s">
        <v>802</v>
      </c>
      <c r="B109" s="52"/>
      <c r="C109" s="52"/>
      <c r="D109" s="349" t="s">
        <v>173</v>
      </c>
      <c r="E109" s="350">
        <v>0</v>
      </c>
      <c r="F109" s="350">
        <v>4913056.9400000004</v>
      </c>
      <c r="G109" s="350">
        <v>0</v>
      </c>
      <c r="H109" s="350">
        <v>-1521660.6900000002</v>
      </c>
      <c r="I109" s="350">
        <v>6450000</v>
      </c>
      <c r="J109" s="350">
        <v>6679849.4800000004</v>
      </c>
      <c r="K109" s="350">
        <v>0</v>
      </c>
      <c r="L109" s="350">
        <v>10949400.300000001</v>
      </c>
      <c r="M109" s="350">
        <v>2985865.6799999997</v>
      </c>
      <c r="N109" s="350">
        <v>-1168589.1800000002</v>
      </c>
      <c r="O109" s="350">
        <v>4283429.0599999996</v>
      </c>
      <c r="P109" s="350">
        <v>2279194.75</v>
      </c>
      <c r="Q109" s="350"/>
      <c r="R109" s="620">
        <v>35850546.340000004</v>
      </c>
      <c r="S109" s="626">
        <v>40389178.010000005</v>
      </c>
      <c r="T109" s="352">
        <v>43988.7</v>
      </c>
      <c r="U109" s="354">
        <v>55559.4</v>
      </c>
      <c r="V109" s="579">
        <v>11570.700000000003</v>
      </c>
      <c r="W109" s="161">
        <v>0</v>
      </c>
      <c r="Y109" s="622">
        <f>R109/10*12</f>
        <v>43020655.60800001</v>
      </c>
      <c r="Z109" s="623">
        <f>(Y109/1000/T109)-1</f>
        <v>-2.2006660619658835E-2</v>
      </c>
      <c r="AB109" s="640"/>
      <c r="AG109" s="624" t="e">
        <f>R109-GETPIVOTDATA("Posting_Amount",'[3]EXP PVT'!$A$7,"Appr_Category",$A109)</f>
        <v>#REF!</v>
      </c>
    </row>
    <row r="110" spans="1:37" s="48" customFormat="1" x14ac:dyDescent="0.25">
      <c r="B110" s="41"/>
      <c r="C110" s="41" t="s">
        <v>191</v>
      </c>
      <c r="D110" s="52"/>
      <c r="E110" s="53"/>
      <c r="F110" s="53"/>
      <c r="G110" s="53"/>
      <c r="H110" s="53"/>
      <c r="I110" s="53"/>
      <c r="J110" s="53"/>
      <c r="K110" s="53"/>
      <c r="L110" s="53"/>
      <c r="M110" s="53"/>
      <c r="N110" s="53"/>
      <c r="O110" s="53"/>
      <c r="P110" s="53"/>
      <c r="Q110" s="53"/>
      <c r="R110" s="614"/>
      <c r="S110" s="636"/>
      <c r="T110" s="54"/>
      <c r="U110" s="57"/>
      <c r="V110" s="58"/>
      <c r="W110" s="51"/>
      <c r="AB110" s="640"/>
      <c r="AG110" s="624"/>
    </row>
    <row r="111" spans="1:37" x14ac:dyDescent="0.25">
      <c r="A111" s="29" t="s">
        <v>804</v>
      </c>
      <c r="B111" s="29" t="s">
        <v>775</v>
      </c>
      <c r="D111" s="41" t="s">
        <v>169</v>
      </c>
      <c r="E111" s="42">
        <v>1680990.0899999999</v>
      </c>
      <c r="F111" s="42">
        <v>1652286.52</v>
      </c>
      <c r="G111" s="42">
        <v>1432373.3900000001</v>
      </c>
      <c r="H111" s="42">
        <v>1845043.3900000001</v>
      </c>
      <c r="I111" s="42">
        <v>1635868.98</v>
      </c>
      <c r="J111" s="42">
        <v>1247915.81</v>
      </c>
      <c r="K111" s="42">
        <v>1646917.1600000001</v>
      </c>
      <c r="L111" s="42">
        <v>1642946.2300000002</v>
      </c>
      <c r="M111" s="42">
        <v>1545253.2</v>
      </c>
      <c r="N111" s="42">
        <v>1647435.06</v>
      </c>
      <c r="O111" s="42">
        <v>2149382.88</v>
      </c>
      <c r="P111" s="42">
        <v>321352.41000000009</v>
      </c>
      <c r="Q111" s="42"/>
      <c r="R111" s="616">
        <v>18447765.120000001</v>
      </c>
      <c r="S111" s="616">
        <v>18330473.759999998</v>
      </c>
      <c r="T111" s="55">
        <v>19108</v>
      </c>
      <c r="U111" s="55">
        <v>19108</v>
      </c>
      <c r="V111" s="56">
        <v>0</v>
      </c>
      <c r="W111" s="46">
        <v>206.78098014324448</v>
      </c>
      <c r="Y111" s="617">
        <f>R111/10*12</f>
        <v>22137318.144000001</v>
      </c>
      <c r="Z111" s="618">
        <f>(Y111/1000/T111)-1</f>
        <v>0.15853664140674062</v>
      </c>
      <c r="AB111" s="167"/>
    </row>
    <row r="112" spans="1:37" x14ac:dyDescent="0.25">
      <c r="A112" s="29" t="s">
        <v>804</v>
      </c>
      <c r="B112" s="36" t="s">
        <v>777</v>
      </c>
      <c r="C112" s="36"/>
      <c r="D112" s="41" t="s">
        <v>170</v>
      </c>
      <c r="E112" s="42">
        <v>0</v>
      </c>
      <c r="F112" s="42">
        <v>0</v>
      </c>
      <c r="G112" s="42">
        <v>0</v>
      </c>
      <c r="H112" s="42">
        <v>0</v>
      </c>
      <c r="I112" s="42">
        <v>0</v>
      </c>
      <c r="J112" s="42">
        <v>0</v>
      </c>
      <c r="K112" s="42">
        <v>0</v>
      </c>
      <c r="L112" s="42">
        <v>0</v>
      </c>
      <c r="M112" s="42">
        <v>0</v>
      </c>
      <c r="N112" s="42">
        <v>0</v>
      </c>
      <c r="O112" s="42">
        <v>0</v>
      </c>
      <c r="P112" s="42">
        <v>0</v>
      </c>
      <c r="Q112" s="42"/>
      <c r="R112" s="616">
        <v>0</v>
      </c>
      <c r="S112" s="628">
        <v>1102263.6000000001</v>
      </c>
      <c r="T112" s="44"/>
      <c r="U112" s="55"/>
      <c r="V112" s="56">
        <v>0</v>
      </c>
      <c r="W112" s="46">
        <v>0</v>
      </c>
      <c r="Y112" s="617">
        <f>R112/10*12</f>
        <v>0</v>
      </c>
      <c r="Z112" s="618" t="e">
        <f>(Y112/1000/T112)-1</f>
        <v>#DIV/0!</v>
      </c>
      <c r="AB112" s="167"/>
    </row>
    <row r="113" spans="1:33" x14ac:dyDescent="0.25">
      <c r="A113" s="29" t="s">
        <v>804</v>
      </c>
      <c r="B113" s="41" t="s">
        <v>778</v>
      </c>
      <c r="C113" s="41"/>
      <c r="D113" s="41" t="s">
        <v>172</v>
      </c>
      <c r="E113" s="42">
        <v>445909.91</v>
      </c>
      <c r="F113" s="42">
        <v>474613.48</v>
      </c>
      <c r="G113" s="42">
        <v>488191.61</v>
      </c>
      <c r="H113" s="42">
        <v>488191.61</v>
      </c>
      <c r="I113" s="42">
        <v>491031.02</v>
      </c>
      <c r="J113" s="42">
        <v>760984.19</v>
      </c>
      <c r="K113" s="42">
        <v>479982.84</v>
      </c>
      <c r="L113" s="42">
        <v>483953.77</v>
      </c>
      <c r="M113" s="42">
        <v>476646.8</v>
      </c>
      <c r="N113" s="42">
        <v>479464.94</v>
      </c>
      <c r="O113" s="42">
        <v>200517.12</v>
      </c>
      <c r="P113" s="42">
        <v>485077.83</v>
      </c>
      <c r="Q113" s="42"/>
      <c r="R113" s="641">
        <v>5754565.1200000001</v>
      </c>
      <c r="S113" s="626">
        <v>5642393.3900000006</v>
      </c>
      <c r="T113" s="44">
        <v>6414.8</v>
      </c>
      <c r="U113" s="55">
        <v>6414.8</v>
      </c>
      <c r="V113" s="56">
        <v>0</v>
      </c>
      <c r="W113" s="46">
        <v>69.419019856755526</v>
      </c>
      <c r="Y113" s="617">
        <f>R113/10*12</f>
        <v>6905478.1439999994</v>
      </c>
      <c r="Z113" s="618">
        <f>(Y113/1000/T113)-1</f>
        <v>7.6491573236889598E-2</v>
      </c>
      <c r="AB113" s="167"/>
    </row>
    <row r="114" spans="1:33" s="48" customFormat="1" x14ac:dyDescent="0.25">
      <c r="A114" s="29" t="s">
        <v>804</v>
      </c>
      <c r="B114" s="52"/>
      <c r="C114" s="52"/>
      <c r="D114" s="349" t="s">
        <v>173</v>
      </c>
      <c r="E114" s="350">
        <v>2126900</v>
      </c>
      <c r="F114" s="350">
        <v>2126900</v>
      </c>
      <c r="G114" s="350">
        <v>1920565</v>
      </c>
      <c r="H114" s="350">
        <v>2333235</v>
      </c>
      <c r="I114" s="350">
        <v>2126900</v>
      </c>
      <c r="J114" s="350">
        <v>2008900</v>
      </c>
      <c r="K114" s="350">
        <v>2126900</v>
      </c>
      <c r="L114" s="350">
        <v>2126900</v>
      </c>
      <c r="M114" s="350">
        <v>2021900</v>
      </c>
      <c r="N114" s="350">
        <v>2126900</v>
      </c>
      <c r="O114" s="350">
        <v>2349900</v>
      </c>
      <c r="P114" s="350">
        <v>806430.24000000011</v>
      </c>
      <c r="Q114" s="350"/>
      <c r="R114" s="620">
        <v>24202330.240000002</v>
      </c>
      <c r="S114" s="626">
        <v>25075130.75</v>
      </c>
      <c r="T114" s="352">
        <v>25522.799999999999</v>
      </c>
      <c r="U114" s="352">
        <v>25522.799999999999</v>
      </c>
      <c r="V114" s="585">
        <v>0</v>
      </c>
      <c r="W114" s="165">
        <v>276.2</v>
      </c>
      <c r="Y114" s="622">
        <f>R114/10*12</f>
        <v>29042796.288000003</v>
      </c>
      <c r="Z114" s="623">
        <f>(Y114/1000/T114)-1</f>
        <v>0.13791575720532245</v>
      </c>
      <c r="AG114" s="624" t="e">
        <f>R114-GETPIVOTDATA("Posting_Amount",'[3]EXP PVT'!$A$7,"Appr_Category",$A114)</f>
        <v>#REF!</v>
      </c>
    </row>
    <row r="115" spans="1:33" x14ac:dyDescent="0.25">
      <c r="B115" s="41"/>
      <c r="C115" s="41"/>
      <c r="D115" s="63"/>
      <c r="E115" s="63"/>
      <c r="F115" s="63"/>
      <c r="G115" s="63"/>
      <c r="H115" s="63"/>
      <c r="I115" s="63"/>
      <c r="J115" s="63"/>
      <c r="K115" s="63"/>
      <c r="L115" s="63"/>
      <c r="M115" s="63"/>
      <c r="N115" s="63"/>
      <c r="O115" s="63"/>
      <c r="P115" s="63"/>
      <c r="Q115" s="53"/>
      <c r="R115" s="614"/>
      <c r="S115" s="636"/>
      <c r="T115" s="293"/>
      <c r="U115" s="57"/>
      <c r="V115" s="64"/>
      <c r="W115" s="51"/>
      <c r="X115" s="48"/>
    </row>
    <row r="116" spans="1:33" x14ac:dyDescent="0.25">
      <c r="B116" s="65"/>
      <c r="C116" s="65" t="s">
        <v>192</v>
      </c>
      <c r="D116" s="41"/>
      <c r="E116" s="41"/>
      <c r="F116" s="41"/>
      <c r="G116" s="41"/>
      <c r="H116" s="41"/>
      <c r="I116" s="41"/>
      <c r="J116" s="41"/>
      <c r="K116" s="41"/>
      <c r="L116" s="41"/>
      <c r="M116" s="41"/>
      <c r="N116" s="41"/>
      <c r="O116" s="41"/>
      <c r="P116" s="41"/>
      <c r="Q116" s="41"/>
      <c r="R116" s="614"/>
      <c r="S116" s="636"/>
      <c r="T116" s="66"/>
      <c r="U116" s="56"/>
      <c r="V116" s="67"/>
      <c r="W116" s="56"/>
    </row>
    <row r="117" spans="1:33" x14ac:dyDescent="0.25">
      <c r="B117" s="41"/>
      <c r="C117" s="41"/>
      <c r="D117" s="67" t="s">
        <v>169</v>
      </c>
      <c r="E117" s="42">
        <v>10582535.369999995</v>
      </c>
      <c r="F117" s="42">
        <v>28461127.790000081</v>
      </c>
      <c r="G117" s="42">
        <v>34052297.06999974</v>
      </c>
      <c r="H117" s="42">
        <v>35231851.750000454</v>
      </c>
      <c r="I117" s="42">
        <v>19119831.369999666</v>
      </c>
      <c r="J117" s="42">
        <v>21671310.140000235</v>
      </c>
      <c r="K117" s="42">
        <v>29176230.349999733</v>
      </c>
      <c r="L117" s="42">
        <v>30344832.599999964</v>
      </c>
      <c r="M117" s="42">
        <v>27257395.01000005</v>
      </c>
      <c r="N117" s="42">
        <v>30779623.799999736</v>
      </c>
      <c r="O117" s="42">
        <v>35397444.550000153</v>
      </c>
      <c r="P117" s="42">
        <v>29050514.409999721</v>
      </c>
      <c r="Q117" s="43"/>
      <c r="R117" s="616">
        <v>331124994.2099995</v>
      </c>
      <c r="S117" s="628">
        <v>348286254.42999971</v>
      </c>
      <c r="T117" s="68">
        <v>365156.57575000002</v>
      </c>
      <c r="U117" s="60">
        <v>376122.59999999992</v>
      </c>
      <c r="V117" s="60">
        <v>10966.0242499999</v>
      </c>
      <c r="W117" s="60"/>
      <c r="Y117" s="617">
        <f t="shared" ref="Y117:Y124" si="0">R117/10*12</f>
        <v>397349993.05199945</v>
      </c>
      <c r="Z117" s="618">
        <f t="shared" ref="Z117:Z124" si="1">(Y117/1000/T117)-1</f>
        <v>8.8163323461660115E-2</v>
      </c>
    </row>
    <row r="118" spans="1:33" x14ac:dyDescent="0.25">
      <c r="B118" s="65"/>
      <c r="C118" s="65"/>
      <c r="D118" s="67" t="s">
        <v>170</v>
      </c>
      <c r="E118" s="42">
        <v>4855190.7299999995</v>
      </c>
      <c r="F118" s="42">
        <v>11170591.440000007</v>
      </c>
      <c r="G118" s="42">
        <v>4942657.9200000009</v>
      </c>
      <c r="H118" s="42">
        <v>3182469.0100000012</v>
      </c>
      <c r="I118" s="42">
        <v>11323389.120000007</v>
      </c>
      <c r="J118" s="42">
        <v>10708224.139999991</v>
      </c>
      <c r="K118" s="42">
        <v>12324042.740000051</v>
      </c>
      <c r="L118" s="42">
        <v>11573356.780000007</v>
      </c>
      <c r="M118" s="42">
        <v>11342758.340000041</v>
      </c>
      <c r="N118" s="42">
        <v>10006679.810000001</v>
      </c>
      <c r="O118" s="42">
        <v>11151428.769999998</v>
      </c>
      <c r="P118" s="42">
        <v>16288807.51999999</v>
      </c>
      <c r="Q118" s="43"/>
      <c r="R118" s="616">
        <v>118869596.32000008</v>
      </c>
      <c r="S118" s="628">
        <v>120348210.56000002</v>
      </c>
      <c r="T118" s="68">
        <v>136399.03400000001</v>
      </c>
      <c r="U118" s="60">
        <v>137338.6</v>
      </c>
      <c r="V118" s="60">
        <v>939.56599999999162</v>
      </c>
      <c r="W118" s="60"/>
      <c r="Y118" s="617">
        <f t="shared" si="0"/>
        <v>142643515.58400011</v>
      </c>
      <c r="Z118" s="618">
        <f t="shared" si="1"/>
        <v>4.5780981000203447E-2</v>
      </c>
    </row>
    <row r="119" spans="1:33" x14ac:dyDescent="0.25">
      <c r="B119" s="65"/>
      <c r="C119" s="65"/>
      <c r="D119" s="67" t="s">
        <v>736</v>
      </c>
      <c r="E119" s="42">
        <v>2339</v>
      </c>
      <c r="F119" s="42">
        <v>2316911.040000001</v>
      </c>
      <c r="G119" s="42">
        <v>-70.400000000000006</v>
      </c>
      <c r="H119" s="42">
        <v>9871.0600000000013</v>
      </c>
      <c r="I119" s="42">
        <v>4329269.5399999972</v>
      </c>
      <c r="J119" s="42">
        <v>4565447.8400000017</v>
      </c>
      <c r="K119" s="42">
        <v>4688422.8699999936</v>
      </c>
      <c r="L119" s="42">
        <v>1221739.9399999962</v>
      </c>
      <c r="M119" s="42">
        <v>154086.75000000047</v>
      </c>
      <c r="N119" s="42">
        <v>-359.42000000000598</v>
      </c>
      <c r="O119" s="42">
        <v>-251868.81999999998</v>
      </c>
      <c r="P119" s="42">
        <v>15237.52</v>
      </c>
      <c r="Q119" s="43"/>
      <c r="R119" s="616">
        <v>17051026.919999987</v>
      </c>
      <c r="S119" s="628">
        <v>14569936.909999993</v>
      </c>
      <c r="T119" s="68">
        <v>19940.7</v>
      </c>
      <c r="U119" s="60">
        <v>19940.7</v>
      </c>
      <c r="V119" s="60">
        <v>0</v>
      </c>
      <c r="W119" s="60"/>
      <c r="Y119" s="617">
        <f t="shared" si="0"/>
        <v>20461232.303999983</v>
      </c>
      <c r="Z119" s="618">
        <f t="shared" si="1"/>
        <v>2.6104013600324105E-2</v>
      </c>
    </row>
    <row r="120" spans="1:33" x14ac:dyDescent="0.25">
      <c r="B120" s="65"/>
      <c r="C120" s="65"/>
      <c r="D120" s="67" t="s">
        <v>188</v>
      </c>
      <c r="E120" s="42">
        <v>0</v>
      </c>
      <c r="F120" s="42">
        <v>0</v>
      </c>
      <c r="G120" s="42">
        <v>0</v>
      </c>
      <c r="H120" s="42">
        <v>0</v>
      </c>
      <c r="I120" s="42">
        <v>0</v>
      </c>
      <c r="J120" s="42">
        <v>0</v>
      </c>
      <c r="K120" s="42">
        <v>0</v>
      </c>
      <c r="L120" s="42">
        <v>0</v>
      </c>
      <c r="M120" s="42">
        <v>0</v>
      </c>
      <c r="N120" s="42">
        <v>0</v>
      </c>
      <c r="O120" s="42">
        <v>0</v>
      </c>
      <c r="P120" s="42">
        <v>0</v>
      </c>
      <c r="Q120" s="43"/>
      <c r="R120" s="616">
        <v>0</v>
      </c>
      <c r="S120" s="628">
        <v>307429.02</v>
      </c>
      <c r="T120" s="68">
        <v>1459.3</v>
      </c>
      <c r="U120" s="60">
        <v>1459.3</v>
      </c>
      <c r="V120" s="60">
        <v>0</v>
      </c>
      <c r="W120" s="60"/>
      <c r="Y120" s="617">
        <f t="shared" si="0"/>
        <v>0</v>
      </c>
      <c r="Z120" s="618">
        <f t="shared" si="1"/>
        <v>-1</v>
      </c>
    </row>
    <row r="121" spans="1:33" x14ac:dyDescent="0.25">
      <c r="B121" s="65"/>
      <c r="C121" s="65"/>
      <c r="D121" s="67" t="s">
        <v>190</v>
      </c>
      <c r="E121" s="42">
        <v>0</v>
      </c>
      <c r="F121" s="42">
        <v>4913056.9400000004</v>
      </c>
      <c r="G121" s="42">
        <v>0</v>
      </c>
      <c r="H121" s="42">
        <v>-1521660.6900000002</v>
      </c>
      <c r="I121" s="42">
        <v>6450000</v>
      </c>
      <c r="J121" s="42">
        <v>6679849.4800000004</v>
      </c>
      <c r="K121" s="42">
        <v>0</v>
      </c>
      <c r="L121" s="42">
        <v>7380083.4800000004</v>
      </c>
      <c r="M121" s="42">
        <v>-1535788.22</v>
      </c>
      <c r="N121" s="42">
        <v>-8653.9300000002841</v>
      </c>
      <c r="O121" s="42">
        <v>3996787.42</v>
      </c>
      <c r="P121" s="42">
        <v>0</v>
      </c>
      <c r="Q121" s="43"/>
      <c r="R121" s="616">
        <v>26353674.480000004</v>
      </c>
      <c r="S121" s="628">
        <v>24323990.180000003</v>
      </c>
      <c r="T121" s="68">
        <v>34400</v>
      </c>
      <c r="U121" s="60">
        <v>34400</v>
      </c>
      <c r="V121" s="60">
        <v>0</v>
      </c>
      <c r="W121" s="60"/>
      <c r="Y121" s="617">
        <f t="shared" si="0"/>
        <v>31624409.376000002</v>
      </c>
      <c r="Z121" s="618">
        <f t="shared" si="1"/>
        <v>-8.0685773953488304E-2</v>
      </c>
    </row>
    <row r="122" spans="1:33" x14ac:dyDescent="0.25">
      <c r="B122" s="65"/>
      <c r="C122" s="65"/>
      <c r="D122" s="67" t="s">
        <v>171</v>
      </c>
      <c r="E122" s="42">
        <v>0</v>
      </c>
      <c r="F122" s="42">
        <v>0</v>
      </c>
      <c r="G122" s="42">
        <v>0</v>
      </c>
      <c r="H122" s="42">
        <v>0</v>
      </c>
      <c r="I122" s="42">
        <v>0</v>
      </c>
      <c r="J122" s="42">
        <v>0</v>
      </c>
      <c r="K122" s="42">
        <v>0</v>
      </c>
      <c r="L122" s="42">
        <v>0</v>
      </c>
      <c r="M122" s="42">
        <v>0</v>
      </c>
      <c r="N122" s="42">
        <v>0</v>
      </c>
      <c r="O122" s="42">
        <v>0</v>
      </c>
      <c r="P122" s="42">
        <v>0</v>
      </c>
      <c r="Q122" s="43"/>
      <c r="R122" s="616">
        <v>0</v>
      </c>
      <c r="S122" s="628">
        <v>0</v>
      </c>
      <c r="T122" s="68">
        <v>207.1</v>
      </c>
      <c r="U122" s="60">
        <v>207.1</v>
      </c>
      <c r="V122" s="60">
        <v>0</v>
      </c>
      <c r="W122" s="60"/>
      <c r="Y122" s="617">
        <f t="shared" si="0"/>
        <v>0</v>
      </c>
      <c r="Z122" s="618">
        <f t="shared" si="1"/>
        <v>-1</v>
      </c>
    </row>
    <row r="123" spans="1:33" x14ac:dyDescent="0.25">
      <c r="B123" s="65"/>
      <c r="C123" s="65"/>
      <c r="D123" s="67" t="s">
        <v>478</v>
      </c>
      <c r="E123" s="42">
        <v>997.58999999999992</v>
      </c>
      <c r="F123" s="42">
        <v>165157.94</v>
      </c>
      <c r="G123" s="42">
        <v>70264.570000000022</v>
      </c>
      <c r="H123" s="42">
        <v>30888.560000000005</v>
      </c>
      <c r="I123" s="42">
        <v>136224.45000000001</v>
      </c>
      <c r="J123" s="42">
        <v>48810.61</v>
      </c>
      <c r="K123" s="42">
        <v>35497.630000000005</v>
      </c>
      <c r="L123" s="42">
        <v>196121.43</v>
      </c>
      <c r="M123" s="42">
        <v>103413.11000000002</v>
      </c>
      <c r="N123" s="42">
        <v>130284.68999999999</v>
      </c>
      <c r="O123" s="42">
        <v>97514.75</v>
      </c>
      <c r="P123" s="42">
        <v>141646.47</v>
      </c>
      <c r="Q123" s="43"/>
      <c r="R123" s="616">
        <v>1156821.8</v>
      </c>
      <c r="S123" s="628">
        <v>2250859.6199999996</v>
      </c>
      <c r="T123" s="68">
        <v>3770</v>
      </c>
      <c r="U123" s="60">
        <v>3770</v>
      </c>
      <c r="V123" s="60">
        <v>0</v>
      </c>
      <c r="W123" s="60"/>
      <c r="Y123" s="617">
        <f t="shared" si="0"/>
        <v>1388186.1600000001</v>
      </c>
      <c r="Z123" s="618">
        <f t="shared" si="1"/>
        <v>-0.63178085941644557</v>
      </c>
    </row>
    <row r="124" spans="1:33" x14ac:dyDescent="0.25">
      <c r="B124" s="65"/>
      <c r="C124" s="65"/>
      <c r="D124" s="67" t="s">
        <v>172</v>
      </c>
      <c r="E124" s="42">
        <v>7660750.2499999935</v>
      </c>
      <c r="F124" s="42">
        <v>31357438.56999993</v>
      </c>
      <c r="G124" s="42">
        <v>33036370.460001163</v>
      </c>
      <c r="H124" s="42">
        <v>27106391.020000108</v>
      </c>
      <c r="I124" s="42">
        <v>29564040.749999989</v>
      </c>
      <c r="J124" s="42">
        <v>32110233.910000246</v>
      </c>
      <c r="K124" s="42">
        <v>32962425.04000004</v>
      </c>
      <c r="L124" s="42">
        <v>32056718.390000015</v>
      </c>
      <c r="M124" s="42">
        <v>39317158.029999577</v>
      </c>
      <c r="N124" s="42">
        <v>29053315.320000008</v>
      </c>
      <c r="O124" s="42">
        <v>27771976.580000136</v>
      </c>
      <c r="P124" s="42">
        <v>27088435.240000047</v>
      </c>
      <c r="Q124" s="42"/>
      <c r="R124" s="616">
        <v>349085253.56000131</v>
      </c>
      <c r="S124" s="626">
        <v>351371977.77000439</v>
      </c>
      <c r="T124" s="68">
        <v>369808.65199999994</v>
      </c>
      <c r="U124" s="60">
        <v>437728.41000000003</v>
      </c>
      <c r="V124" s="60">
        <v>67919.758000000089</v>
      </c>
      <c r="W124" s="587"/>
      <c r="Y124" s="617">
        <f t="shared" si="0"/>
        <v>418902304.27200162</v>
      </c>
      <c r="Z124" s="618">
        <f t="shared" si="1"/>
        <v>0.13275420141333427</v>
      </c>
    </row>
    <row r="125" spans="1:33" ht="15" hidden="1" customHeight="1" outlineLevel="1" x14ac:dyDescent="0.25">
      <c r="B125" s="65"/>
      <c r="C125" s="65"/>
      <c r="D125" s="642" t="s">
        <v>404</v>
      </c>
      <c r="E125" s="42"/>
      <c r="F125" s="42"/>
      <c r="G125" s="69"/>
      <c r="H125" s="69"/>
      <c r="I125" s="69"/>
      <c r="J125" s="69"/>
      <c r="K125" s="69"/>
      <c r="L125" s="69"/>
      <c r="M125" s="69"/>
      <c r="N125" s="69"/>
      <c r="O125" s="69"/>
      <c r="P125" s="69"/>
      <c r="Q125" s="69"/>
      <c r="R125" s="616">
        <v>0</v>
      </c>
      <c r="S125" s="628">
        <v>0</v>
      </c>
      <c r="T125" s="70"/>
      <c r="U125" s="71"/>
      <c r="V125" s="72"/>
      <c r="W125" s="168"/>
      <c r="Y125" s="617"/>
      <c r="Z125" s="618"/>
    </row>
    <row r="126" spans="1:33" ht="15" hidden="1" customHeight="1" outlineLevel="1" x14ac:dyDescent="0.25">
      <c r="B126" s="65"/>
      <c r="C126" s="65"/>
      <c r="D126" s="642" t="s">
        <v>405</v>
      </c>
      <c r="E126" s="42"/>
      <c r="F126" s="42"/>
      <c r="G126" s="69"/>
      <c r="H126" s="69"/>
      <c r="I126" s="69"/>
      <c r="J126" s="69"/>
      <c r="K126" s="69"/>
      <c r="L126" s="69"/>
      <c r="M126" s="69"/>
      <c r="N126" s="69"/>
      <c r="O126" s="69"/>
      <c r="P126" s="69"/>
      <c r="Q126" s="69"/>
      <c r="R126" s="616">
        <v>0</v>
      </c>
      <c r="S126" s="628">
        <v>0</v>
      </c>
      <c r="T126" s="70"/>
      <c r="U126" s="71"/>
      <c r="V126" s="72"/>
      <c r="W126" s="168"/>
      <c r="Y126" s="617"/>
      <c r="Z126" s="618"/>
    </row>
    <row r="127" spans="1:33" ht="15" hidden="1" customHeight="1" outlineLevel="1" x14ac:dyDescent="0.25">
      <c r="B127" s="65"/>
      <c r="C127" s="65"/>
      <c r="D127" s="642" t="s">
        <v>406</v>
      </c>
      <c r="E127" s="42"/>
      <c r="F127" s="42"/>
      <c r="G127" s="69"/>
      <c r="H127" s="69"/>
      <c r="I127" s="69"/>
      <c r="J127" s="69"/>
      <c r="K127" s="69"/>
      <c r="L127" s="69"/>
      <c r="M127" s="69"/>
      <c r="N127" s="69"/>
      <c r="O127" s="69"/>
      <c r="P127" s="69"/>
      <c r="Q127" s="69"/>
      <c r="R127" s="616">
        <v>0</v>
      </c>
      <c r="S127" s="628">
        <v>0</v>
      </c>
      <c r="T127" s="70"/>
      <c r="U127" s="71"/>
      <c r="V127" s="72"/>
      <c r="W127" s="168"/>
      <c r="Y127" s="617"/>
      <c r="Z127" s="618"/>
    </row>
    <row r="128" spans="1:33" ht="15" hidden="1" customHeight="1" outlineLevel="1" x14ac:dyDescent="0.25">
      <c r="B128" s="65"/>
      <c r="C128" s="65"/>
      <c r="D128" s="642" t="s">
        <v>407</v>
      </c>
      <c r="E128" s="42"/>
      <c r="F128" s="42"/>
      <c r="G128" s="69"/>
      <c r="H128" s="69"/>
      <c r="I128" s="69"/>
      <c r="J128" s="69"/>
      <c r="K128" s="69"/>
      <c r="L128" s="69"/>
      <c r="M128" s="69"/>
      <c r="N128" s="69"/>
      <c r="O128" s="69"/>
      <c r="P128" s="69"/>
      <c r="Q128" s="69"/>
      <c r="R128" s="616">
        <v>0</v>
      </c>
      <c r="S128" s="628">
        <v>0</v>
      </c>
      <c r="T128" s="70"/>
      <c r="U128" s="71"/>
      <c r="V128" s="72"/>
      <c r="W128" s="168"/>
      <c r="Y128" s="617"/>
      <c r="Z128" s="618"/>
    </row>
    <row r="129" spans="2:33" ht="15" hidden="1" customHeight="1" outlineLevel="1" x14ac:dyDescent="0.25">
      <c r="B129" s="65"/>
      <c r="C129" s="65"/>
      <c r="D129" s="642" t="s">
        <v>408</v>
      </c>
      <c r="E129" s="42"/>
      <c r="F129" s="42"/>
      <c r="G129" s="69"/>
      <c r="H129" s="69"/>
      <c r="I129" s="69"/>
      <c r="J129" s="69"/>
      <c r="K129" s="69"/>
      <c r="L129" s="69"/>
      <c r="M129" s="69"/>
      <c r="N129" s="69"/>
      <c r="O129" s="69"/>
      <c r="P129" s="69"/>
      <c r="Q129" s="69"/>
      <c r="R129" s="616">
        <v>0</v>
      </c>
      <c r="S129" s="628">
        <v>0</v>
      </c>
      <c r="T129" s="70"/>
      <c r="U129" s="71"/>
      <c r="V129" s="72"/>
      <c r="W129" s="168"/>
      <c r="Y129" s="617"/>
      <c r="Z129" s="618"/>
    </row>
    <row r="130" spans="2:33" ht="15" hidden="1" customHeight="1" outlineLevel="1" x14ac:dyDescent="0.25">
      <c r="B130" s="65"/>
      <c r="C130" s="65"/>
      <c r="D130" s="642" t="s">
        <v>292</v>
      </c>
      <c r="E130" s="42"/>
      <c r="F130" s="42"/>
      <c r="G130" s="69"/>
      <c r="H130" s="69"/>
      <c r="I130" s="69"/>
      <c r="J130" s="69"/>
      <c r="K130" s="69"/>
      <c r="L130" s="69"/>
      <c r="M130" s="69"/>
      <c r="N130" s="69"/>
      <c r="O130" s="69"/>
      <c r="P130" s="69"/>
      <c r="Q130" s="69"/>
      <c r="R130" s="616">
        <v>0</v>
      </c>
      <c r="S130" s="628">
        <v>0</v>
      </c>
      <c r="T130" s="70"/>
      <c r="U130" s="71"/>
      <c r="V130" s="72"/>
      <c r="W130" s="168"/>
      <c r="Y130" s="617"/>
      <c r="Z130" s="618"/>
    </row>
    <row r="131" spans="2:33" ht="15" hidden="1" customHeight="1" outlineLevel="1" x14ac:dyDescent="0.25">
      <c r="B131" s="65"/>
      <c r="C131" s="65"/>
      <c r="D131" s="642" t="s">
        <v>409</v>
      </c>
      <c r="E131" s="42"/>
      <c r="F131" s="42"/>
      <c r="G131" s="69"/>
      <c r="H131" s="69"/>
      <c r="I131" s="69"/>
      <c r="J131" s="69"/>
      <c r="K131" s="69"/>
      <c r="L131" s="69"/>
      <c r="M131" s="69"/>
      <c r="N131" s="69"/>
      <c r="O131" s="69"/>
      <c r="P131" s="69"/>
      <c r="Q131" s="69"/>
      <c r="R131" s="616">
        <v>0</v>
      </c>
      <c r="S131" s="628">
        <v>0</v>
      </c>
      <c r="T131" s="70"/>
      <c r="U131" s="71"/>
      <c r="V131" s="72"/>
      <c r="W131" s="168"/>
      <c r="Y131" s="617"/>
      <c r="Z131" s="618"/>
    </row>
    <row r="132" spans="2:33" ht="15" hidden="1" customHeight="1" outlineLevel="1" x14ac:dyDescent="0.25">
      <c r="B132" s="65"/>
      <c r="C132" s="65"/>
      <c r="D132" s="642" t="s">
        <v>410</v>
      </c>
      <c r="E132" s="42"/>
      <c r="F132" s="42"/>
      <c r="G132" s="69"/>
      <c r="H132" s="69"/>
      <c r="I132" s="69"/>
      <c r="J132" s="69"/>
      <c r="K132" s="69"/>
      <c r="L132" s="69"/>
      <c r="M132" s="69"/>
      <c r="N132" s="69"/>
      <c r="O132" s="69"/>
      <c r="P132" s="69"/>
      <c r="Q132" s="69"/>
      <c r="R132" s="616">
        <v>0</v>
      </c>
      <c r="S132" s="628">
        <v>0</v>
      </c>
      <c r="T132" s="70"/>
      <c r="U132" s="71"/>
      <c r="V132" s="72"/>
      <c r="W132" s="168"/>
      <c r="Y132" s="617"/>
      <c r="Z132" s="618"/>
    </row>
    <row r="133" spans="2:33" ht="15" hidden="1" customHeight="1" outlineLevel="1" x14ac:dyDescent="0.25">
      <c r="B133" s="65"/>
      <c r="C133" s="65"/>
      <c r="D133" s="642" t="s">
        <v>411</v>
      </c>
      <c r="E133" s="42"/>
      <c r="F133" s="42"/>
      <c r="G133" s="69"/>
      <c r="H133" s="69"/>
      <c r="I133" s="69"/>
      <c r="J133" s="69"/>
      <c r="K133" s="69"/>
      <c r="L133" s="69"/>
      <c r="M133" s="69"/>
      <c r="N133" s="69"/>
      <c r="O133" s="69"/>
      <c r="P133" s="69"/>
      <c r="Q133" s="69"/>
      <c r="R133" s="616">
        <v>0</v>
      </c>
      <c r="S133" s="628">
        <v>0</v>
      </c>
      <c r="T133" s="70"/>
      <c r="U133" s="71"/>
      <c r="V133" s="72"/>
      <c r="W133" s="168"/>
      <c r="Y133" s="617"/>
      <c r="Z133" s="618"/>
    </row>
    <row r="134" spans="2:33" ht="15" hidden="1" customHeight="1" outlineLevel="1" x14ac:dyDescent="0.25">
      <c r="B134" s="65"/>
      <c r="C134" s="65"/>
      <c r="D134" s="642" t="s">
        <v>412</v>
      </c>
      <c r="E134" s="42"/>
      <c r="F134" s="42"/>
      <c r="G134" s="69"/>
      <c r="H134" s="69"/>
      <c r="I134" s="69"/>
      <c r="J134" s="69"/>
      <c r="K134" s="69"/>
      <c r="L134" s="69"/>
      <c r="M134" s="69"/>
      <c r="N134" s="69"/>
      <c r="O134" s="69"/>
      <c r="P134" s="69"/>
      <c r="Q134" s="69"/>
      <c r="R134" s="616">
        <v>0</v>
      </c>
      <c r="S134" s="628">
        <v>0</v>
      </c>
      <c r="T134" s="70"/>
      <c r="U134" s="71"/>
      <c r="V134" s="72"/>
      <c r="W134" s="168"/>
      <c r="Y134" s="617"/>
      <c r="Z134" s="618"/>
    </row>
    <row r="135" spans="2:33" ht="15" hidden="1" customHeight="1" outlineLevel="1" x14ac:dyDescent="0.25">
      <c r="B135" s="65"/>
      <c r="C135" s="65"/>
      <c r="D135" s="642" t="s">
        <v>413</v>
      </c>
      <c r="E135" s="42"/>
      <c r="F135" s="42"/>
      <c r="G135" s="69"/>
      <c r="H135" s="69"/>
      <c r="I135" s="69"/>
      <c r="J135" s="69"/>
      <c r="K135" s="69"/>
      <c r="L135" s="69"/>
      <c r="M135" s="69"/>
      <c r="N135" s="69"/>
      <c r="O135" s="69"/>
      <c r="P135" s="69"/>
      <c r="Q135" s="69"/>
      <c r="R135" s="616">
        <v>0</v>
      </c>
      <c r="S135" s="628">
        <v>0</v>
      </c>
      <c r="T135" s="70"/>
      <c r="U135" s="71"/>
      <c r="V135" s="72"/>
      <c r="W135" s="168"/>
      <c r="Y135" s="617"/>
      <c r="Z135" s="618"/>
    </row>
    <row r="136" spans="2:33" ht="15" hidden="1" customHeight="1" outlineLevel="1" x14ac:dyDescent="0.25">
      <c r="B136" s="65"/>
      <c r="C136" s="65"/>
      <c r="D136" s="642" t="s">
        <v>414</v>
      </c>
      <c r="E136" s="42"/>
      <c r="F136" s="42"/>
      <c r="G136" s="69"/>
      <c r="H136" s="69"/>
      <c r="I136" s="69"/>
      <c r="J136" s="69"/>
      <c r="K136" s="69"/>
      <c r="L136" s="69"/>
      <c r="M136" s="69"/>
      <c r="N136" s="69"/>
      <c r="O136" s="69"/>
      <c r="P136" s="69"/>
      <c r="Q136" s="69"/>
      <c r="R136" s="616">
        <v>0</v>
      </c>
      <c r="S136" s="628">
        <v>0</v>
      </c>
      <c r="T136" s="70"/>
      <c r="U136" s="71"/>
      <c r="V136" s="72"/>
      <c r="W136" s="168"/>
      <c r="Y136" s="617"/>
      <c r="Z136" s="618"/>
    </row>
    <row r="137" spans="2:33" ht="15" hidden="1" customHeight="1" outlineLevel="1" x14ac:dyDescent="0.25">
      <c r="B137" s="65"/>
      <c r="C137" s="65"/>
      <c r="D137" s="642" t="s">
        <v>415</v>
      </c>
      <c r="E137" s="42"/>
      <c r="F137" s="42"/>
      <c r="G137" s="69"/>
      <c r="H137" s="69"/>
      <c r="I137" s="69"/>
      <c r="J137" s="69"/>
      <c r="K137" s="69"/>
      <c r="L137" s="69"/>
      <c r="M137" s="69"/>
      <c r="N137" s="69"/>
      <c r="O137" s="69"/>
      <c r="P137" s="69"/>
      <c r="Q137" s="69"/>
      <c r="R137" s="616">
        <v>0</v>
      </c>
      <c r="S137" s="628">
        <v>0</v>
      </c>
      <c r="T137" s="70"/>
      <c r="U137" s="71"/>
      <c r="V137" s="72"/>
      <c r="W137" s="168"/>
      <c r="Y137" s="617"/>
      <c r="Z137" s="618"/>
    </row>
    <row r="138" spans="2:33" ht="15" hidden="1" customHeight="1" outlineLevel="1" x14ac:dyDescent="0.25">
      <c r="B138" s="65"/>
      <c r="C138" s="65"/>
      <c r="D138" s="642" t="s">
        <v>416</v>
      </c>
      <c r="E138" s="42"/>
      <c r="F138" s="42"/>
      <c r="G138" s="69"/>
      <c r="H138" s="69"/>
      <c r="I138" s="69"/>
      <c r="J138" s="69"/>
      <c r="K138" s="69"/>
      <c r="L138" s="69"/>
      <c r="M138" s="69"/>
      <c r="N138" s="69"/>
      <c r="O138" s="69"/>
      <c r="P138" s="69"/>
      <c r="Q138" s="69"/>
      <c r="R138" s="616">
        <v>0</v>
      </c>
      <c r="S138" s="628">
        <v>0</v>
      </c>
      <c r="T138" s="70"/>
      <c r="U138" s="71"/>
      <c r="V138" s="72"/>
      <c r="W138" s="168"/>
      <c r="Y138" s="617"/>
      <c r="Z138" s="618"/>
    </row>
    <row r="139" spans="2:33" ht="15" hidden="1" customHeight="1" outlineLevel="1" x14ac:dyDescent="0.25">
      <c r="B139" s="65"/>
      <c r="C139" s="65"/>
      <c r="D139" s="643" t="s">
        <v>370</v>
      </c>
      <c r="E139" s="42"/>
      <c r="F139" s="42"/>
      <c r="G139" s="42"/>
      <c r="H139" s="42"/>
      <c r="I139" s="42"/>
      <c r="J139" s="42"/>
      <c r="K139" s="42"/>
      <c r="L139" s="42"/>
      <c r="M139" s="42"/>
      <c r="N139" s="42"/>
      <c r="O139" s="42"/>
      <c r="P139" s="42"/>
      <c r="Q139" s="42"/>
      <c r="R139" s="616">
        <v>0</v>
      </c>
      <c r="S139" s="628">
        <v>0</v>
      </c>
      <c r="T139" s="68"/>
      <c r="U139" s="60"/>
      <c r="V139" s="586"/>
      <c r="W139" s="587"/>
      <c r="Y139" s="617"/>
      <c r="Z139" s="618"/>
    </row>
    <row r="140" spans="2:33" ht="15" hidden="1" customHeight="1" outlineLevel="1" x14ac:dyDescent="0.25">
      <c r="B140" s="65"/>
      <c r="C140" s="65"/>
      <c r="D140" s="644" t="s">
        <v>737</v>
      </c>
      <c r="E140" s="42">
        <v>0</v>
      </c>
      <c r="F140" s="42">
        <v>0</v>
      </c>
      <c r="G140" s="42"/>
      <c r="H140" s="42"/>
      <c r="I140" s="42"/>
      <c r="J140" s="42"/>
      <c r="K140" s="42"/>
      <c r="L140" s="42"/>
      <c r="M140" s="42"/>
      <c r="N140" s="42"/>
      <c r="O140" s="42"/>
      <c r="P140" s="42"/>
      <c r="Q140" s="42"/>
      <c r="R140" s="616">
        <v>0</v>
      </c>
      <c r="S140" s="626">
        <v>861458658.49000406</v>
      </c>
      <c r="T140" s="68"/>
      <c r="U140" s="68"/>
      <c r="V140" s="68"/>
      <c r="W140" s="68"/>
      <c r="Y140" s="617"/>
      <c r="Z140" s="618"/>
    </row>
    <row r="141" spans="2:33" ht="15.75" collapsed="1" x14ac:dyDescent="0.25">
      <c r="B141" s="65"/>
      <c r="C141" s="65"/>
      <c r="D141" s="588" t="s">
        <v>5</v>
      </c>
      <c r="E141" s="589">
        <v>23101812.939999986</v>
      </c>
      <c r="F141" s="589">
        <v>78384283.720000014</v>
      </c>
      <c r="G141" s="589">
        <v>72101519.620000899</v>
      </c>
      <c r="H141" s="589">
        <v>64039810.710000567</v>
      </c>
      <c r="I141" s="589">
        <v>70922755.229999661</v>
      </c>
      <c r="J141" s="589">
        <v>75783876.120000482</v>
      </c>
      <c r="K141" s="589">
        <v>79186618.629999816</v>
      </c>
      <c r="L141" s="589">
        <v>82772852.619999975</v>
      </c>
      <c r="M141" s="589">
        <v>76639023.019999668</v>
      </c>
      <c r="N141" s="589">
        <v>69960890.269999743</v>
      </c>
      <c r="O141" s="589">
        <v>78163283.250000283</v>
      </c>
      <c r="P141" s="589">
        <v>72584641.159999758</v>
      </c>
      <c r="Q141" s="589"/>
      <c r="R141" s="645">
        <v>843641367.29000092</v>
      </c>
      <c r="S141" s="646">
        <v>861458658.49000406</v>
      </c>
      <c r="T141" s="590">
        <v>931141.36174999992</v>
      </c>
      <c r="U141" s="590">
        <v>1010966.71</v>
      </c>
      <c r="V141" s="591">
        <v>79825.348250000039</v>
      </c>
      <c r="W141" s="647">
        <v>3192.1000000000004</v>
      </c>
      <c r="Y141" s="622">
        <f>R141/10*12</f>
        <v>1012369640.7480011</v>
      </c>
      <c r="Z141" s="623">
        <f>(Y141/1000/T141)-1</f>
        <v>8.7235174308377461E-2</v>
      </c>
      <c r="AG141" s="624"/>
    </row>
    <row r="142" spans="2:33" x14ac:dyDescent="0.25">
      <c r="B142" s="41"/>
      <c r="C142" s="41"/>
      <c r="D142" s="41"/>
      <c r="E142" s="41"/>
      <c r="F142" s="41"/>
      <c r="G142" s="41"/>
      <c r="H142" s="41"/>
      <c r="I142" s="41"/>
      <c r="J142" s="41"/>
      <c r="K142" s="41"/>
      <c r="L142" s="41"/>
      <c r="M142" s="41"/>
      <c r="N142" s="41"/>
      <c r="O142" s="41"/>
      <c r="P142" s="41"/>
      <c r="Q142" s="53"/>
      <c r="R142" s="452">
        <f>R141-R114-R109-R104-R100-R94-R88-R84-R78-R72-R68-R64-R60-R55-R51-R47-R44-R39-R34-R29-R26-R23-R18-R12</f>
        <v>0</v>
      </c>
      <c r="S142" s="452"/>
      <c r="T142" s="53"/>
      <c r="U142" s="648"/>
      <c r="V142" s="67"/>
      <c r="W142" s="649"/>
    </row>
    <row r="143" spans="2:33" x14ac:dyDescent="0.25">
      <c r="J143" s="373"/>
      <c r="R143" s="452"/>
      <c r="S143" s="452"/>
    </row>
    <row r="144" spans="2:33" x14ac:dyDescent="0.25">
      <c r="J144" s="374"/>
      <c r="R144" s="29"/>
      <c r="S144" s="29"/>
    </row>
    <row r="145" spans="2:23" x14ac:dyDescent="0.25">
      <c r="J145" s="373"/>
      <c r="R145" s="29"/>
      <c r="S145" s="29"/>
    </row>
    <row r="146" spans="2:23" x14ac:dyDescent="0.25">
      <c r="R146" s="29"/>
      <c r="S146" s="29"/>
    </row>
    <row r="147" spans="2:23" x14ac:dyDescent="0.25">
      <c r="R147" s="29"/>
      <c r="S147" s="29"/>
    </row>
    <row r="148" spans="2:23" x14ac:dyDescent="0.25">
      <c r="R148" s="29"/>
      <c r="S148" s="29"/>
    </row>
    <row r="149" spans="2:23" x14ac:dyDescent="0.25">
      <c r="R149" s="29"/>
      <c r="S149" s="29"/>
    </row>
    <row r="150" spans="2:23" x14ac:dyDescent="0.25">
      <c r="R150" s="29"/>
      <c r="S150" s="29"/>
    </row>
    <row r="151" spans="2:23" x14ac:dyDescent="0.25">
      <c r="R151" s="29"/>
      <c r="S151" s="29"/>
    </row>
    <row r="152" spans="2:23" x14ac:dyDescent="0.25">
      <c r="R152" s="29"/>
      <c r="S152" s="29"/>
    </row>
    <row r="153" spans="2:23" x14ac:dyDescent="0.25">
      <c r="B153" s="41"/>
      <c r="C153" s="41"/>
      <c r="R153" s="29"/>
      <c r="S153" s="29"/>
    </row>
    <row r="154" spans="2:23" x14ac:dyDescent="0.25">
      <c r="R154" s="29"/>
      <c r="S154" s="29"/>
    </row>
    <row r="155" spans="2:23" x14ac:dyDescent="0.25">
      <c r="B155" s="169"/>
      <c r="C155" s="169"/>
      <c r="D155" s="170"/>
      <c r="E155" s="170"/>
      <c r="F155" s="170"/>
      <c r="G155" s="170"/>
      <c r="H155" s="170"/>
      <c r="I155" s="170"/>
      <c r="J155" s="170"/>
      <c r="K155" s="170"/>
      <c r="L155" s="170"/>
      <c r="M155" s="170"/>
      <c r="N155" s="170"/>
      <c r="O155" s="170"/>
      <c r="P155" s="170"/>
      <c r="Q155" s="170"/>
      <c r="R155" s="29"/>
      <c r="S155" s="29"/>
      <c r="T155" s="171"/>
      <c r="U155" s="170"/>
      <c r="V155" s="170"/>
      <c r="W155" s="171"/>
    </row>
    <row r="156" spans="2:23" x14ac:dyDescent="0.25">
      <c r="B156" s="170"/>
      <c r="C156" s="170"/>
      <c r="D156" s="172"/>
      <c r="E156" s="172"/>
      <c r="F156" s="172"/>
      <c r="G156" s="172"/>
      <c r="H156" s="172"/>
      <c r="I156" s="172"/>
      <c r="J156" s="172"/>
      <c r="K156" s="172"/>
      <c r="L156" s="172"/>
      <c r="M156" s="172"/>
      <c r="N156" s="172"/>
      <c r="O156" s="172"/>
      <c r="P156" s="172"/>
      <c r="Q156" s="172"/>
      <c r="R156" s="170"/>
      <c r="S156" s="170"/>
      <c r="T156" s="174"/>
      <c r="U156" s="173"/>
      <c r="V156" s="173"/>
      <c r="W156" s="171"/>
    </row>
    <row r="157" spans="2:23" x14ac:dyDescent="0.25">
      <c r="B157" s="170"/>
      <c r="C157" s="170"/>
      <c r="D157" s="170"/>
      <c r="E157" s="170"/>
      <c r="F157" s="170"/>
      <c r="G157" s="170"/>
      <c r="H157" s="170"/>
      <c r="I157" s="170"/>
      <c r="J157" s="170"/>
      <c r="K157" s="170"/>
      <c r="L157" s="170"/>
      <c r="M157" s="170"/>
      <c r="N157" s="170"/>
      <c r="O157" s="170"/>
      <c r="P157" s="170"/>
      <c r="Q157" s="170"/>
      <c r="R157" s="173"/>
      <c r="S157" s="173"/>
      <c r="T157" s="175"/>
      <c r="U157" s="170"/>
      <c r="V157" s="170"/>
      <c r="W157" s="176"/>
    </row>
    <row r="158" spans="2:23" x14ac:dyDescent="0.25">
      <c r="B158" s="170"/>
      <c r="C158" s="170"/>
      <c r="D158" s="170"/>
      <c r="E158" s="170"/>
      <c r="F158" s="170"/>
      <c r="G158" s="170"/>
      <c r="H158" s="170"/>
      <c r="I158" s="170"/>
      <c r="J158" s="170"/>
      <c r="K158" s="170"/>
      <c r="L158" s="170"/>
      <c r="M158" s="170"/>
      <c r="N158" s="170"/>
      <c r="O158" s="170"/>
      <c r="P158" s="170"/>
      <c r="Q158" s="170"/>
      <c r="R158" s="170"/>
      <c r="S158" s="170"/>
      <c r="T158" s="171"/>
      <c r="U158" s="170"/>
      <c r="V158" s="170"/>
      <c r="W158" s="171"/>
    </row>
    <row r="159" spans="2:23" x14ac:dyDescent="0.25">
      <c r="B159" s="170"/>
      <c r="C159" s="170"/>
      <c r="D159" s="170"/>
      <c r="E159" s="170"/>
      <c r="F159" s="170"/>
      <c r="G159" s="170"/>
      <c r="H159" s="170"/>
      <c r="I159" s="170"/>
      <c r="J159" s="170"/>
      <c r="K159" s="170"/>
      <c r="L159" s="170"/>
      <c r="M159" s="170"/>
      <c r="N159" s="170"/>
      <c r="O159" s="170"/>
      <c r="P159" s="170"/>
      <c r="Q159" s="170"/>
      <c r="R159" s="170"/>
      <c r="S159" s="170"/>
      <c r="T159" s="171"/>
      <c r="U159" s="170"/>
      <c r="V159" s="170"/>
      <c r="W159" s="171"/>
    </row>
    <row r="160" spans="2:23" x14ac:dyDescent="0.25">
      <c r="B160" s="170"/>
      <c r="C160" s="170"/>
      <c r="D160" s="170"/>
      <c r="E160" s="170"/>
      <c r="F160" s="170"/>
      <c r="G160" s="170"/>
      <c r="H160" s="170"/>
      <c r="I160" s="170"/>
      <c r="J160" s="170"/>
      <c r="K160" s="170"/>
      <c r="L160" s="170"/>
      <c r="M160" s="170"/>
      <c r="N160" s="170"/>
      <c r="O160" s="170"/>
      <c r="P160" s="170"/>
      <c r="Q160" s="170"/>
      <c r="R160" s="170"/>
      <c r="S160" s="170"/>
      <c r="T160" s="171"/>
      <c r="U160" s="170"/>
      <c r="V160" s="170"/>
      <c r="W160" s="171"/>
    </row>
    <row r="161" spans="2:23" x14ac:dyDescent="0.25">
      <c r="B161" s="170"/>
      <c r="C161" s="170"/>
      <c r="D161" s="170"/>
      <c r="E161" s="170"/>
      <c r="F161" s="170"/>
      <c r="G161" s="170"/>
      <c r="H161" s="170"/>
      <c r="I161" s="170"/>
      <c r="J161" s="170"/>
      <c r="K161" s="170"/>
      <c r="L161" s="170"/>
      <c r="M161" s="170"/>
      <c r="N161" s="170"/>
      <c r="O161" s="170"/>
      <c r="P161" s="170"/>
      <c r="Q161" s="170"/>
      <c r="R161" s="170"/>
      <c r="S161" s="170"/>
      <c r="T161" s="171"/>
      <c r="U161" s="170"/>
      <c r="V161" s="170"/>
      <c r="W161" s="650"/>
    </row>
    <row r="162" spans="2:23" x14ac:dyDescent="0.25">
      <c r="B162" s="170"/>
      <c r="C162" s="170"/>
      <c r="D162" s="170"/>
      <c r="E162" s="170"/>
      <c r="F162" s="170"/>
      <c r="G162" s="170"/>
      <c r="H162" s="170"/>
      <c r="I162" s="170"/>
      <c r="J162" s="170"/>
      <c r="K162" s="170"/>
      <c r="L162" s="170"/>
      <c r="M162" s="170"/>
      <c r="N162" s="170"/>
      <c r="O162" s="170"/>
      <c r="P162" s="170"/>
      <c r="Q162" s="170"/>
      <c r="R162" s="170"/>
      <c r="S162" s="170"/>
      <c r="T162" s="171"/>
      <c r="U162" s="170"/>
      <c r="V162" s="170"/>
      <c r="W162" s="171"/>
    </row>
    <row r="163" spans="2:23" x14ac:dyDescent="0.25">
      <c r="B163" s="170"/>
      <c r="C163" s="170"/>
      <c r="D163" s="172"/>
      <c r="E163" s="172"/>
      <c r="F163" s="172"/>
      <c r="G163" s="172"/>
      <c r="H163" s="172"/>
      <c r="I163" s="172"/>
      <c r="J163" s="172"/>
      <c r="K163" s="172"/>
      <c r="L163" s="172"/>
      <c r="M163" s="172"/>
      <c r="N163" s="172"/>
      <c r="O163" s="172"/>
      <c r="P163" s="172"/>
      <c r="Q163" s="172"/>
      <c r="R163" s="170"/>
      <c r="S163" s="170"/>
      <c r="T163" s="174"/>
      <c r="U163" s="173"/>
      <c r="V163" s="173"/>
      <c r="W163" s="171"/>
    </row>
    <row r="164" spans="2:23" x14ac:dyDescent="0.25">
      <c r="B164" s="171"/>
      <c r="C164" s="171"/>
      <c r="D164" s="30"/>
      <c r="E164" s="178"/>
      <c r="F164" s="178"/>
      <c r="G164" s="178"/>
      <c r="H164" s="178"/>
      <c r="I164" s="178"/>
      <c r="J164" s="178"/>
      <c r="K164" s="178"/>
      <c r="L164" s="178"/>
      <c r="M164" s="178"/>
      <c r="N164" s="178"/>
      <c r="O164" s="178"/>
      <c r="P164" s="178"/>
      <c r="Q164" s="178"/>
      <c r="R164" s="177"/>
      <c r="S164" s="177"/>
      <c r="T164" s="178"/>
      <c r="U164" s="179"/>
      <c r="V164" s="179"/>
      <c r="W164" s="171"/>
    </row>
    <row r="165" spans="2:23" x14ac:dyDescent="0.25">
      <c r="B165" s="171"/>
      <c r="C165" s="171"/>
      <c r="D165" s="30"/>
      <c r="E165" s="174"/>
      <c r="F165" s="174"/>
      <c r="G165" s="174"/>
      <c r="H165" s="174"/>
      <c r="I165" s="174"/>
      <c r="J165" s="174"/>
      <c r="K165" s="174"/>
      <c r="L165" s="174"/>
      <c r="M165" s="174"/>
      <c r="N165" s="174"/>
      <c r="O165" s="174"/>
      <c r="P165" s="174"/>
      <c r="Q165" s="174"/>
      <c r="R165" s="172"/>
      <c r="S165" s="172"/>
      <c r="T165" s="174"/>
      <c r="U165" s="174"/>
      <c r="V165" s="174"/>
      <c r="W165" s="171"/>
    </row>
    <row r="166" spans="2:23" x14ac:dyDescent="0.25">
      <c r="B166" s="171"/>
      <c r="C166" s="171"/>
      <c r="D166" s="30"/>
      <c r="E166" s="174"/>
      <c r="F166" s="174"/>
      <c r="G166" s="174"/>
      <c r="H166" s="174"/>
      <c r="I166" s="174"/>
      <c r="J166" s="174"/>
      <c r="K166" s="174"/>
      <c r="L166" s="174"/>
      <c r="M166" s="174"/>
      <c r="N166" s="174"/>
      <c r="O166" s="174"/>
      <c r="P166" s="174"/>
      <c r="Q166" s="174"/>
      <c r="R166" s="172"/>
      <c r="S166" s="172"/>
      <c r="T166" s="174"/>
      <c r="U166" s="174"/>
      <c r="V166" s="174"/>
      <c r="W166" s="171"/>
    </row>
    <row r="167" spans="2:23" x14ac:dyDescent="0.25">
      <c r="B167" s="171"/>
      <c r="C167" s="171"/>
      <c r="D167" s="30"/>
      <c r="E167" s="174"/>
      <c r="F167" s="174"/>
      <c r="G167" s="174"/>
      <c r="H167" s="174"/>
      <c r="I167" s="174"/>
      <c r="J167" s="174"/>
      <c r="K167" s="174"/>
      <c r="L167" s="174"/>
      <c r="M167" s="174"/>
      <c r="N167" s="174"/>
      <c r="O167" s="174"/>
      <c r="P167" s="174"/>
      <c r="Q167" s="174"/>
      <c r="R167" s="172"/>
      <c r="S167" s="172"/>
      <c r="T167" s="174"/>
      <c r="U167" s="174"/>
      <c r="V167" s="174"/>
      <c r="W167" s="171"/>
    </row>
    <row r="168" spans="2:23" x14ac:dyDescent="0.25">
      <c r="B168" s="180"/>
      <c r="C168" s="180"/>
      <c r="D168" s="30"/>
      <c r="E168" s="30"/>
      <c r="F168" s="30"/>
      <c r="G168" s="30"/>
      <c r="H168" s="30"/>
      <c r="I168" s="30"/>
      <c r="J168" s="30"/>
      <c r="K168" s="30"/>
      <c r="L168" s="30"/>
      <c r="M168" s="30"/>
      <c r="N168" s="30"/>
      <c r="O168" s="30"/>
      <c r="P168" s="30"/>
      <c r="Q168" s="30"/>
      <c r="R168" s="172"/>
      <c r="S168" s="172"/>
      <c r="T168" s="175"/>
      <c r="U168" s="175"/>
      <c r="V168" s="175"/>
      <c r="W168" s="175"/>
    </row>
    <row r="169" spans="2:23" x14ac:dyDescent="0.25">
      <c r="B169" s="171"/>
      <c r="C169" s="171"/>
      <c r="D169" s="171"/>
      <c r="E169" s="171"/>
      <c r="F169" s="171"/>
      <c r="G169" s="171"/>
      <c r="H169" s="171"/>
      <c r="I169" s="171"/>
      <c r="J169" s="171"/>
      <c r="K169" s="171"/>
      <c r="L169" s="171"/>
      <c r="M169" s="171"/>
      <c r="N169" s="171"/>
      <c r="O169" s="171"/>
      <c r="P169" s="171"/>
      <c r="Q169" s="171"/>
      <c r="R169" s="170"/>
      <c r="S169" s="170"/>
      <c r="T169" s="175"/>
      <c r="U169" s="175"/>
      <c r="V169" s="175"/>
      <c r="W169" s="175"/>
    </row>
    <row r="170" spans="2:23" x14ac:dyDescent="0.25">
      <c r="B170" s="171"/>
      <c r="C170" s="171"/>
      <c r="D170" s="181"/>
      <c r="E170" s="181"/>
      <c r="F170" s="181"/>
      <c r="G170" s="181"/>
      <c r="H170" s="181"/>
      <c r="I170" s="181"/>
      <c r="J170" s="181"/>
      <c r="K170" s="181"/>
      <c r="L170" s="181"/>
      <c r="M170" s="181"/>
      <c r="N170" s="181"/>
      <c r="O170" s="181"/>
      <c r="P170" s="181"/>
      <c r="Q170" s="181"/>
      <c r="R170" s="170"/>
      <c r="S170" s="170"/>
      <c r="T170" s="181"/>
      <c r="U170" s="181"/>
      <c r="V170" s="181"/>
      <c r="W170" s="651"/>
    </row>
    <row r="171" spans="2:23" x14ac:dyDescent="0.25">
      <c r="B171" s="181"/>
      <c r="C171" s="181"/>
      <c r="D171" s="183"/>
      <c r="E171" s="652"/>
      <c r="F171" s="652"/>
      <c r="G171" s="652"/>
      <c r="H171" s="652"/>
      <c r="I171" s="652"/>
      <c r="J171" s="652"/>
      <c r="K171" s="652"/>
      <c r="L171" s="652"/>
      <c r="M171" s="652"/>
      <c r="N171" s="652"/>
      <c r="O171" s="652"/>
      <c r="P171" s="652"/>
      <c r="Q171" s="652"/>
      <c r="R171" s="182"/>
      <c r="S171" s="182"/>
      <c r="T171" s="652"/>
      <c r="U171" s="652"/>
      <c r="V171" s="652"/>
      <c r="W171" s="171"/>
    </row>
    <row r="172" spans="2:23" x14ac:dyDescent="0.25">
      <c r="B172" s="171"/>
      <c r="C172" s="171"/>
      <c r="R172" s="653"/>
      <c r="S172" s="653"/>
    </row>
    <row r="173" spans="2:23" x14ac:dyDescent="0.25">
      <c r="B173" s="184"/>
      <c r="C173" s="184"/>
      <c r="R173" s="29"/>
      <c r="S173" s="29"/>
    </row>
    <row r="174" spans="2:23" x14ac:dyDescent="0.25">
      <c r="B174" s="41"/>
      <c r="C174" s="41"/>
      <c r="R174" s="29"/>
      <c r="S174" s="29"/>
    </row>
    <row r="175" spans="2:23" x14ac:dyDescent="0.25">
      <c r="B175" s="41"/>
      <c r="C175" s="41"/>
      <c r="R175" s="29"/>
      <c r="S175" s="29"/>
    </row>
    <row r="176" spans="2:23" x14ac:dyDescent="0.25">
      <c r="B176" s="30"/>
      <c r="C176" s="30"/>
      <c r="D176" s="654"/>
      <c r="E176" s="654"/>
      <c r="F176" s="654"/>
      <c r="G176" s="654"/>
      <c r="H176" s="654"/>
      <c r="I176" s="654"/>
      <c r="J176" s="654"/>
      <c r="K176" s="654"/>
      <c r="L176" s="654"/>
      <c r="M176" s="654"/>
      <c r="N176" s="652"/>
      <c r="O176" s="652"/>
      <c r="P176" s="652"/>
      <c r="Q176" s="652"/>
      <c r="R176" s="29"/>
      <c r="S176" s="29"/>
    </row>
    <row r="177" spans="2:19" x14ac:dyDescent="0.25">
      <c r="B177" s="30"/>
      <c r="C177" s="30"/>
      <c r="D177" s="652"/>
      <c r="E177" s="652"/>
      <c r="F177" s="652"/>
      <c r="G177" s="654"/>
      <c r="H177" s="652"/>
      <c r="I177" s="652"/>
      <c r="J177" s="171"/>
      <c r="K177" s="171"/>
      <c r="L177" s="171"/>
      <c r="M177" s="171"/>
      <c r="N177" s="652"/>
      <c r="O177" s="652"/>
      <c r="P177" s="652"/>
      <c r="Q177" s="652"/>
      <c r="R177" s="652"/>
      <c r="S177" s="652"/>
    </row>
    <row r="178" spans="2:19" x14ac:dyDescent="0.25">
      <c r="B178" s="30"/>
      <c r="C178" s="30"/>
      <c r="D178" s="652"/>
      <c r="E178" s="652"/>
      <c r="F178" s="652"/>
      <c r="G178" s="654"/>
      <c r="H178" s="652"/>
      <c r="I178" s="30"/>
      <c r="J178" s="652"/>
      <c r="K178" s="652"/>
      <c r="L178" s="652"/>
      <c r="M178" s="652"/>
      <c r="N178" s="652"/>
      <c r="O178" s="652"/>
      <c r="P178" s="652"/>
      <c r="Q178" s="652"/>
      <c r="R178" s="652"/>
      <c r="S178" s="652"/>
    </row>
    <row r="179" spans="2:19" x14ac:dyDescent="0.25">
      <c r="B179" s="30"/>
      <c r="C179" s="30"/>
      <c r="D179" s="652"/>
      <c r="E179" s="654"/>
      <c r="F179" s="654"/>
      <c r="G179" s="30"/>
      <c r="H179" s="654"/>
      <c r="I179" s="654"/>
      <c r="J179" s="654"/>
      <c r="K179" s="654"/>
      <c r="L179" s="654"/>
      <c r="M179" s="654"/>
      <c r="N179" s="652"/>
      <c r="O179" s="652"/>
      <c r="P179" s="652"/>
      <c r="Q179" s="652"/>
      <c r="R179" s="652"/>
      <c r="S179" s="652"/>
    </row>
    <row r="180" spans="2:19" x14ac:dyDescent="0.25">
      <c r="B180" s="30"/>
      <c r="C180" s="30"/>
      <c r="D180" s="171"/>
      <c r="E180" s="171"/>
      <c r="F180" s="171"/>
      <c r="G180" s="171"/>
      <c r="H180" s="171"/>
      <c r="I180" s="171"/>
      <c r="J180" s="171"/>
      <c r="K180" s="171"/>
      <c r="L180" s="171"/>
      <c r="M180" s="171"/>
      <c r="N180" s="171"/>
      <c r="O180" s="171"/>
      <c r="P180" s="652"/>
      <c r="Q180" s="652"/>
      <c r="R180" s="652"/>
      <c r="S180" s="652"/>
    </row>
    <row r="181" spans="2:19" x14ac:dyDescent="0.25">
      <c r="B181" s="30"/>
      <c r="C181" s="30"/>
      <c r="D181" s="171"/>
      <c r="E181" s="171"/>
      <c r="F181" s="652"/>
      <c r="G181" s="652"/>
      <c r="H181" s="171"/>
      <c r="I181" s="652"/>
      <c r="J181" s="171"/>
      <c r="K181" s="171"/>
      <c r="L181" s="171"/>
      <c r="M181" s="171"/>
      <c r="N181" s="652"/>
      <c r="O181" s="171"/>
      <c r="P181" s="652"/>
      <c r="Q181" s="652"/>
      <c r="R181" s="652"/>
      <c r="S181" s="652"/>
    </row>
    <row r="182" spans="2:19" x14ac:dyDescent="0.25">
      <c r="B182" s="30"/>
      <c r="C182" s="30"/>
      <c r="D182" s="654"/>
      <c r="E182" s="30"/>
      <c r="F182" s="652"/>
      <c r="G182" s="652"/>
      <c r="H182" s="30"/>
      <c r="I182" s="652"/>
      <c r="J182" s="652"/>
      <c r="K182" s="652"/>
      <c r="L182" s="652"/>
      <c r="M182" s="652"/>
      <c r="N182" s="652"/>
      <c r="O182" s="171"/>
      <c r="P182" s="652"/>
      <c r="Q182" s="652"/>
      <c r="R182" s="652"/>
      <c r="S182" s="652"/>
    </row>
    <row r="183" spans="2:19" x14ac:dyDescent="0.25">
      <c r="B183" s="30"/>
      <c r="C183" s="30"/>
      <c r="D183" s="171"/>
      <c r="E183" s="171"/>
      <c r="F183" s="171"/>
      <c r="G183" s="654"/>
      <c r="H183" s="171"/>
      <c r="I183" s="654"/>
      <c r="J183" s="654"/>
      <c r="K183" s="654"/>
      <c r="L183" s="654"/>
      <c r="M183" s="654"/>
      <c r="N183" s="654"/>
      <c r="O183" s="654"/>
      <c r="P183" s="652"/>
      <c r="Q183" s="652"/>
      <c r="R183" s="652"/>
      <c r="S183" s="652"/>
    </row>
    <row r="184" spans="2:19" x14ac:dyDescent="0.25">
      <c r="B184" s="30"/>
      <c r="C184" s="30"/>
      <c r="D184" s="654"/>
      <c r="E184" s="654"/>
      <c r="F184" s="652"/>
      <c r="G184" s="652"/>
      <c r="H184" s="654"/>
      <c r="I184" s="171"/>
      <c r="J184" s="171"/>
      <c r="K184" s="171"/>
      <c r="L184" s="171"/>
      <c r="M184" s="171"/>
      <c r="N184" s="652"/>
      <c r="O184" s="652"/>
      <c r="P184" s="652"/>
      <c r="Q184" s="652"/>
      <c r="R184" s="652"/>
      <c r="S184" s="652"/>
    </row>
    <row r="185" spans="2:19" x14ac:dyDescent="0.25">
      <c r="B185" s="41"/>
      <c r="C185" s="41"/>
      <c r="R185" s="652"/>
      <c r="S185" s="652"/>
    </row>
    <row r="186" spans="2:19" x14ac:dyDescent="0.25">
      <c r="B186" s="171"/>
      <c r="C186" s="171"/>
      <c r="R186" s="29"/>
      <c r="S186" s="29"/>
    </row>
    <row r="187" spans="2:19" x14ac:dyDescent="0.25">
      <c r="B187" s="184"/>
      <c r="C187" s="184"/>
      <c r="R187" s="29"/>
      <c r="S187" s="29"/>
    </row>
    <row r="188" spans="2:19" x14ac:dyDescent="0.25">
      <c r="B188" s="41"/>
      <c r="C188" s="41"/>
      <c r="R188" s="29"/>
      <c r="S188" s="29"/>
    </row>
    <row r="189" spans="2:19" x14ac:dyDescent="0.25">
      <c r="B189" s="30"/>
      <c r="C189" s="30"/>
      <c r="D189" s="654"/>
      <c r="E189" s="654"/>
      <c r="F189" s="654"/>
      <c r="G189" s="654"/>
      <c r="H189" s="654"/>
      <c r="I189" s="654"/>
      <c r="J189" s="654"/>
      <c r="K189" s="654"/>
      <c r="L189" s="654"/>
      <c r="M189" s="654"/>
      <c r="N189" s="652"/>
      <c r="O189" s="652"/>
      <c r="P189" s="652"/>
      <c r="Q189" s="652"/>
      <c r="R189" s="29"/>
      <c r="S189" s="29"/>
    </row>
    <row r="190" spans="2:19" x14ac:dyDescent="0.25">
      <c r="B190" s="30"/>
      <c r="C190" s="30"/>
      <c r="D190" s="654"/>
      <c r="E190" s="654"/>
      <c r="F190" s="654"/>
      <c r="G190" s="654"/>
      <c r="H190" s="654"/>
      <c r="I190" s="654"/>
      <c r="J190" s="654"/>
      <c r="K190" s="654"/>
      <c r="L190" s="654"/>
      <c r="M190" s="654"/>
      <c r="N190" s="652"/>
      <c r="O190" s="654"/>
      <c r="P190" s="652"/>
      <c r="Q190" s="652"/>
      <c r="R190" s="652"/>
      <c r="S190" s="652"/>
    </row>
    <row r="191" spans="2:19" x14ac:dyDescent="0.25">
      <c r="B191" s="30"/>
      <c r="C191" s="30"/>
      <c r="D191" s="654"/>
      <c r="E191" s="654"/>
      <c r="F191" s="654"/>
      <c r="G191" s="171"/>
      <c r="H191" s="171"/>
      <c r="I191" s="171"/>
      <c r="J191" s="171"/>
      <c r="K191" s="171"/>
      <c r="L191" s="171"/>
      <c r="M191" s="171"/>
      <c r="N191" s="652"/>
      <c r="O191" s="652"/>
      <c r="P191" s="652"/>
      <c r="Q191" s="652"/>
      <c r="R191" s="652"/>
      <c r="S191" s="652"/>
    </row>
    <row r="192" spans="2:19" x14ac:dyDescent="0.25">
      <c r="B192" s="30"/>
      <c r="C192" s="30"/>
      <c r="D192" s="654"/>
      <c r="E192" s="654"/>
      <c r="F192" s="654"/>
      <c r="G192" s="654"/>
      <c r="H192" s="654"/>
      <c r="I192" s="654"/>
      <c r="J192" s="654"/>
      <c r="K192" s="654"/>
      <c r="L192" s="654"/>
      <c r="M192" s="654"/>
      <c r="N192" s="652"/>
      <c r="O192" s="171"/>
      <c r="P192" s="652"/>
      <c r="Q192" s="652"/>
      <c r="R192" s="652"/>
      <c r="S192" s="652"/>
    </row>
    <row r="193" spans="2:19" x14ac:dyDescent="0.25">
      <c r="B193" s="30"/>
      <c r="C193" s="30"/>
      <c r="D193" s="654"/>
      <c r="E193" s="652"/>
      <c r="F193" s="654"/>
      <c r="G193" s="652"/>
      <c r="H193" s="30"/>
      <c r="I193" s="30"/>
      <c r="J193" s="652"/>
      <c r="K193" s="652"/>
      <c r="L193" s="652"/>
      <c r="M193" s="652"/>
      <c r="N193" s="652"/>
      <c r="O193" s="652"/>
      <c r="P193" s="652"/>
      <c r="Q193" s="652"/>
      <c r="R193" s="652"/>
      <c r="S193" s="652"/>
    </row>
    <row r="194" spans="2:19" x14ac:dyDescent="0.25">
      <c r="B194" s="30"/>
      <c r="C194" s="30"/>
      <c r="D194" s="654"/>
      <c r="E194" s="654"/>
      <c r="F194" s="654"/>
      <c r="G194" s="654"/>
      <c r="H194" s="654"/>
      <c r="I194" s="654"/>
      <c r="J194" s="171"/>
      <c r="K194" s="171"/>
      <c r="L194" s="171"/>
      <c r="M194" s="171"/>
      <c r="N194" s="652"/>
      <c r="O194" s="652"/>
      <c r="P194" s="652"/>
      <c r="Q194" s="652"/>
      <c r="R194" s="652"/>
      <c r="S194" s="652"/>
    </row>
    <row r="195" spans="2:19" x14ac:dyDescent="0.25">
      <c r="B195" s="30"/>
      <c r="C195" s="30"/>
      <c r="D195" s="652"/>
      <c r="E195" s="652"/>
      <c r="F195" s="652"/>
      <c r="G195" s="171"/>
      <c r="H195" s="171"/>
      <c r="I195" s="171"/>
      <c r="J195" s="171"/>
      <c r="K195" s="171"/>
      <c r="L195" s="171"/>
      <c r="M195" s="171"/>
      <c r="N195" s="652"/>
      <c r="O195" s="652"/>
      <c r="P195" s="652"/>
      <c r="Q195" s="652"/>
      <c r="R195" s="652"/>
      <c r="S195" s="652"/>
    </row>
    <row r="196" spans="2:19" x14ac:dyDescent="0.25">
      <c r="B196" s="30"/>
      <c r="C196" s="30"/>
      <c r="D196" s="652"/>
      <c r="E196" s="652"/>
      <c r="F196" s="652"/>
      <c r="G196" s="652"/>
      <c r="H196" s="652"/>
      <c r="I196" s="652"/>
      <c r="J196" s="30"/>
      <c r="K196" s="654"/>
      <c r="L196" s="654"/>
      <c r="M196" s="654"/>
      <c r="N196" s="652"/>
      <c r="O196" s="171"/>
      <c r="P196" s="652"/>
      <c r="Q196" s="652"/>
      <c r="R196" s="652"/>
      <c r="S196" s="652"/>
    </row>
    <row r="197" spans="2:19" x14ac:dyDescent="0.25">
      <c r="B197" s="41"/>
      <c r="C197" s="41"/>
      <c r="R197" s="652"/>
      <c r="S197" s="652"/>
    </row>
    <row r="198" spans="2:19" x14ac:dyDescent="0.25">
      <c r="B198" s="171"/>
      <c r="C198" s="171"/>
      <c r="R198" s="29"/>
      <c r="S198" s="29"/>
    </row>
    <row r="199" spans="2:19" x14ac:dyDescent="0.25">
      <c r="B199" s="184"/>
      <c r="C199" s="184"/>
      <c r="R199" s="29"/>
      <c r="S199" s="29"/>
    </row>
    <row r="200" spans="2:19" x14ac:dyDescent="0.25">
      <c r="B200" s="41"/>
      <c r="C200" s="41"/>
      <c r="R200" s="29"/>
      <c r="S200" s="29"/>
    </row>
    <row r="201" spans="2:19" x14ac:dyDescent="0.25">
      <c r="B201" s="655"/>
      <c r="C201" s="655"/>
      <c r="R201" s="29"/>
      <c r="S201" s="29"/>
    </row>
    <row r="202" spans="2:19" x14ac:dyDescent="0.25">
      <c r="B202" s="171"/>
      <c r="C202" s="171"/>
      <c r="D202" s="171"/>
      <c r="E202" s="171"/>
      <c r="F202" s="171"/>
      <c r="G202" s="171"/>
      <c r="H202" s="171"/>
      <c r="I202" s="171"/>
      <c r="J202" s="171"/>
      <c r="K202" s="171"/>
      <c r="L202" s="171"/>
      <c r="M202" s="171"/>
      <c r="N202" s="171"/>
      <c r="O202" s="171"/>
      <c r="P202" s="171"/>
      <c r="Q202" s="171"/>
      <c r="R202" s="29"/>
      <c r="S202" s="29"/>
    </row>
    <row r="203" spans="2:19" x14ac:dyDescent="0.25">
      <c r="B203" s="656"/>
      <c r="C203" s="656"/>
      <c r="R203" s="171"/>
      <c r="S203" s="171"/>
    </row>
    <row r="204" spans="2:19" x14ac:dyDescent="0.25">
      <c r="B204" s="656"/>
      <c r="C204" s="656"/>
      <c r="R204" s="29"/>
      <c r="S204" s="29"/>
    </row>
    <row r="205" spans="2:19" x14ac:dyDescent="0.25">
      <c r="R205" s="29"/>
      <c r="S205" s="29"/>
    </row>
    <row r="206" spans="2:19" x14ac:dyDescent="0.25">
      <c r="R206" s="29"/>
      <c r="S206" s="29"/>
    </row>
    <row r="207" spans="2:19" x14ac:dyDescent="0.25">
      <c r="R207" s="29"/>
      <c r="S207" s="29"/>
    </row>
    <row r="208" spans="2:19" x14ac:dyDescent="0.25">
      <c r="R208" s="29"/>
      <c r="S208" s="29"/>
    </row>
    <row r="209" spans="18:19" x14ac:dyDescent="0.25">
      <c r="R209" s="29"/>
      <c r="S209" s="29"/>
    </row>
    <row r="210" spans="18:19" x14ac:dyDescent="0.25">
      <c r="R210" s="29"/>
      <c r="S210" s="29"/>
    </row>
    <row r="211" spans="18:19" x14ac:dyDescent="0.25">
      <c r="R211" s="29"/>
      <c r="S211" s="29"/>
    </row>
    <row r="212" spans="18:19" x14ac:dyDescent="0.25">
      <c r="R212" s="29"/>
      <c r="S212" s="29"/>
    </row>
    <row r="213" spans="18:19" x14ac:dyDescent="0.25">
      <c r="R213" s="29"/>
      <c r="S213" s="29"/>
    </row>
    <row r="214" spans="18:19" x14ac:dyDescent="0.25">
      <c r="R214" s="29"/>
      <c r="S214" s="29"/>
    </row>
    <row r="215" spans="18:19" x14ac:dyDescent="0.25">
      <c r="R215" s="29"/>
      <c r="S215" s="29"/>
    </row>
    <row r="216" spans="18:19" x14ac:dyDescent="0.25">
      <c r="R216" s="29"/>
      <c r="S216" s="29"/>
    </row>
    <row r="217" spans="18:19" x14ac:dyDescent="0.25">
      <c r="R217" s="29"/>
      <c r="S217" s="29"/>
    </row>
    <row r="218" spans="18:19" x14ac:dyDescent="0.25">
      <c r="R218" s="29"/>
      <c r="S218" s="29"/>
    </row>
    <row r="219" spans="18:19" x14ac:dyDescent="0.25">
      <c r="R219" s="29"/>
      <c r="S219" s="29"/>
    </row>
    <row r="220" spans="18:19" x14ac:dyDescent="0.25">
      <c r="R220" s="29"/>
      <c r="S220" s="29"/>
    </row>
    <row r="221" spans="18:19" x14ac:dyDescent="0.25">
      <c r="R221" s="29"/>
      <c r="S221" s="29"/>
    </row>
    <row r="222" spans="18:19" x14ac:dyDescent="0.25">
      <c r="R222" s="29"/>
      <c r="S222" s="29"/>
    </row>
    <row r="223" spans="18:19" x14ac:dyDescent="0.25">
      <c r="R223" s="29"/>
      <c r="S223" s="29"/>
    </row>
    <row r="224" spans="18:19" x14ac:dyDescent="0.25">
      <c r="R224" s="29"/>
      <c r="S224" s="29"/>
    </row>
    <row r="225" spans="18:19" x14ac:dyDescent="0.25">
      <c r="R225" s="29"/>
      <c r="S225" s="29"/>
    </row>
    <row r="226" spans="18:19" x14ac:dyDescent="0.25">
      <c r="R226" s="29"/>
      <c r="S226" s="29"/>
    </row>
    <row r="227" spans="18:19" x14ac:dyDescent="0.25">
      <c r="R227" s="29"/>
      <c r="S227" s="29"/>
    </row>
    <row r="228" spans="18:19" x14ac:dyDescent="0.25">
      <c r="R228" s="29"/>
      <c r="S228" s="29"/>
    </row>
    <row r="229" spans="18:19" x14ac:dyDescent="0.25">
      <c r="R229" s="29"/>
      <c r="S229" s="29"/>
    </row>
    <row r="230" spans="18:19" x14ac:dyDescent="0.25">
      <c r="R230" s="29"/>
      <c r="S230" s="29"/>
    </row>
    <row r="231" spans="18:19" x14ac:dyDescent="0.25">
      <c r="R231" s="29"/>
      <c r="S231" s="29"/>
    </row>
    <row r="232" spans="18:19" x14ac:dyDescent="0.25">
      <c r="R232" s="29"/>
      <c r="S232" s="29"/>
    </row>
    <row r="233" spans="18:19" x14ac:dyDescent="0.25">
      <c r="R233" s="29"/>
      <c r="S233" s="29"/>
    </row>
    <row r="234" spans="18:19" x14ac:dyDescent="0.25">
      <c r="R234" s="29"/>
      <c r="S234" s="29"/>
    </row>
    <row r="235" spans="18:19" x14ac:dyDescent="0.25">
      <c r="R235" s="29"/>
      <c r="S235" s="29"/>
    </row>
    <row r="236" spans="18:19" x14ac:dyDescent="0.25">
      <c r="R236" s="29"/>
      <c r="S236" s="29"/>
    </row>
    <row r="237" spans="18:19" x14ac:dyDescent="0.25">
      <c r="R237" s="29"/>
      <c r="S237" s="29"/>
    </row>
    <row r="238" spans="18:19" x14ac:dyDescent="0.25">
      <c r="R238" s="29"/>
      <c r="S238" s="29"/>
    </row>
    <row r="239" spans="18:19" x14ac:dyDescent="0.25">
      <c r="R239" s="29"/>
      <c r="S239" s="29"/>
    </row>
    <row r="240" spans="18:19" x14ac:dyDescent="0.25">
      <c r="R240" s="29"/>
      <c r="S240" s="29"/>
    </row>
    <row r="241" spans="18:19" x14ac:dyDescent="0.25">
      <c r="R241" s="29"/>
      <c r="S241" s="29"/>
    </row>
    <row r="242" spans="18:19" x14ac:dyDescent="0.25">
      <c r="R242" s="29"/>
      <c r="S242" s="29"/>
    </row>
    <row r="243" spans="18:19" x14ac:dyDescent="0.25">
      <c r="R243" s="29"/>
      <c r="S243" s="29"/>
    </row>
    <row r="244" spans="18:19" x14ac:dyDescent="0.25">
      <c r="R244" s="29"/>
      <c r="S244" s="29"/>
    </row>
    <row r="245" spans="18:19" x14ac:dyDescent="0.25">
      <c r="R245" s="29"/>
      <c r="S245" s="29"/>
    </row>
    <row r="246" spans="18:19" x14ac:dyDescent="0.25">
      <c r="R246" s="29"/>
      <c r="S246" s="29"/>
    </row>
    <row r="247" spans="18:19" x14ac:dyDescent="0.25">
      <c r="R247" s="29"/>
      <c r="S247" s="29"/>
    </row>
    <row r="248" spans="18:19" x14ac:dyDescent="0.25">
      <c r="R248" s="29"/>
      <c r="S248" s="29"/>
    </row>
    <row r="249" spans="18:19" x14ac:dyDescent="0.25">
      <c r="R249" s="29"/>
      <c r="S249" s="29"/>
    </row>
    <row r="250" spans="18:19" x14ac:dyDescent="0.25">
      <c r="R250" s="29"/>
      <c r="S250" s="29"/>
    </row>
    <row r="251" spans="18:19" x14ac:dyDescent="0.25">
      <c r="R251" s="29"/>
      <c r="S251" s="29"/>
    </row>
    <row r="252" spans="18:19" x14ac:dyDescent="0.25">
      <c r="R252" s="29"/>
      <c r="S252" s="29"/>
    </row>
    <row r="253" spans="18:19" x14ac:dyDescent="0.25">
      <c r="R253" s="29"/>
      <c r="S253" s="29"/>
    </row>
    <row r="254" spans="18:19" x14ac:dyDescent="0.25">
      <c r="R254" s="29"/>
      <c r="S254" s="29"/>
    </row>
    <row r="255" spans="18:19" x14ac:dyDescent="0.25">
      <c r="R255" s="29"/>
      <c r="S255" s="29"/>
    </row>
    <row r="256" spans="18:19" x14ac:dyDescent="0.25">
      <c r="R256" s="29"/>
      <c r="S256" s="29"/>
    </row>
    <row r="257" spans="18:19" x14ac:dyDescent="0.25">
      <c r="R257" s="29"/>
      <c r="S257" s="29"/>
    </row>
    <row r="258" spans="18:19" x14ac:dyDescent="0.25">
      <c r="R258" s="29"/>
      <c r="S258" s="29"/>
    </row>
    <row r="259" spans="18:19" x14ac:dyDescent="0.25">
      <c r="R259" s="29"/>
      <c r="S259" s="29"/>
    </row>
    <row r="260" spans="18:19" x14ac:dyDescent="0.25">
      <c r="R260" s="29"/>
      <c r="S260" s="29"/>
    </row>
    <row r="261" spans="18:19" x14ac:dyDescent="0.25">
      <c r="R261" s="29"/>
      <c r="S261" s="29"/>
    </row>
    <row r="262" spans="18:19" x14ac:dyDescent="0.25">
      <c r="R262" s="29"/>
      <c r="S262" s="29"/>
    </row>
    <row r="263" spans="18:19" x14ac:dyDescent="0.25">
      <c r="R263" s="29"/>
      <c r="S263" s="29"/>
    </row>
    <row r="264" spans="18:19" x14ac:dyDescent="0.25">
      <c r="R264" s="29"/>
      <c r="S264" s="29"/>
    </row>
    <row r="265" spans="18:19" x14ac:dyDescent="0.25">
      <c r="R265" s="29"/>
      <c r="S265" s="29"/>
    </row>
    <row r="266" spans="18:19" x14ac:dyDescent="0.25">
      <c r="R266" s="29"/>
      <c r="S266" s="29"/>
    </row>
    <row r="267" spans="18:19" x14ac:dyDescent="0.25">
      <c r="R267" s="29"/>
      <c r="S267" s="29"/>
    </row>
    <row r="268" spans="18:19" x14ac:dyDescent="0.25">
      <c r="R268" s="29"/>
      <c r="S268" s="29"/>
    </row>
    <row r="269" spans="18:19" x14ac:dyDescent="0.25">
      <c r="R269" s="29"/>
      <c r="S269" s="29"/>
    </row>
    <row r="270" spans="18:19" x14ac:dyDescent="0.25">
      <c r="R270" s="29"/>
      <c r="S270" s="29"/>
    </row>
    <row r="271" spans="18:19" x14ac:dyDescent="0.25">
      <c r="R271" s="29"/>
      <c r="S271" s="29"/>
    </row>
    <row r="272" spans="18:19" x14ac:dyDescent="0.25">
      <c r="R272" s="29"/>
      <c r="S272" s="29"/>
    </row>
    <row r="273" spans="18:19" x14ac:dyDescent="0.25">
      <c r="R273" s="29"/>
      <c r="S273" s="29"/>
    </row>
    <row r="274" spans="18:19" x14ac:dyDescent="0.25">
      <c r="R274" s="29"/>
      <c r="S274" s="29"/>
    </row>
    <row r="275" spans="18:19" x14ac:dyDescent="0.25">
      <c r="R275" s="29"/>
      <c r="S275" s="29"/>
    </row>
    <row r="276" spans="18:19" x14ac:dyDescent="0.25">
      <c r="R276" s="29"/>
      <c r="S276" s="29"/>
    </row>
    <row r="277" spans="18:19" x14ac:dyDescent="0.25">
      <c r="R277" s="29"/>
      <c r="S277" s="29"/>
    </row>
    <row r="278" spans="18:19" x14ac:dyDescent="0.25">
      <c r="R278" s="29"/>
      <c r="S278" s="29"/>
    </row>
    <row r="279" spans="18:19" x14ac:dyDescent="0.25">
      <c r="R279" s="29"/>
      <c r="S279" s="29"/>
    </row>
    <row r="280" spans="18:19" x14ac:dyDescent="0.25">
      <c r="R280" s="29"/>
      <c r="S280" s="29"/>
    </row>
    <row r="281" spans="18:19" x14ac:dyDescent="0.25">
      <c r="R281" s="29"/>
      <c r="S281" s="29"/>
    </row>
    <row r="282" spans="18:19" x14ac:dyDescent="0.25">
      <c r="R282" s="29"/>
      <c r="S282" s="29"/>
    </row>
    <row r="283" spans="18:19" x14ac:dyDescent="0.25">
      <c r="R283" s="29"/>
      <c r="S283" s="29"/>
    </row>
    <row r="284" spans="18:19" x14ac:dyDescent="0.25">
      <c r="R284" s="29"/>
      <c r="S284" s="29"/>
    </row>
    <row r="285" spans="18:19" x14ac:dyDescent="0.25">
      <c r="R285" s="29"/>
      <c r="S285" s="29"/>
    </row>
    <row r="286" spans="18:19" x14ac:dyDescent="0.25">
      <c r="R286" s="29"/>
      <c r="S286" s="29"/>
    </row>
    <row r="287" spans="18:19" x14ac:dyDescent="0.25">
      <c r="R287" s="29"/>
      <c r="S287" s="29"/>
    </row>
    <row r="288" spans="18:19" x14ac:dyDescent="0.25">
      <c r="R288" s="29"/>
      <c r="S288" s="29"/>
    </row>
    <row r="289" spans="18:19" x14ac:dyDescent="0.25">
      <c r="R289" s="29"/>
      <c r="S289" s="29"/>
    </row>
    <row r="290" spans="18:19" x14ac:dyDescent="0.25">
      <c r="R290" s="29"/>
      <c r="S290" s="29"/>
    </row>
    <row r="291" spans="18:19" x14ac:dyDescent="0.25">
      <c r="R291" s="29"/>
      <c r="S291" s="29"/>
    </row>
    <row r="292" spans="18:19" x14ac:dyDescent="0.25">
      <c r="R292" s="29"/>
      <c r="S292" s="29"/>
    </row>
    <row r="293" spans="18:19" x14ac:dyDescent="0.25">
      <c r="R293" s="29"/>
      <c r="S293" s="29"/>
    </row>
    <row r="294" spans="18:19" x14ac:dyDescent="0.25">
      <c r="R294" s="29"/>
      <c r="S294" s="29"/>
    </row>
    <row r="295" spans="18:19" x14ac:dyDescent="0.25">
      <c r="R295" s="29"/>
      <c r="S295" s="29"/>
    </row>
    <row r="296" spans="18:19" x14ac:dyDescent="0.25">
      <c r="R296" s="29"/>
      <c r="S296" s="29"/>
    </row>
    <row r="297" spans="18:19" x14ac:dyDescent="0.25">
      <c r="R297" s="29"/>
      <c r="S297" s="29"/>
    </row>
    <row r="298" spans="18:19" x14ac:dyDescent="0.25">
      <c r="R298" s="29"/>
      <c r="S298" s="29"/>
    </row>
    <row r="299" spans="18:19" x14ac:dyDescent="0.25">
      <c r="R299" s="29"/>
      <c r="S299" s="29"/>
    </row>
    <row r="300" spans="18:19" x14ac:dyDescent="0.25">
      <c r="R300" s="29"/>
      <c r="S300" s="29"/>
    </row>
    <row r="301" spans="18:19" x14ac:dyDescent="0.25">
      <c r="R301" s="29"/>
      <c r="S301" s="29"/>
    </row>
    <row r="302" spans="18:19" x14ac:dyDescent="0.25">
      <c r="R302" s="29"/>
      <c r="S302" s="29"/>
    </row>
    <row r="303" spans="18:19" x14ac:dyDescent="0.25">
      <c r="R303" s="29"/>
      <c r="S303" s="29"/>
    </row>
    <row r="304" spans="18:19" x14ac:dyDescent="0.25">
      <c r="R304" s="29"/>
      <c r="S304" s="29"/>
    </row>
    <row r="305" spans="18:19" x14ac:dyDescent="0.25">
      <c r="R305" s="29"/>
      <c r="S305" s="29"/>
    </row>
    <row r="306" spans="18:19" x14ac:dyDescent="0.25">
      <c r="R306" s="29"/>
      <c r="S306" s="29"/>
    </row>
    <row r="307" spans="18:19" x14ac:dyDescent="0.25">
      <c r="R307" s="29"/>
      <c r="S307" s="29"/>
    </row>
    <row r="308" spans="18:19" x14ac:dyDescent="0.25">
      <c r="R308" s="29"/>
      <c r="S308" s="29"/>
    </row>
    <row r="309" spans="18:19" x14ac:dyDescent="0.25">
      <c r="R309" s="29"/>
      <c r="S309" s="29"/>
    </row>
    <row r="310" spans="18:19" x14ac:dyDescent="0.25">
      <c r="R310" s="29"/>
      <c r="S310" s="29"/>
    </row>
    <row r="311" spans="18:19" x14ac:dyDescent="0.25">
      <c r="R311" s="29"/>
      <c r="S311" s="29"/>
    </row>
    <row r="312" spans="18:19" x14ac:dyDescent="0.25">
      <c r="R312" s="29"/>
      <c r="S312" s="29"/>
    </row>
    <row r="313" spans="18:19" x14ac:dyDescent="0.25">
      <c r="R313" s="29"/>
      <c r="S313" s="29"/>
    </row>
    <row r="314" spans="18:19" x14ac:dyDescent="0.25">
      <c r="R314" s="29"/>
      <c r="S314" s="29"/>
    </row>
    <row r="315" spans="18:19" x14ac:dyDescent="0.25">
      <c r="R315" s="29"/>
      <c r="S315" s="29"/>
    </row>
    <row r="316" spans="18:19" x14ac:dyDescent="0.25">
      <c r="R316" s="29"/>
      <c r="S316" s="29"/>
    </row>
    <row r="317" spans="18:19" x14ac:dyDescent="0.25">
      <c r="R317" s="29"/>
      <c r="S317" s="29"/>
    </row>
    <row r="318" spans="18:19" x14ac:dyDescent="0.25">
      <c r="R318" s="29"/>
      <c r="S318" s="29"/>
    </row>
    <row r="319" spans="18:19" x14ac:dyDescent="0.25">
      <c r="R319" s="29"/>
      <c r="S319" s="29"/>
    </row>
    <row r="320" spans="18:19" x14ac:dyDescent="0.25">
      <c r="R320" s="29"/>
      <c r="S320" s="29"/>
    </row>
    <row r="321" spans="18:19" x14ac:dyDescent="0.25">
      <c r="R321" s="29"/>
      <c r="S321" s="29"/>
    </row>
    <row r="322" spans="18:19" x14ac:dyDescent="0.25">
      <c r="R322" s="29"/>
      <c r="S322" s="29"/>
    </row>
    <row r="323" spans="18:19" x14ac:dyDescent="0.25">
      <c r="R323" s="29"/>
      <c r="S323" s="29"/>
    </row>
    <row r="324" spans="18:19" x14ac:dyDescent="0.25">
      <c r="R324" s="29"/>
      <c r="S324" s="29"/>
    </row>
    <row r="325" spans="18:19" x14ac:dyDescent="0.25">
      <c r="R325" s="29"/>
      <c r="S325" s="29"/>
    </row>
    <row r="326" spans="18:19" x14ac:dyDescent="0.25">
      <c r="R326" s="29"/>
      <c r="S326" s="29"/>
    </row>
    <row r="327" spans="18:19" x14ac:dyDescent="0.25">
      <c r="R327" s="29"/>
      <c r="S327" s="29"/>
    </row>
    <row r="328" spans="18:19" x14ac:dyDescent="0.25">
      <c r="R328" s="29"/>
      <c r="S328" s="29"/>
    </row>
    <row r="329" spans="18:19" x14ac:dyDescent="0.25">
      <c r="R329" s="29"/>
      <c r="S329" s="29"/>
    </row>
    <row r="330" spans="18:19" x14ac:dyDescent="0.25">
      <c r="R330" s="29"/>
      <c r="S330" s="29"/>
    </row>
    <row r="331" spans="18:19" x14ac:dyDescent="0.25">
      <c r="R331" s="29"/>
      <c r="S331" s="29"/>
    </row>
    <row r="332" spans="18:19" x14ac:dyDescent="0.25">
      <c r="R332" s="29"/>
      <c r="S332" s="29"/>
    </row>
    <row r="333" spans="18:19" x14ac:dyDescent="0.25">
      <c r="R333" s="29"/>
      <c r="S333" s="29"/>
    </row>
    <row r="334" spans="18:19" x14ac:dyDescent="0.25">
      <c r="R334" s="29"/>
      <c r="S334" s="29"/>
    </row>
    <row r="335" spans="18:19" x14ac:dyDescent="0.25">
      <c r="R335" s="29"/>
      <c r="S335" s="29"/>
    </row>
    <row r="336" spans="18:19" x14ac:dyDescent="0.25">
      <c r="R336" s="29"/>
      <c r="S336" s="29"/>
    </row>
    <row r="337" spans="18:19" x14ac:dyDescent="0.25">
      <c r="R337" s="29"/>
      <c r="S337" s="29"/>
    </row>
    <row r="338" spans="18:19" x14ac:dyDescent="0.25">
      <c r="R338" s="29"/>
      <c r="S338" s="29"/>
    </row>
    <row r="339" spans="18:19" x14ac:dyDescent="0.25">
      <c r="R339" s="29"/>
      <c r="S339" s="29"/>
    </row>
    <row r="340" spans="18:19" x14ac:dyDescent="0.25">
      <c r="R340" s="29"/>
      <c r="S340" s="29"/>
    </row>
    <row r="341" spans="18:19" x14ac:dyDescent="0.25">
      <c r="R341" s="29"/>
      <c r="S341" s="29"/>
    </row>
    <row r="342" spans="18:19" x14ac:dyDescent="0.25">
      <c r="R342" s="29"/>
      <c r="S342" s="29"/>
    </row>
    <row r="343" spans="18:19" x14ac:dyDescent="0.25">
      <c r="R343" s="29"/>
      <c r="S343" s="29"/>
    </row>
    <row r="344" spans="18:19" x14ac:dyDescent="0.25">
      <c r="R344" s="29"/>
      <c r="S344" s="29"/>
    </row>
    <row r="345" spans="18:19" x14ac:dyDescent="0.25">
      <c r="R345" s="29"/>
      <c r="S345" s="29"/>
    </row>
    <row r="346" spans="18:19" x14ac:dyDescent="0.25">
      <c r="R346" s="29"/>
      <c r="S346" s="29"/>
    </row>
    <row r="347" spans="18:19" x14ac:dyDescent="0.25">
      <c r="R347" s="29"/>
      <c r="S347" s="29"/>
    </row>
    <row r="348" spans="18:19" x14ac:dyDescent="0.25">
      <c r="R348" s="29"/>
      <c r="S348" s="29"/>
    </row>
    <row r="349" spans="18:19" x14ac:dyDescent="0.25">
      <c r="R349" s="29"/>
      <c r="S349" s="29"/>
    </row>
    <row r="350" spans="18:19" x14ac:dyDescent="0.25">
      <c r="R350" s="29"/>
      <c r="S350" s="29"/>
    </row>
    <row r="351" spans="18:19" x14ac:dyDescent="0.25">
      <c r="R351" s="29"/>
      <c r="S351" s="29"/>
    </row>
    <row r="352" spans="18:19" x14ac:dyDescent="0.25">
      <c r="R352" s="29"/>
      <c r="S352" s="29"/>
    </row>
    <row r="353" spans="18:19" x14ac:dyDescent="0.25">
      <c r="R353" s="29"/>
      <c r="S353" s="29"/>
    </row>
    <row r="354" spans="18:19" x14ac:dyDescent="0.25">
      <c r="R354" s="29"/>
      <c r="S354" s="29"/>
    </row>
    <row r="355" spans="18:19" x14ac:dyDescent="0.25">
      <c r="R355" s="29"/>
      <c r="S355" s="29"/>
    </row>
    <row r="356" spans="18:19" x14ac:dyDescent="0.25">
      <c r="R356" s="29"/>
      <c r="S356" s="29"/>
    </row>
    <row r="357" spans="18:19" x14ac:dyDescent="0.25">
      <c r="R357" s="29"/>
      <c r="S357" s="29"/>
    </row>
    <row r="358" spans="18:19" x14ac:dyDescent="0.25">
      <c r="R358" s="29"/>
      <c r="S358" s="29"/>
    </row>
    <row r="359" spans="18:19" x14ac:dyDescent="0.25">
      <c r="R359" s="29"/>
      <c r="S359" s="29"/>
    </row>
    <row r="360" spans="18:19" x14ac:dyDescent="0.25">
      <c r="R360" s="29"/>
      <c r="S360" s="29"/>
    </row>
    <row r="361" spans="18:19" x14ac:dyDescent="0.25">
      <c r="R361" s="29"/>
      <c r="S361" s="29"/>
    </row>
    <row r="362" spans="18:19" x14ac:dyDescent="0.25">
      <c r="R362" s="29"/>
      <c r="S362" s="29"/>
    </row>
    <row r="363" spans="18:19" x14ac:dyDescent="0.25">
      <c r="R363" s="29"/>
      <c r="S363" s="29"/>
    </row>
    <row r="364" spans="18:19" x14ac:dyDescent="0.25">
      <c r="R364" s="29"/>
      <c r="S364" s="29"/>
    </row>
    <row r="365" spans="18:19" x14ac:dyDescent="0.25">
      <c r="R365" s="29"/>
      <c r="S365" s="29"/>
    </row>
    <row r="366" spans="18:19" x14ac:dyDescent="0.25">
      <c r="R366" s="29"/>
      <c r="S366" s="29"/>
    </row>
    <row r="367" spans="18:19" x14ac:dyDescent="0.25">
      <c r="R367" s="29"/>
      <c r="S367" s="29"/>
    </row>
    <row r="368" spans="18:19" x14ac:dyDescent="0.25">
      <c r="R368" s="29"/>
      <c r="S368" s="29"/>
    </row>
    <row r="369" spans="18:19" x14ac:dyDescent="0.25">
      <c r="R369" s="29"/>
      <c r="S369" s="29"/>
    </row>
    <row r="370" spans="18:19" x14ac:dyDescent="0.25">
      <c r="R370" s="29"/>
      <c r="S370" s="29"/>
    </row>
    <row r="371" spans="18:19" x14ac:dyDescent="0.25">
      <c r="R371" s="29"/>
      <c r="S371" s="29"/>
    </row>
    <row r="372" spans="18:19" x14ac:dyDescent="0.25">
      <c r="R372" s="29"/>
      <c r="S372" s="29"/>
    </row>
    <row r="373" spans="18:19" x14ac:dyDescent="0.25">
      <c r="R373" s="29"/>
      <c r="S373" s="29"/>
    </row>
    <row r="374" spans="18:19" x14ac:dyDescent="0.25">
      <c r="R374" s="29"/>
      <c r="S374" s="29"/>
    </row>
    <row r="375" spans="18:19" x14ac:dyDescent="0.25">
      <c r="R375" s="29"/>
      <c r="S375" s="29"/>
    </row>
    <row r="376" spans="18:19" x14ac:dyDescent="0.25">
      <c r="R376" s="29"/>
      <c r="S376" s="29"/>
    </row>
    <row r="377" spans="18:19" x14ac:dyDescent="0.25">
      <c r="R377" s="29"/>
      <c r="S377" s="29"/>
    </row>
    <row r="378" spans="18:19" x14ac:dyDescent="0.25">
      <c r="R378" s="29"/>
      <c r="S378" s="29"/>
    </row>
    <row r="379" spans="18:19" x14ac:dyDescent="0.25">
      <c r="R379" s="29"/>
      <c r="S379" s="29"/>
    </row>
    <row r="380" spans="18:19" x14ac:dyDescent="0.25">
      <c r="R380" s="29"/>
      <c r="S380" s="29"/>
    </row>
    <row r="381" spans="18:19" x14ac:dyDescent="0.25">
      <c r="R381" s="29"/>
      <c r="S381" s="29"/>
    </row>
    <row r="382" spans="18:19" x14ac:dyDescent="0.25">
      <c r="R382" s="29"/>
      <c r="S382" s="29"/>
    </row>
    <row r="383" spans="18:19" x14ac:dyDescent="0.25">
      <c r="R383" s="29"/>
      <c r="S383" s="29"/>
    </row>
    <row r="384" spans="18:19" x14ac:dyDescent="0.25">
      <c r="R384" s="29"/>
      <c r="S384" s="29"/>
    </row>
    <row r="385" spans="18:19" x14ac:dyDescent="0.25">
      <c r="R385" s="29"/>
      <c r="S385" s="29"/>
    </row>
    <row r="386" spans="18:19" x14ac:dyDescent="0.25">
      <c r="R386" s="29"/>
      <c r="S386" s="29"/>
    </row>
    <row r="387" spans="18:19" x14ac:dyDescent="0.25">
      <c r="R387" s="29"/>
      <c r="S387" s="29"/>
    </row>
    <row r="388" spans="18:19" x14ac:dyDescent="0.25">
      <c r="R388" s="29"/>
      <c r="S388" s="29"/>
    </row>
    <row r="389" spans="18:19" x14ac:dyDescent="0.25">
      <c r="R389" s="29"/>
      <c r="S389" s="29"/>
    </row>
    <row r="390" spans="18:19" x14ac:dyDescent="0.25">
      <c r="R390" s="29"/>
      <c r="S390" s="29"/>
    </row>
    <row r="391" spans="18:19" x14ac:dyDescent="0.25">
      <c r="R391" s="29"/>
      <c r="S391" s="29"/>
    </row>
    <row r="392" spans="18:19" x14ac:dyDescent="0.25">
      <c r="R392" s="29"/>
      <c r="S392" s="29"/>
    </row>
    <row r="393" spans="18:19" x14ac:dyDescent="0.25">
      <c r="R393" s="29"/>
      <c r="S393" s="29"/>
    </row>
    <row r="394" spans="18:19" x14ac:dyDescent="0.25">
      <c r="R394" s="29"/>
      <c r="S394" s="29"/>
    </row>
    <row r="395" spans="18:19" x14ac:dyDescent="0.25">
      <c r="R395" s="29"/>
      <c r="S395" s="29"/>
    </row>
    <row r="396" spans="18:19" x14ac:dyDescent="0.25">
      <c r="R396" s="29"/>
      <c r="S396" s="29"/>
    </row>
    <row r="397" spans="18:19" x14ac:dyDescent="0.25">
      <c r="R397" s="29"/>
      <c r="S397" s="29"/>
    </row>
    <row r="398" spans="18:19" x14ac:dyDescent="0.25">
      <c r="R398" s="29"/>
      <c r="S398" s="29"/>
    </row>
    <row r="399" spans="18:19" x14ac:dyDescent="0.25">
      <c r="R399" s="29"/>
      <c r="S399" s="29"/>
    </row>
    <row r="400" spans="18:19" x14ac:dyDescent="0.25">
      <c r="R400" s="29"/>
      <c r="S400" s="29"/>
    </row>
    <row r="401" spans="18:19" x14ac:dyDescent="0.25">
      <c r="R401" s="29"/>
      <c r="S401" s="29"/>
    </row>
    <row r="402" spans="18:19" x14ac:dyDescent="0.25">
      <c r="R402" s="29"/>
      <c r="S402" s="29"/>
    </row>
    <row r="403" spans="18:19" x14ac:dyDescent="0.25">
      <c r="R403" s="29"/>
      <c r="S403" s="29"/>
    </row>
    <row r="404" spans="18:19" x14ac:dyDescent="0.25">
      <c r="R404" s="29"/>
      <c r="S404" s="29"/>
    </row>
    <row r="405" spans="18:19" x14ac:dyDescent="0.25">
      <c r="R405" s="29"/>
      <c r="S405" s="29"/>
    </row>
    <row r="406" spans="18:19" x14ac:dyDescent="0.25">
      <c r="R406" s="29"/>
      <c r="S406" s="29"/>
    </row>
    <row r="407" spans="18:19" x14ac:dyDescent="0.25">
      <c r="R407" s="29"/>
      <c r="S407" s="29"/>
    </row>
    <row r="408" spans="18:19" x14ac:dyDescent="0.25">
      <c r="R408" s="29"/>
      <c r="S408" s="29"/>
    </row>
    <row r="409" spans="18:19" x14ac:dyDescent="0.25">
      <c r="R409" s="29"/>
      <c r="S409" s="29"/>
    </row>
    <row r="410" spans="18:19" x14ac:dyDescent="0.25">
      <c r="R410" s="29"/>
      <c r="S410" s="29"/>
    </row>
    <row r="411" spans="18:19" x14ac:dyDescent="0.25">
      <c r="R411" s="29"/>
      <c r="S411" s="29"/>
    </row>
    <row r="412" spans="18:19" x14ac:dyDescent="0.25">
      <c r="R412" s="29"/>
      <c r="S412" s="29"/>
    </row>
    <row r="413" spans="18:19" x14ac:dyDescent="0.25">
      <c r="R413" s="29"/>
      <c r="S413" s="29"/>
    </row>
    <row r="414" spans="18:19" x14ac:dyDescent="0.25">
      <c r="R414" s="29"/>
      <c r="S414" s="29"/>
    </row>
    <row r="415" spans="18:19" x14ac:dyDescent="0.25">
      <c r="R415" s="29"/>
      <c r="S415" s="29"/>
    </row>
    <row r="416" spans="18:19" x14ac:dyDescent="0.25">
      <c r="R416" s="29"/>
      <c r="S416" s="29"/>
    </row>
    <row r="417" spans="18:19" x14ac:dyDescent="0.25">
      <c r="R417" s="29"/>
      <c r="S417" s="29"/>
    </row>
    <row r="418" spans="18:19" x14ac:dyDescent="0.25">
      <c r="R418" s="29"/>
      <c r="S418" s="29"/>
    </row>
    <row r="419" spans="18:19" x14ac:dyDescent="0.25">
      <c r="R419" s="29"/>
      <c r="S419" s="29"/>
    </row>
    <row r="420" spans="18:19" x14ac:dyDescent="0.25">
      <c r="R420" s="29"/>
      <c r="S420" s="29"/>
    </row>
    <row r="421" spans="18:19" x14ac:dyDescent="0.25">
      <c r="R421" s="29"/>
      <c r="S421" s="29"/>
    </row>
    <row r="422" spans="18:19" x14ac:dyDescent="0.25">
      <c r="R422" s="29"/>
      <c r="S422" s="29"/>
    </row>
    <row r="423" spans="18:19" x14ac:dyDescent="0.25">
      <c r="R423" s="29"/>
      <c r="S423" s="29"/>
    </row>
    <row r="424" spans="18:19" x14ac:dyDescent="0.25">
      <c r="R424" s="29"/>
      <c r="S424" s="29"/>
    </row>
    <row r="425" spans="18:19" x14ac:dyDescent="0.25">
      <c r="R425" s="29"/>
      <c r="S425" s="29"/>
    </row>
    <row r="426" spans="18:19" x14ac:dyDescent="0.25">
      <c r="R426" s="29"/>
      <c r="S426" s="29"/>
    </row>
    <row r="427" spans="18:19" x14ac:dyDescent="0.25">
      <c r="R427" s="29"/>
      <c r="S427" s="29"/>
    </row>
    <row r="428" spans="18:19" x14ac:dyDescent="0.25">
      <c r="R428" s="29"/>
      <c r="S428" s="29"/>
    </row>
    <row r="429" spans="18:19" x14ac:dyDescent="0.25">
      <c r="R429" s="29"/>
      <c r="S429" s="29"/>
    </row>
    <row r="430" spans="18:19" x14ac:dyDescent="0.25">
      <c r="R430" s="29"/>
      <c r="S430" s="29"/>
    </row>
    <row r="431" spans="18:19" x14ac:dyDescent="0.25">
      <c r="R431" s="29"/>
      <c r="S431" s="29"/>
    </row>
    <row r="432" spans="18:19" x14ac:dyDescent="0.25">
      <c r="R432" s="29"/>
      <c r="S432" s="29"/>
    </row>
    <row r="433" spans="18:19" x14ac:dyDescent="0.25">
      <c r="R433" s="29"/>
      <c r="S433" s="29"/>
    </row>
    <row r="434" spans="18:19" x14ac:dyDescent="0.25">
      <c r="R434" s="29"/>
      <c r="S434" s="29"/>
    </row>
    <row r="435" spans="18:19" x14ac:dyDescent="0.25">
      <c r="R435" s="29"/>
      <c r="S435" s="29"/>
    </row>
    <row r="436" spans="18:19" x14ac:dyDescent="0.25">
      <c r="R436" s="29"/>
      <c r="S436" s="29"/>
    </row>
    <row r="437" spans="18:19" x14ac:dyDescent="0.25">
      <c r="R437" s="29"/>
      <c r="S437" s="29"/>
    </row>
    <row r="438" spans="18:19" x14ac:dyDescent="0.25">
      <c r="R438" s="29"/>
      <c r="S438" s="29"/>
    </row>
    <row r="439" spans="18:19" x14ac:dyDescent="0.25">
      <c r="R439" s="29"/>
      <c r="S439" s="29"/>
    </row>
    <row r="440" spans="18:19" x14ac:dyDescent="0.25">
      <c r="R440" s="29"/>
      <c r="S440" s="29"/>
    </row>
    <row r="441" spans="18:19" x14ac:dyDescent="0.25">
      <c r="R441" s="29"/>
      <c r="S441" s="29"/>
    </row>
    <row r="442" spans="18:19" x14ac:dyDescent="0.25">
      <c r="R442" s="29"/>
      <c r="S442" s="29"/>
    </row>
    <row r="443" spans="18:19" x14ac:dyDescent="0.25">
      <c r="R443" s="29"/>
      <c r="S443" s="29"/>
    </row>
    <row r="444" spans="18:19" x14ac:dyDescent="0.25">
      <c r="R444" s="29"/>
      <c r="S444" s="29"/>
    </row>
    <row r="445" spans="18:19" x14ac:dyDescent="0.25">
      <c r="R445" s="29"/>
      <c r="S445" s="29"/>
    </row>
    <row r="446" spans="18:19" x14ac:dyDescent="0.25">
      <c r="R446" s="29"/>
      <c r="S446" s="29"/>
    </row>
    <row r="447" spans="18:19" x14ac:dyDescent="0.25">
      <c r="R447" s="29"/>
      <c r="S447" s="29"/>
    </row>
    <row r="448" spans="18:19" x14ac:dyDescent="0.25">
      <c r="R448" s="29"/>
      <c r="S448" s="29"/>
    </row>
    <row r="449" spans="18:19" x14ac:dyDescent="0.25">
      <c r="R449" s="29"/>
      <c r="S449" s="29"/>
    </row>
    <row r="450" spans="18:19" x14ac:dyDescent="0.25">
      <c r="R450" s="29"/>
      <c r="S450" s="29"/>
    </row>
    <row r="451" spans="18:19" x14ac:dyDescent="0.25">
      <c r="R451" s="29"/>
      <c r="S451" s="29"/>
    </row>
    <row r="452" spans="18:19" x14ac:dyDescent="0.25">
      <c r="R452" s="29"/>
      <c r="S452" s="29"/>
    </row>
    <row r="453" spans="18:19" x14ac:dyDescent="0.25">
      <c r="R453" s="29"/>
      <c r="S453" s="29"/>
    </row>
    <row r="454" spans="18:19" x14ac:dyDescent="0.25">
      <c r="R454" s="29"/>
      <c r="S454" s="29"/>
    </row>
    <row r="455" spans="18:19" x14ac:dyDescent="0.25">
      <c r="R455" s="29"/>
      <c r="S455" s="29"/>
    </row>
    <row r="456" spans="18:19" x14ac:dyDescent="0.25">
      <c r="R456" s="29"/>
      <c r="S456" s="29"/>
    </row>
    <row r="457" spans="18:19" x14ac:dyDescent="0.25">
      <c r="R457" s="29"/>
      <c r="S457" s="29"/>
    </row>
    <row r="458" spans="18:19" x14ac:dyDescent="0.25">
      <c r="R458" s="29"/>
      <c r="S458" s="29"/>
    </row>
    <row r="459" spans="18:19" x14ac:dyDescent="0.25">
      <c r="R459" s="29"/>
      <c r="S459" s="29"/>
    </row>
    <row r="460" spans="18:19" x14ac:dyDescent="0.25">
      <c r="R460" s="29"/>
      <c r="S460" s="29"/>
    </row>
    <row r="461" spans="18:19" x14ac:dyDescent="0.25">
      <c r="R461" s="29"/>
      <c r="S461" s="29"/>
    </row>
    <row r="462" spans="18:19" x14ac:dyDescent="0.25">
      <c r="R462" s="29"/>
      <c r="S462" s="29"/>
    </row>
    <row r="463" spans="18:19" x14ac:dyDescent="0.25">
      <c r="R463" s="29"/>
      <c r="S463" s="29"/>
    </row>
    <row r="464" spans="18:19" x14ac:dyDescent="0.25">
      <c r="R464" s="29"/>
      <c r="S464" s="29"/>
    </row>
    <row r="465" spans="18:19" x14ac:dyDescent="0.25">
      <c r="R465" s="29"/>
      <c r="S465" s="29"/>
    </row>
    <row r="466" spans="18:19" x14ac:dyDescent="0.25">
      <c r="R466" s="29"/>
      <c r="S466" s="29"/>
    </row>
    <row r="467" spans="18:19" x14ac:dyDescent="0.25">
      <c r="R467" s="29"/>
      <c r="S467" s="29"/>
    </row>
    <row r="468" spans="18:19" x14ac:dyDescent="0.25">
      <c r="R468" s="29"/>
      <c r="S468" s="29"/>
    </row>
    <row r="469" spans="18:19" x14ac:dyDescent="0.25">
      <c r="R469" s="29"/>
      <c r="S469" s="29"/>
    </row>
    <row r="470" spans="18:19" x14ac:dyDescent="0.25">
      <c r="R470" s="29"/>
      <c r="S470" s="29"/>
    </row>
    <row r="471" spans="18:19" x14ac:dyDescent="0.25">
      <c r="R471" s="29"/>
      <c r="S471" s="29"/>
    </row>
    <row r="472" spans="18:19" x14ac:dyDescent="0.25">
      <c r="R472" s="29"/>
      <c r="S472" s="29"/>
    </row>
    <row r="473" spans="18:19" x14ac:dyDescent="0.25">
      <c r="R473" s="29"/>
      <c r="S473" s="29"/>
    </row>
    <row r="474" spans="18:19" x14ac:dyDescent="0.25">
      <c r="R474" s="29"/>
      <c r="S474" s="29"/>
    </row>
    <row r="475" spans="18:19" x14ac:dyDescent="0.25">
      <c r="R475" s="29"/>
      <c r="S475" s="29"/>
    </row>
    <row r="476" spans="18:19" x14ac:dyDescent="0.25">
      <c r="R476" s="29"/>
      <c r="S476" s="29"/>
    </row>
    <row r="477" spans="18:19" x14ac:dyDescent="0.25">
      <c r="R477" s="29"/>
      <c r="S477" s="29"/>
    </row>
    <row r="478" spans="18:19" x14ac:dyDescent="0.25">
      <c r="R478" s="29"/>
      <c r="S478" s="29"/>
    </row>
    <row r="479" spans="18:19" x14ac:dyDescent="0.25">
      <c r="R479" s="29"/>
      <c r="S479" s="29"/>
    </row>
    <row r="480" spans="18:19" x14ac:dyDescent="0.25">
      <c r="R480" s="29"/>
      <c r="S480" s="29"/>
    </row>
    <row r="481" spans="18:19" x14ac:dyDescent="0.25">
      <c r="R481" s="29"/>
      <c r="S481" s="29"/>
    </row>
    <row r="482" spans="18:19" x14ac:dyDescent="0.25">
      <c r="R482" s="29"/>
      <c r="S482" s="29"/>
    </row>
    <row r="483" spans="18:19" x14ac:dyDescent="0.25">
      <c r="R483" s="29"/>
      <c r="S483" s="29"/>
    </row>
    <row r="484" spans="18:19" x14ac:dyDescent="0.25">
      <c r="R484" s="29"/>
      <c r="S484" s="29"/>
    </row>
    <row r="485" spans="18:19" x14ac:dyDescent="0.25">
      <c r="R485" s="29"/>
      <c r="S485" s="29"/>
    </row>
    <row r="486" spans="18:19" x14ac:dyDescent="0.25">
      <c r="R486" s="29"/>
      <c r="S486" s="29"/>
    </row>
    <row r="487" spans="18:19" x14ac:dyDescent="0.25">
      <c r="R487" s="29"/>
      <c r="S487" s="29"/>
    </row>
    <row r="488" spans="18:19" x14ac:dyDescent="0.25">
      <c r="R488" s="29"/>
      <c r="S488" s="29"/>
    </row>
    <row r="489" spans="18:19" x14ac:dyDescent="0.25">
      <c r="R489" s="29"/>
      <c r="S489" s="29"/>
    </row>
    <row r="490" spans="18:19" x14ac:dyDescent="0.25">
      <c r="R490" s="29"/>
      <c r="S490" s="29"/>
    </row>
    <row r="491" spans="18:19" x14ac:dyDescent="0.25">
      <c r="R491" s="29"/>
      <c r="S491" s="29"/>
    </row>
    <row r="492" spans="18:19" x14ac:dyDescent="0.25">
      <c r="R492" s="29"/>
      <c r="S492" s="29"/>
    </row>
    <row r="493" spans="18:19" x14ac:dyDescent="0.25">
      <c r="R493" s="29"/>
      <c r="S493" s="29"/>
    </row>
    <row r="494" spans="18:19" x14ac:dyDescent="0.25">
      <c r="R494" s="29"/>
      <c r="S494" s="29"/>
    </row>
    <row r="495" spans="18:19" x14ac:dyDescent="0.25">
      <c r="R495" s="29"/>
      <c r="S495" s="29"/>
    </row>
    <row r="496" spans="18:19" x14ac:dyDescent="0.25">
      <c r="R496" s="29"/>
      <c r="S496" s="29"/>
    </row>
    <row r="497" spans="18:19" x14ac:dyDescent="0.25">
      <c r="R497" s="29"/>
      <c r="S497" s="29"/>
    </row>
    <row r="498" spans="18:19" x14ac:dyDescent="0.25">
      <c r="R498" s="29"/>
      <c r="S498" s="29"/>
    </row>
    <row r="499" spans="18:19" x14ac:dyDescent="0.25">
      <c r="R499" s="29"/>
      <c r="S499" s="29"/>
    </row>
    <row r="500" spans="18:19" x14ac:dyDescent="0.25">
      <c r="R500" s="29"/>
      <c r="S500" s="29"/>
    </row>
    <row r="501" spans="18:19" x14ac:dyDescent="0.25">
      <c r="R501" s="29"/>
      <c r="S501" s="29"/>
    </row>
    <row r="502" spans="18:19" x14ac:dyDescent="0.25">
      <c r="R502" s="29"/>
      <c r="S502" s="29"/>
    </row>
    <row r="503" spans="18:19" x14ac:dyDescent="0.25">
      <c r="R503" s="29"/>
      <c r="S503" s="29"/>
    </row>
    <row r="504" spans="18:19" x14ac:dyDescent="0.25">
      <c r="R504" s="29"/>
      <c r="S504" s="29"/>
    </row>
    <row r="505" spans="18:19" x14ac:dyDescent="0.25">
      <c r="R505" s="29"/>
      <c r="S505" s="29"/>
    </row>
    <row r="506" spans="18:19" x14ac:dyDescent="0.25">
      <c r="R506" s="29"/>
      <c r="S506" s="29"/>
    </row>
    <row r="507" spans="18:19" x14ac:dyDescent="0.25">
      <c r="R507" s="29"/>
      <c r="S507" s="29"/>
    </row>
    <row r="508" spans="18:19" x14ac:dyDescent="0.25">
      <c r="R508" s="29"/>
      <c r="S508" s="29"/>
    </row>
    <row r="509" spans="18:19" x14ac:dyDescent="0.25">
      <c r="R509" s="29"/>
      <c r="S509" s="29"/>
    </row>
    <row r="510" spans="18:19" x14ac:dyDescent="0.25">
      <c r="R510" s="29"/>
      <c r="S510" s="29"/>
    </row>
    <row r="511" spans="18:19" x14ac:dyDescent="0.25">
      <c r="R511" s="29"/>
      <c r="S511" s="29"/>
    </row>
    <row r="512" spans="18:19" x14ac:dyDescent="0.25">
      <c r="R512" s="29"/>
      <c r="S512" s="29"/>
    </row>
    <row r="513" spans="18:19" x14ac:dyDescent="0.25">
      <c r="R513" s="29"/>
      <c r="S513" s="29"/>
    </row>
    <row r="514" spans="18:19" x14ac:dyDescent="0.25">
      <c r="R514" s="29"/>
      <c r="S514" s="29"/>
    </row>
    <row r="515" spans="18:19" x14ac:dyDescent="0.25">
      <c r="R515" s="29"/>
      <c r="S515" s="29"/>
    </row>
    <row r="516" spans="18:19" x14ac:dyDescent="0.25">
      <c r="R516" s="29"/>
      <c r="S516" s="29"/>
    </row>
    <row r="517" spans="18:19" x14ac:dyDescent="0.25">
      <c r="R517" s="29"/>
      <c r="S517" s="29"/>
    </row>
    <row r="518" spans="18:19" x14ac:dyDescent="0.25">
      <c r="R518" s="29"/>
      <c r="S518" s="29"/>
    </row>
    <row r="519" spans="18:19" x14ac:dyDescent="0.25">
      <c r="R519" s="29"/>
      <c r="S519" s="29"/>
    </row>
    <row r="520" spans="18:19" x14ac:dyDescent="0.25">
      <c r="R520" s="29"/>
      <c r="S520" s="29"/>
    </row>
    <row r="521" spans="18:19" x14ac:dyDescent="0.25">
      <c r="R521" s="29"/>
      <c r="S521" s="29"/>
    </row>
    <row r="522" spans="18:19" x14ac:dyDescent="0.25">
      <c r="R522" s="29"/>
      <c r="S522" s="29"/>
    </row>
    <row r="523" spans="18:19" x14ac:dyDescent="0.25">
      <c r="R523" s="29"/>
      <c r="S523" s="29"/>
    </row>
    <row r="524" spans="18:19" x14ac:dyDescent="0.25">
      <c r="R524" s="29"/>
      <c r="S524" s="29"/>
    </row>
    <row r="525" spans="18:19" x14ac:dyDescent="0.25">
      <c r="R525" s="29"/>
      <c r="S525" s="29"/>
    </row>
    <row r="526" spans="18:19" x14ac:dyDescent="0.25">
      <c r="R526" s="29"/>
      <c r="S526" s="29"/>
    </row>
    <row r="527" spans="18:19" x14ac:dyDescent="0.25">
      <c r="R527" s="29"/>
      <c r="S527" s="29"/>
    </row>
    <row r="528" spans="18:19" x14ac:dyDescent="0.25">
      <c r="R528" s="29"/>
      <c r="S528" s="29"/>
    </row>
    <row r="529" spans="18:19" x14ac:dyDescent="0.25">
      <c r="R529" s="29"/>
      <c r="S529" s="29"/>
    </row>
    <row r="530" spans="18:19" x14ac:dyDescent="0.25">
      <c r="R530" s="29"/>
      <c r="S530" s="29"/>
    </row>
    <row r="531" spans="18:19" x14ac:dyDescent="0.25">
      <c r="R531" s="29"/>
      <c r="S531" s="29"/>
    </row>
    <row r="532" spans="18:19" x14ac:dyDescent="0.25">
      <c r="R532" s="29"/>
      <c r="S532" s="29"/>
    </row>
    <row r="533" spans="18:19" x14ac:dyDescent="0.25">
      <c r="R533" s="29"/>
      <c r="S533" s="29"/>
    </row>
    <row r="534" spans="18:19" x14ac:dyDescent="0.25">
      <c r="R534" s="29"/>
      <c r="S534" s="29"/>
    </row>
    <row r="535" spans="18:19" x14ac:dyDescent="0.25">
      <c r="R535" s="29"/>
      <c r="S535" s="29"/>
    </row>
    <row r="536" spans="18:19" x14ac:dyDescent="0.25">
      <c r="R536" s="29"/>
      <c r="S536" s="29"/>
    </row>
    <row r="537" spans="18:19" x14ac:dyDescent="0.25">
      <c r="R537" s="29"/>
      <c r="S537" s="29"/>
    </row>
    <row r="538" spans="18:19" x14ac:dyDescent="0.25">
      <c r="R538" s="29"/>
      <c r="S538" s="29"/>
    </row>
    <row r="539" spans="18:19" x14ac:dyDescent="0.25">
      <c r="R539" s="29"/>
      <c r="S539" s="29"/>
    </row>
    <row r="540" spans="18:19" x14ac:dyDescent="0.25">
      <c r="R540" s="29"/>
      <c r="S540" s="29"/>
    </row>
    <row r="541" spans="18:19" x14ac:dyDescent="0.25">
      <c r="R541" s="29"/>
      <c r="S541" s="29"/>
    </row>
    <row r="542" spans="18:19" x14ac:dyDescent="0.25">
      <c r="R542" s="29"/>
      <c r="S542" s="29"/>
    </row>
    <row r="543" spans="18:19" x14ac:dyDescent="0.25">
      <c r="R543" s="29"/>
      <c r="S543" s="29"/>
    </row>
    <row r="544" spans="18:19" x14ac:dyDescent="0.25">
      <c r="R544" s="29"/>
      <c r="S544" s="29"/>
    </row>
    <row r="545" spans="18:19" x14ac:dyDescent="0.25">
      <c r="R545" s="29"/>
      <c r="S545" s="29"/>
    </row>
    <row r="546" spans="18:19" x14ac:dyDescent="0.25">
      <c r="R546" s="29"/>
      <c r="S546" s="29"/>
    </row>
    <row r="547" spans="18:19" x14ac:dyDescent="0.25">
      <c r="R547" s="29"/>
      <c r="S547" s="29"/>
    </row>
    <row r="548" spans="18:19" x14ac:dyDescent="0.25">
      <c r="R548" s="29"/>
      <c r="S548" s="29"/>
    </row>
    <row r="549" spans="18:19" x14ac:dyDescent="0.25">
      <c r="R549" s="29"/>
      <c r="S549" s="29"/>
    </row>
    <row r="550" spans="18:19" x14ac:dyDescent="0.25">
      <c r="R550" s="29"/>
      <c r="S550" s="29"/>
    </row>
    <row r="551" spans="18:19" x14ac:dyDescent="0.25">
      <c r="R551" s="29"/>
      <c r="S551" s="29"/>
    </row>
    <row r="552" spans="18:19" x14ac:dyDescent="0.25">
      <c r="R552" s="29"/>
      <c r="S552" s="29"/>
    </row>
    <row r="553" spans="18:19" x14ac:dyDescent="0.25">
      <c r="R553" s="29"/>
      <c r="S553" s="29"/>
    </row>
    <row r="554" spans="18:19" x14ac:dyDescent="0.25">
      <c r="R554" s="29"/>
      <c r="S554" s="29"/>
    </row>
    <row r="555" spans="18:19" x14ac:dyDescent="0.25">
      <c r="R555" s="29"/>
      <c r="S555" s="29"/>
    </row>
    <row r="556" spans="18:19" x14ac:dyDescent="0.25">
      <c r="R556" s="29"/>
      <c r="S556" s="29"/>
    </row>
    <row r="557" spans="18:19" x14ac:dyDescent="0.25">
      <c r="R557" s="29"/>
      <c r="S557" s="29"/>
    </row>
    <row r="558" spans="18:19" x14ac:dyDescent="0.25">
      <c r="R558" s="29"/>
      <c r="S558" s="29"/>
    </row>
    <row r="559" spans="18:19" x14ac:dyDescent="0.25">
      <c r="R559" s="29"/>
      <c r="S559" s="29"/>
    </row>
    <row r="560" spans="18:19" x14ac:dyDescent="0.25">
      <c r="R560" s="29"/>
      <c r="S560" s="29"/>
    </row>
    <row r="561" spans="18:19" x14ac:dyDescent="0.25">
      <c r="R561" s="29"/>
      <c r="S561" s="29"/>
    </row>
    <row r="562" spans="18:19" x14ac:dyDescent="0.25">
      <c r="R562" s="29"/>
      <c r="S562" s="29"/>
    </row>
    <row r="563" spans="18:19" x14ac:dyDescent="0.25">
      <c r="R563" s="29"/>
      <c r="S563" s="29"/>
    </row>
    <row r="564" spans="18:19" x14ac:dyDescent="0.25">
      <c r="R564" s="29"/>
      <c r="S564" s="29"/>
    </row>
    <row r="565" spans="18:19" x14ac:dyDescent="0.25">
      <c r="R565" s="29"/>
      <c r="S565" s="29"/>
    </row>
    <row r="566" spans="18:19" x14ac:dyDescent="0.25">
      <c r="R566" s="29"/>
      <c r="S566" s="29"/>
    </row>
    <row r="567" spans="18:19" x14ac:dyDescent="0.25">
      <c r="R567" s="29"/>
      <c r="S567" s="29"/>
    </row>
    <row r="568" spans="18:19" x14ac:dyDescent="0.25">
      <c r="R568" s="29"/>
      <c r="S568" s="29"/>
    </row>
    <row r="569" spans="18:19" x14ac:dyDescent="0.25">
      <c r="R569" s="29"/>
      <c r="S569" s="29"/>
    </row>
    <row r="570" spans="18:19" x14ac:dyDescent="0.25">
      <c r="R570" s="29"/>
      <c r="S570" s="29"/>
    </row>
    <row r="571" spans="18:19" x14ac:dyDescent="0.25">
      <c r="R571" s="29"/>
      <c r="S571" s="29"/>
    </row>
    <row r="572" spans="18:19" x14ac:dyDescent="0.25">
      <c r="R572" s="29"/>
      <c r="S572" s="29"/>
    </row>
    <row r="573" spans="18:19" x14ac:dyDescent="0.25">
      <c r="R573" s="29"/>
      <c r="S573" s="29"/>
    </row>
    <row r="574" spans="18:19" x14ac:dyDescent="0.25">
      <c r="R574" s="29"/>
      <c r="S574" s="29"/>
    </row>
    <row r="575" spans="18:19" x14ac:dyDescent="0.25">
      <c r="R575" s="29"/>
      <c r="S575" s="29"/>
    </row>
    <row r="576" spans="18:19" x14ac:dyDescent="0.25">
      <c r="R576" s="29"/>
      <c r="S576" s="29"/>
    </row>
    <row r="577" spans="18:19" x14ac:dyDescent="0.25">
      <c r="R577" s="29"/>
      <c r="S577" s="29"/>
    </row>
    <row r="578" spans="18:19" x14ac:dyDescent="0.25">
      <c r="R578" s="29"/>
      <c r="S578" s="29"/>
    </row>
    <row r="579" spans="18:19" x14ac:dyDescent="0.25">
      <c r="R579" s="29"/>
      <c r="S579" s="29"/>
    </row>
    <row r="580" spans="18:19" x14ac:dyDescent="0.25">
      <c r="R580" s="29"/>
      <c r="S580" s="29"/>
    </row>
    <row r="581" spans="18:19" x14ac:dyDescent="0.25">
      <c r="R581" s="29"/>
      <c r="S581" s="29"/>
    </row>
    <row r="582" spans="18:19" x14ac:dyDescent="0.25">
      <c r="R582" s="29"/>
      <c r="S582" s="29"/>
    </row>
    <row r="583" spans="18:19" x14ac:dyDescent="0.25">
      <c r="R583" s="29"/>
      <c r="S583" s="29"/>
    </row>
    <row r="584" spans="18:19" x14ac:dyDescent="0.25">
      <c r="R584" s="29"/>
      <c r="S584" s="29"/>
    </row>
    <row r="585" spans="18:19" x14ac:dyDescent="0.25">
      <c r="R585" s="29"/>
      <c r="S585" s="29"/>
    </row>
    <row r="586" spans="18:19" x14ac:dyDescent="0.25">
      <c r="R586" s="29"/>
      <c r="S586" s="29"/>
    </row>
    <row r="587" spans="18:19" x14ac:dyDescent="0.25">
      <c r="R587" s="29"/>
      <c r="S587" s="29"/>
    </row>
    <row r="588" spans="18:19" x14ac:dyDescent="0.25">
      <c r="R588" s="29"/>
      <c r="S588" s="29"/>
    </row>
    <row r="589" spans="18:19" x14ac:dyDescent="0.25">
      <c r="R589" s="29"/>
      <c r="S589" s="29"/>
    </row>
    <row r="590" spans="18:19" x14ac:dyDescent="0.25">
      <c r="R590" s="29"/>
      <c r="S590" s="29"/>
    </row>
    <row r="591" spans="18:19" x14ac:dyDescent="0.25">
      <c r="R591" s="29"/>
      <c r="S591" s="29"/>
    </row>
    <row r="592" spans="18:19" x14ac:dyDescent="0.25">
      <c r="R592" s="29"/>
      <c r="S592" s="29"/>
    </row>
    <row r="593" spans="18:19" x14ac:dyDescent="0.25">
      <c r="R593" s="29"/>
      <c r="S593" s="29"/>
    </row>
    <row r="594" spans="18:19" x14ac:dyDescent="0.25">
      <c r="R594" s="29"/>
      <c r="S594" s="29"/>
    </row>
    <row r="595" spans="18:19" x14ac:dyDescent="0.25">
      <c r="R595" s="29"/>
      <c r="S595" s="29"/>
    </row>
    <row r="596" spans="18:19" x14ac:dyDescent="0.25">
      <c r="R596" s="29"/>
      <c r="S596" s="29"/>
    </row>
    <row r="597" spans="18:19" x14ac:dyDescent="0.25">
      <c r="R597" s="29"/>
      <c r="S597" s="29"/>
    </row>
    <row r="598" spans="18:19" x14ac:dyDescent="0.25">
      <c r="R598" s="29"/>
      <c r="S598" s="29"/>
    </row>
    <row r="599" spans="18:19" x14ac:dyDescent="0.25">
      <c r="R599" s="29"/>
      <c r="S599" s="29"/>
    </row>
    <row r="600" spans="18:19" x14ac:dyDescent="0.25">
      <c r="R600" s="29"/>
      <c r="S600" s="29"/>
    </row>
    <row r="601" spans="18:19" x14ac:dyDescent="0.25">
      <c r="R601" s="29"/>
      <c r="S601" s="29"/>
    </row>
    <row r="602" spans="18:19" x14ac:dyDescent="0.25">
      <c r="R602" s="29"/>
      <c r="S602" s="29"/>
    </row>
    <row r="603" spans="18:19" x14ac:dyDescent="0.25">
      <c r="R603" s="29"/>
      <c r="S603" s="29"/>
    </row>
    <row r="604" spans="18:19" x14ac:dyDescent="0.25">
      <c r="R604" s="29"/>
      <c r="S604" s="29"/>
    </row>
    <row r="605" spans="18:19" x14ac:dyDescent="0.25">
      <c r="R605" s="29"/>
      <c r="S605" s="29"/>
    </row>
    <row r="606" spans="18:19" x14ac:dyDescent="0.25">
      <c r="R606" s="29"/>
      <c r="S606" s="29"/>
    </row>
    <row r="607" spans="18:19" x14ac:dyDescent="0.25">
      <c r="R607" s="29"/>
      <c r="S607" s="29"/>
    </row>
    <row r="608" spans="18:19" x14ac:dyDescent="0.25">
      <c r="R608" s="29"/>
      <c r="S608" s="29"/>
    </row>
    <row r="609" spans="18:19" x14ac:dyDescent="0.25">
      <c r="R609" s="29"/>
      <c r="S609" s="29"/>
    </row>
    <row r="610" spans="18:19" x14ac:dyDescent="0.25">
      <c r="R610" s="29"/>
      <c r="S610" s="29"/>
    </row>
    <row r="611" spans="18:19" x14ac:dyDescent="0.25">
      <c r="R611" s="29"/>
      <c r="S611" s="29"/>
    </row>
    <row r="612" spans="18:19" x14ac:dyDescent="0.25">
      <c r="R612" s="29"/>
      <c r="S612" s="29"/>
    </row>
    <row r="613" spans="18:19" x14ac:dyDescent="0.25">
      <c r="R613" s="29"/>
      <c r="S613" s="29"/>
    </row>
    <row r="614" spans="18:19" x14ac:dyDescent="0.25">
      <c r="R614" s="29"/>
      <c r="S614" s="29"/>
    </row>
    <row r="615" spans="18:19" x14ac:dyDescent="0.25">
      <c r="R615" s="29"/>
      <c r="S615" s="29"/>
    </row>
    <row r="616" spans="18:19" x14ac:dyDescent="0.25">
      <c r="R616" s="29"/>
      <c r="S616" s="29"/>
    </row>
    <row r="617" spans="18:19" x14ac:dyDescent="0.25">
      <c r="R617" s="29"/>
      <c r="S617" s="29"/>
    </row>
    <row r="618" spans="18:19" x14ac:dyDescent="0.25">
      <c r="R618" s="29"/>
      <c r="S618" s="29"/>
    </row>
    <row r="619" spans="18:19" x14ac:dyDescent="0.25">
      <c r="R619" s="29"/>
      <c r="S619" s="29"/>
    </row>
    <row r="620" spans="18:19" x14ac:dyDescent="0.25">
      <c r="R620" s="29"/>
      <c r="S620" s="29"/>
    </row>
    <row r="621" spans="18:19" x14ac:dyDescent="0.25">
      <c r="R621" s="29"/>
      <c r="S621" s="29"/>
    </row>
    <row r="622" spans="18:19" x14ac:dyDescent="0.25">
      <c r="R622" s="29"/>
      <c r="S622" s="29"/>
    </row>
    <row r="623" spans="18:19" x14ac:dyDescent="0.25">
      <c r="R623" s="29"/>
      <c r="S623" s="29"/>
    </row>
    <row r="624" spans="18:19" x14ac:dyDescent="0.25">
      <c r="R624" s="29"/>
      <c r="S624" s="29"/>
    </row>
    <row r="625" spans="18:19" x14ac:dyDescent="0.25">
      <c r="R625" s="29"/>
      <c r="S625" s="29"/>
    </row>
    <row r="626" spans="18:19" x14ac:dyDescent="0.25">
      <c r="R626" s="29"/>
      <c r="S626" s="29"/>
    </row>
    <row r="627" spans="18:19" x14ac:dyDescent="0.25">
      <c r="R627" s="29"/>
      <c r="S627" s="29"/>
    </row>
    <row r="628" spans="18:19" x14ac:dyDescent="0.25">
      <c r="R628" s="29"/>
      <c r="S628" s="29"/>
    </row>
    <row r="629" spans="18:19" x14ac:dyDescent="0.25">
      <c r="R629" s="29"/>
      <c r="S629" s="29"/>
    </row>
    <row r="630" spans="18:19" x14ac:dyDescent="0.25">
      <c r="R630" s="29"/>
      <c r="S630" s="29"/>
    </row>
    <row r="631" spans="18:19" x14ac:dyDescent="0.25">
      <c r="R631" s="29"/>
      <c r="S631" s="29"/>
    </row>
    <row r="632" spans="18:19" x14ac:dyDescent="0.25">
      <c r="R632" s="29"/>
      <c r="S632" s="29"/>
    </row>
    <row r="633" spans="18:19" x14ac:dyDescent="0.25">
      <c r="R633" s="29"/>
      <c r="S633" s="29"/>
    </row>
    <row r="634" spans="18:19" x14ac:dyDescent="0.25">
      <c r="R634" s="29"/>
      <c r="S634" s="29"/>
    </row>
    <row r="635" spans="18:19" x14ac:dyDescent="0.25">
      <c r="R635" s="29"/>
      <c r="S635" s="29"/>
    </row>
    <row r="636" spans="18:19" x14ac:dyDescent="0.25">
      <c r="R636" s="29"/>
      <c r="S636" s="29"/>
    </row>
    <row r="637" spans="18:19" x14ac:dyDescent="0.25">
      <c r="R637" s="29"/>
      <c r="S637" s="29"/>
    </row>
    <row r="638" spans="18:19" x14ac:dyDescent="0.25">
      <c r="R638" s="29"/>
      <c r="S638" s="29"/>
    </row>
    <row r="639" spans="18:19" x14ac:dyDescent="0.25">
      <c r="R639" s="29"/>
      <c r="S639" s="29"/>
    </row>
    <row r="640" spans="18:19" x14ac:dyDescent="0.25">
      <c r="R640" s="29"/>
      <c r="S640" s="29"/>
    </row>
    <row r="641" spans="18:19" x14ac:dyDescent="0.25">
      <c r="R641" s="29"/>
      <c r="S641" s="29"/>
    </row>
    <row r="642" spans="18:19" x14ac:dyDescent="0.25">
      <c r="R642" s="29"/>
      <c r="S642" s="29"/>
    </row>
    <row r="643" spans="18:19" x14ac:dyDescent="0.25">
      <c r="R643" s="29"/>
      <c r="S643" s="29"/>
    </row>
    <row r="644" spans="18:19" x14ac:dyDescent="0.25">
      <c r="R644" s="29"/>
      <c r="S644" s="29"/>
    </row>
    <row r="645" spans="18:19" x14ac:dyDescent="0.25">
      <c r="R645" s="29"/>
      <c r="S645" s="29"/>
    </row>
    <row r="646" spans="18:19" x14ac:dyDescent="0.25">
      <c r="R646" s="29"/>
      <c r="S646" s="29"/>
    </row>
    <row r="647" spans="18:19" x14ac:dyDescent="0.25">
      <c r="R647" s="29"/>
      <c r="S647" s="29"/>
    </row>
    <row r="648" spans="18:19" x14ac:dyDescent="0.25">
      <c r="R648" s="29"/>
      <c r="S648" s="29"/>
    </row>
    <row r="649" spans="18:19" x14ac:dyDescent="0.25">
      <c r="R649" s="29"/>
      <c r="S649" s="29"/>
    </row>
    <row r="650" spans="18:19" x14ac:dyDescent="0.25">
      <c r="R650" s="29"/>
      <c r="S650" s="29"/>
    </row>
    <row r="651" spans="18:19" x14ac:dyDescent="0.25">
      <c r="R651" s="29"/>
      <c r="S651" s="29"/>
    </row>
    <row r="652" spans="18:19" x14ac:dyDescent="0.25">
      <c r="R652" s="29"/>
      <c r="S652" s="29"/>
    </row>
    <row r="653" spans="18:19" x14ac:dyDescent="0.25">
      <c r="R653" s="29"/>
      <c r="S653" s="29"/>
    </row>
    <row r="654" spans="18:19" x14ac:dyDescent="0.25">
      <c r="R654" s="29"/>
      <c r="S654" s="29"/>
    </row>
    <row r="655" spans="18:19" x14ac:dyDescent="0.25">
      <c r="R655" s="29"/>
      <c r="S655" s="29"/>
    </row>
    <row r="656" spans="18:19" x14ac:dyDescent="0.25">
      <c r="R656" s="29"/>
      <c r="S656" s="29"/>
    </row>
    <row r="657" spans="18:19" x14ac:dyDescent="0.25">
      <c r="R657" s="29"/>
      <c r="S657" s="29"/>
    </row>
    <row r="658" spans="18:19" x14ac:dyDescent="0.25">
      <c r="R658" s="29"/>
      <c r="S658" s="29"/>
    </row>
    <row r="659" spans="18:19" x14ac:dyDescent="0.25">
      <c r="R659" s="29"/>
      <c r="S659" s="29"/>
    </row>
    <row r="660" spans="18:19" x14ac:dyDescent="0.25">
      <c r="R660" s="29"/>
      <c r="S660" s="29"/>
    </row>
    <row r="661" spans="18:19" x14ac:dyDescent="0.25">
      <c r="R661" s="29"/>
      <c r="S661" s="29"/>
    </row>
    <row r="662" spans="18:19" x14ac:dyDescent="0.25">
      <c r="R662" s="29"/>
      <c r="S662" s="29"/>
    </row>
    <row r="663" spans="18:19" x14ac:dyDescent="0.25">
      <c r="R663" s="29"/>
      <c r="S663" s="29"/>
    </row>
    <row r="664" spans="18:19" x14ac:dyDescent="0.25">
      <c r="R664" s="29"/>
      <c r="S664" s="29"/>
    </row>
    <row r="665" spans="18:19" x14ac:dyDescent="0.25">
      <c r="R665" s="29"/>
      <c r="S665" s="29"/>
    </row>
    <row r="666" spans="18:19" x14ac:dyDescent="0.25">
      <c r="R666" s="29"/>
      <c r="S666" s="29"/>
    </row>
    <row r="667" spans="18:19" x14ac:dyDescent="0.25">
      <c r="R667" s="29"/>
      <c r="S667" s="29"/>
    </row>
    <row r="668" spans="18:19" x14ac:dyDescent="0.25">
      <c r="R668" s="29"/>
      <c r="S668" s="29"/>
    </row>
    <row r="669" spans="18:19" x14ac:dyDescent="0.25">
      <c r="R669" s="29"/>
      <c r="S669" s="29"/>
    </row>
    <row r="670" spans="18:19" x14ac:dyDescent="0.25">
      <c r="R670" s="29"/>
      <c r="S670" s="29"/>
    </row>
    <row r="671" spans="18:19" x14ac:dyDescent="0.25">
      <c r="R671" s="29"/>
      <c r="S671" s="29"/>
    </row>
    <row r="672" spans="18:19" x14ac:dyDescent="0.25">
      <c r="R672" s="29"/>
      <c r="S672" s="29"/>
    </row>
    <row r="673" spans="18:19" x14ac:dyDescent="0.25">
      <c r="R673" s="29"/>
      <c r="S673" s="29"/>
    </row>
    <row r="674" spans="18:19" x14ac:dyDescent="0.25">
      <c r="R674" s="29"/>
      <c r="S674" s="29"/>
    </row>
    <row r="675" spans="18:19" x14ac:dyDescent="0.25">
      <c r="R675" s="29"/>
      <c r="S675" s="29"/>
    </row>
    <row r="676" spans="18:19" x14ac:dyDescent="0.25">
      <c r="R676" s="29"/>
      <c r="S676" s="29"/>
    </row>
    <row r="677" spans="18:19" x14ac:dyDescent="0.25">
      <c r="R677" s="29"/>
      <c r="S677" s="29"/>
    </row>
    <row r="678" spans="18:19" x14ac:dyDescent="0.25">
      <c r="R678" s="29"/>
      <c r="S678" s="29"/>
    </row>
    <row r="679" spans="18:19" x14ac:dyDescent="0.25">
      <c r="R679" s="29"/>
      <c r="S679" s="29"/>
    </row>
    <row r="680" spans="18:19" x14ac:dyDescent="0.25">
      <c r="R680" s="29"/>
      <c r="S680" s="29"/>
    </row>
    <row r="681" spans="18:19" x14ac:dyDescent="0.25">
      <c r="R681" s="29"/>
      <c r="S681" s="29"/>
    </row>
    <row r="682" spans="18:19" x14ac:dyDescent="0.25">
      <c r="R682" s="29"/>
      <c r="S682" s="29"/>
    </row>
    <row r="683" spans="18:19" x14ac:dyDescent="0.25">
      <c r="R683" s="29"/>
      <c r="S683" s="29"/>
    </row>
    <row r="684" spans="18:19" x14ac:dyDescent="0.25">
      <c r="R684" s="29"/>
      <c r="S684" s="29"/>
    </row>
    <row r="685" spans="18:19" x14ac:dyDescent="0.25">
      <c r="R685" s="29"/>
      <c r="S685" s="29"/>
    </row>
    <row r="686" spans="18:19" x14ac:dyDescent="0.25">
      <c r="R686" s="29"/>
      <c r="S686" s="29"/>
    </row>
    <row r="687" spans="18:19" x14ac:dyDescent="0.25">
      <c r="R687" s="29"/>
      <c r="S687" s="29"/>
    </row>
    <row r="688" spans="18:19" x14ac:dyDescent="0.25">
      <c r="R688" s="29"/>
      <c r="S688" s="29"/>
    </row>
    <row r="689" spans="18:19" x14ac:dyDescent="0.25">
      <c r="R689" s="29"/>
      <c r="S689" s="29"/>
    </row>
    <row r="690" spans="18:19" x14ac:dyDescent="0.25">
      <c r="R690" s="29"/>
      <c r="S690" s="29"/>
    </row>
    <row r="691" spans="18:19" x14ac:dyDescent="0.25">
      <c r="R691" s="29"/>
      <c r="S691" s="29"/>
    </row>
    <row r="692" spans="18:19" x14ac:dyDescent="0.25">
      <c r="R692" s="29"/>
      <c r="S692" s="29"/>
    </row>
    <row r="693" spans="18:19" x14ac:dyDescent="0.25">
      <c r="R693" s="29"/>
      <c r="S693" s="29"/>
    </row>
    <row r="694" spans="18:19" x14ac:dyDescent="0.25">
      <c r="R694" s="29"/>
      <c r="S694" s="29"/>
    </row>
    <row r="695" spans="18:19" x14ac:dyDescent="0.25">
      <c r="R695" s="29"/>
      <c r="S695" s="29"/>
    </row>
    <row r="696" spans="18:19" x14ac:dyDescent="0.25">
      <c r="R696" s="29"/>
      <c r="S696" s="29"/>
    </row>
    <row r="697" spans="18:19" x14ac:dyDescent="0.25">
      <c r="R697" s="29"/>
      <c r="S697" s="29"/>
    </row>
    <row r="698" spans="18:19" x14ac:dyDescent="0.25">
      <c r="R698" s="29"/>
      <c r="S698" s="29"/>
    </row>
    <row r="699" spans="18:19" x14ac:dyDescent="0.25">
      <c r="R699" s="29"/>
      <c r="S699" s="29"/>
    </row>
    <row r="700" spans="18:19" x14ac:dyDescent="0.25">
      <c r="R700" s="29"/>
      <c r="S700" s="29"/>
    </row>
    <row r="701" spans="18:19" x14ac:dyDescent="0.25">
      <c r="R701" s="29"/>
      <c r="S701" s="29"/>
    </row>
    <row r="702" spans="18:19" x14ac:dyDescent="0.25">
      <c r="R702" s="29"/>
      <c r="S702" s="29"/>
    </row>
    <row r="703" spans="18:19" x14ac:dyDescent="0.25">
      <c r="R703" s="29"/>
      <c r="S703" s="29"/>
    </row>
    <row r="704" spans="18:19" x14ac:dyDescent="0.25">
      <c r="R704" s="29"/>
      <c r="S704" s="29"/>
    </row>
    <row r="705" spans="18:19" x14ac:dyDescent="0.25">
      <c r="R705" s="29"/>
      <c r="S705" s="29"/>
    </row>
    <row r="706" spans="18:19" x14ac:dyDescent="0.25">
      <c r="R706" s="29"/>
      <c r="S706" s="29"/>
    </row>
    <row r="707" spans="18:19" x14ac:dyDescent="0.25">
      <c r="R707" s="29"/>
      <c r="S707" s="29"/>
    </row>
    <row r="708" spans="18:19" x14ac:dyDescent="0.25">
      <c r="R708" s="29"/>
      <c r="S708" s="29"/>
    </row>
    <row r="709" spans="18:19" x14ac:dyDescent="0.25">
      <c r="R709" s="29"/>
      <c r="S709" s="29"/>
    </row>
    <row r="710" spans="18:19" x14ac:dyDescent="0.25">
      <c r="R710" s="29"/>
      <c r="S710" s="29"/>
    </row>
    <row r="711" spans="18:19" x14ac:dyDescent="0.25">
      <c r="R711" s="29"/>
      <c r="S711" s="29"/>
    </row>
    <row r="712" spans="18:19" x14ac:dyDescent="0.25">
      <c r="R712" s="29"/>
      <c r="S712" s="29"/>
    </row>
    <row r="713" spans="18:19" x14ac:dyDescent="0.25">
      <c r="R713" s="29"/>
      <c r="S713" s="29"/>
    </row>
    <row r="714" spans="18:19" x14ac:dyDescent="0.25">
      <c r="R714" s="29"/>
      <c r="S714" s="29"/>
    </row>
    <row r="715" spans="18:19" x14ac:dyDescent="0.25">
      <c r="R715" s="29"/>
      <c r="S715" s="29"/>
    </row>
    <row r="716" spans="18:19" x14ac:dyDescent="0.25">
      <c r="R716" s="29"/>
      <c r="S716" s="29"/>
    </row>
    <row r="717" spans="18:19" x14ac:dyDescent="0.25">
      <c r="R717" s="29"/>
      <c r="S717" s="29"/>
    </row>
    <row r="718" spans="18:19" x14ac:dyDescent="0.25">
      <c r="R718" s="29"/>
      <c r="S718" s="29"/>
    </row>
    <row r="719" spans="18:19" x14ac:dyDescent="0.25">
      <c r="R719" s="29"/>
      <c r="S719" s="29"/>
    </row>
    <row r="720" spans="18:19" x14ac:dyDescent="0.25">
      <c r="R720" s="29"/>
      <c r="S720" s="29"/>
    </row>
    <row r="721" spans="18:19" x14ac:dyDescent="0.25">
      <c r="R721" s="29"/>
      <c r="S721" s="29"/>
    </row>
    <row r="722" spans="18:19" x14ac:dyDescent="0.25">
      <c r="R722" s="29"/>
      <c r="S722" s="29"/>
    </row>
    <row r="723" spans="18:19" x14ac:dyDescent="0.25">
      <c r="R723" s="29"/>
      <c r="S723" s="29"/>
    </row>
    <row r="724" spans="18:19" x14ac:dyDescent="0.25">
      <c r="R724" s="29"/>
      <c r="S724" s="29"/>
    </row>
    <row r="725" spans="18:19" x14ac:dyDescent="0.25">
      <c r="R725" s="29"/>
      <c r="S725" s="29"/>
    </row>
    <row r="726" spans="18:19" x14ac:dyDescent="0.25">
      <c r="R726" s="29"/>
      <c r="S726" s="29"/>
    </row>
    <row r="727" spans="18:19" x14ac:dyDescent="0.25">
      <c r="R727" s="29"/>
      <c r="S727" s="29"/>
    </row>
    <row r="728" spans="18:19" x14ac:dyDescent="0.25">
      <c r="R728" s="29"/>
      <c r="S728" s="29"/>
    </row>
    <row r="729" spans="18:19" x14ac:dyDescent="0.25">
      <c r="R729" s="29"/>
      <c r="S729" s="29"/>
    </row>
    <row r="730" spans="18:19" x14ac:dyDescent="0.25">
      <c r="R730" s="29"/>
      <c r="S730" s="29"/>
    </row>
    <row r="731" spans="18:19" x14ac:dyDescent="0.25">
      <c r="R731" s="29"/>
      <c r="S731" s="29"/>
    </row>
    <row r="732" spans="18:19" x14ac:dyDescent="0.25">
      <c r="R732" s="29"/>
      <c r="S732" s="29"/>
    </row>
    <row r="733" spans="18:19" x14ac:dyDescent="0.25">
      <c r="R733" s="29"/>
      <c r="S733" s="29"/>
    </row>
    <row r="734" spans="18:19" x14ac:dyDescent="0.25">
      <c r="R734" s="29"/>
      <c r="S734" s="29"/>
    </row>
    <row r="735" spans="18:19" x14ac:dyDescent="0.25">
      <c r="R735" s="29"/>
      <c r="S735" s="29"/>
    </row>
    <row r="736" spans="18:19" x14ac:dyDescent="0.25">
      <c r="R736" s="29"/>
      <c r="S736" s="29"/>
    </row>
    <row r="737" spans="18:19" x14ac:dyDescent="0.25">
      <c r="R737" s="29"/>
      <c r="S737" s="29"/>
    </row>
    <row r="738" spans="18:19" x14ac:dyDescent="0.25">
      <c r="R738" s="29"/>
      <c r="S738" s="29"/>
    </row>
    <row r="739" spans="18:19" x14ac:dyDescent="0.25">
      <c r="R739" s="29"/>
      <c r="S739" s="29"/>
    </row>
    <row r="740" spans="18:19" x14ac:dyDescent="0.25">
      <c r="R740" s="29"/>
      <c r="S740" s="29"/>
    </row>
    <row r="741" spans="18:19" x14ac:dyDescent="0.25">
      <c r="R741" s="29"/>
      <c r="S741" s="29"/>
    </row>
    <row r="742" spans="18:19" x14ac:dyDescent="0.25">
      <c r="R742" s="29"/>
      <c r="S742" s="29"/>
    </row>
    <row r="743" spans="18:19" x14ac:dyDescent="0.25">
      <c r="R743" s="29"/>
      <c r="S743" s="29"/>
    </row>
    <row r="744" spans="18:19" x14ac:dyDescent="0.25">
      <c r="R744" s="29"/>
      <c r="S744" s="29"/>
    </row>
    <row r="745" spans="18:19" x14ac:dyDescent="0.25">
      <c r="R745" s="29"/>
      <c r="S745" s="29"/>
    </row>
    <row r="746" spans="18:19" x14ac:dyDescent="0.25">
      <c r="R746" s="29"/>
      <c r="S746" s="29"/>
    </row>
    <row r="747" spans="18:19" x14ac:dyDescent="0.25">
      <c r="R747" s="29"/>
      <c r="S747" s="29"/>
    </row>
    <row r="748" spans="18:19" x14ac:dyDescent="0.25">
      <c r="R748" s="29"/>
      <c r="S748" s="29"/>
    </row>
    <row r="749" spans="18:19" x14ac:dyDescent="0.25">
      <c r="R749" s="29"/>
      <c r="S749" s="29"/>
    </row>
    <row r="750" spans="18:19" x14ac:dyDescent="0.25">
      <c r="R750" s="29"/>
      <c r="S750" s="29"/>
    </row>
    <row r="751" spans="18:19" x14ac:dyDescent="0.25">
      <c r="R751" s="29"/>
      <c r="S751" s="29"/>
    </row>
    <row r="752" spans="18:19" x14ac:dyDescent="0.25">
      <c r="R752" s="29"/>
      <c r="S752" s="29"/>
    </row>
    <row r="753" spans="18:19" x14ac:dyDescent="0.25">
      <c r="R753" s="29"/>
      <c r="S753" s="29"/>
    </row>
    <row r="754" spans="18:19" x14ac:dyDescent="0.25">
      <c r="R754" s="29"/>
      <c r="S754" s="29"/>
    </row>
    <row r="755" spans="18:19" x14ac:dyDescent="0.25">
      <c r="R755" s="29"/>
      <c r="S755" s="29"/>
    </row>
    <row r="756" spans="18:19" x14ac:dyDescent="0.25">
      <c r="R756" s="29"/>
      <c r="S756" s="29"/>
    </row>
    <row r="757" spans="18:19" x14ac:dyDescent="0.25">
      <c r="R757" s="29"/>
      <c r="S757" s="29"/>
    </row>
    <row r="758" spans="18:19" x14ac:dyDescent="0.25">
      <c r="R758" s="29"/>
      <c r="S758" s="29"/>
    </row>
    <row r="759" spans="18:19" x14ac:dyDescent="0.25">
      <c r="R759" s="29"/>
      <c r="S759" s="29"/>
    </row>
    <row r="760" spans="18:19" x14ac:dyDescent="0.25">
      <c r="R760" s="29"/>
      <c r="S760" s="29"/>
    </row>
    <row r="761" spans="18:19" x14ac:dyDescent="0.25">
      <c r="R761" s="29"/>
      <c r="S761" s="29"/>
    </row>
    <row r="762" spans="18:19" x14ac:dyDescent="0.25">
      <c r="R762" s="29"/>
      <c r="S762" s="29"/>
    </row>
    <row r="763" spans="18:19" x14ac:dyDescent="0.25">
      <c r="R763" s="29"/>
      <c r="S763" s="29"/>
    </row>
    <row r="764" spans="18:19" x14ac:dyDescent="0.25">
      <c r="R764" s="29"/>
      <c r="S764" s="29"/>
    </row>
    <row r="765" spans="18:19" x14ac:dyDescent="0.25">
      <c r="R765" s="29"/>
      <c r="S765" s="29"/>
    </row>
    <row r="766" spans="18:19" x14ac:dyDescent="0.25">
      <c r="R766" s="29"/>
      <c r="S766" s="29"/>
    </row>
    <row r="767" spans="18:19" x14ac:dyDescent="0.25">
      <c r="R767" s="29"/>
      <c r="S767" s="29"/>
    </row>
    <row r="768" spans="18:19" x14ac:dyDescent="0.25">
      <c r="R768" s="29"/>
      <c r="S768" s="29"/>
    </row>
    <row r="769" spans="18:19" x14ac:dyDescent="0.25">
      <c r="R769" s="29"/>
      <c r="S769" s="29"/>
    </row>
    <row r="770" spans="18:19" x14ac:dyDescent="0.25">
      <c r="R770" s="29"/>
      <c r="S770" s="29"/>
    </row>
    <row r="771" spans="18:19" x14ac:dyDescent="0.25">
      <c r="R771" s="29"/>
      <c r="S771" s="29"/>
    </row>
    <row r="772" spans="18:19" x14ac:dyDescent="0.25">
      <c r="R772" s="29"/>
      <c r="S772" s="29"/>
    </row>
    <row r="773" spans="18:19" x14ac:dyDescent="0.25">
      <c r="R773" s="29"/>
      <c r="S773" s="29"/>
    </row>
    <row r="774" spans="18:19" x14ac:dyDescent="0.25">
      <c r="R774" s="29"/>
      <c r="S774" s="29"/>
    </row>
    <row r="775" spans="18:19" x14ac:dyDescent="0.25">
      <c r="R775" s="29"/>
      <c r="S775" s="29"/>
    </row>
    <row r="776" spans="18:19" x14ac:dyDescent="0.25">
      <c r="R776" s="29"/>
      <c r="S776" s="29"/>
    </row>
    <row r="777" spans="18:19" x14ac:dyDescent="0.25">
      <c r="R777" s="29"/>
      <c r="S777" s="29"/>
    </row>
    <row r="778" spans="18:19" x14ac:dyDescent="0.25">
      <c r="R778" s="29"/>
      <c r="S778" s="29"/>
    </row>
    <row r="779" spans="18:19" x14ac:dyDescent="0.25">
      <c r="R779" s="29"/>
      <c r="S779" s="29"/>
    </row>
    <row r="780" spans="18:19" x14ac:dyDescent="0.25">
      <c r="R780" s="29"/>
      <c r="S780" s="29"/>
    </row>
    <row r="781" spans="18:19" x14ac:dyDescent="0.25">
      <c r="R781" s="29"/>
      <c r="S781" s="29"/>
    </row>
    <row r="782" spans="18:19" x14ac:dyDescent="0.25">
      <c r="R782" s="29"/>
      <c r="S782" s="29"/>
    </row>
    <row r="783" spans="18:19" x14ac:dyDescent="0.25">
      <c r="R783" s="29"/>
      <c r="S783" s="29"/>
    </row>
    <row r="784" spans="18:19" x14ac:dyDescent="0.25">
      <c r="R784" s="29"/>
      <c r="S784" s="29"/>
    </row>
    <row r="785" spans="18:19" x14ac:dyDescent="0.25">
      <c r="R785" s="29"/>
      <c r="S785" s="29"/>
    </row>
    <row r="786" spans="18:19" x14ac:dyDescent="0.25">
      <c r="R786" s="29"/>
      <c r="S786" s="29"/>
    </row>
    <row r="787" spans="18:19" x14ac:dyDescent="0.25">
      <c r="R787" s="29"/>
      <c r="S787" s="29"/>
    </row>
    <row r="788" spans="18:19" x14ac:dyDescent="0.25">
      <c r="R788" s="29"/>
      <c r="S788" s="29"/>
    </row>
    <row r="789" spans="18:19" x14ac:dyDescent="0.25">
      <c r="R789" s="29"/>
      <c r="S789" s="29"/>
    </row>
    <row r="790" spans="18:19" x14ac:dyDescent="0.25">
      <c r="R790" s="29"/>
      <c r="S790" s="29"/>
    </row>
    <row r="791" spans="18:19" x14ac:dyDescent="0.25">
      <c r="R791" s="29"/>
      <c r="S791" s="29"/>
    </row>
    <row r="792" spans="18:19" x14ac:dyDescent="0.25">
      <c r="R792" s="29"/>
      <c r="S792" s="29"/>
    </row>
    <row r="793" spans="18:19" x14ac:dyDescent="0.25">
      <c r="R793" s="29"/>
      <c r="S793" s="29"/>
    </row>
    <row r="794" spans="18:19" x14ac:dyDescent="0.25">
      <c r="R794" s="29"/>
      <c r="S794" s="29"/>
    </row>
    <row r="795" spans="18:19" x14ac:dyDescent="0.25">
      <c r="R795" s="29"/>
      <c r="S795" s="29"/>
    </row>
    <row r="796" spans="18:19" x14ac:dyDescent="0.25">
      <c r="R796" s="29"/>
      <c r="S796" s="29"/>
    </row>
    <row r="797" spans="18:19" x14ac:dyDescent="0.25">
      <c r="R797" s="29"/>
      <c r="S797" s="29"/>
    </row>
    <row r="798" spans="18:19" x14ac:dyDescent="0.25">
      <c r="R798" s="29"/>
      <c r="S798" s="29"/>
    </row>
    <row r="799" spans="18:19" x14ac:dyDescent="0.25">
      <c r="R799" s="29"/>
      <c r="S799" s="29"/>
    </row>
    <row r="800" spans="18:19" x14ac:dyDescent="0.25">
      <c r="R800" s="29"/>
      <c r="S800" s="29"/>
    </row>
    <row r="801" spans="18:19" x14ac:dyDescent="0.25">
      <c r="R801" s="29"/>
      <c r="S801" s="29"/>
    </row>
    <row r="802" spans="18:19" x14ac:dyDescent="0.25">
      <c r="R802" s="29"/>
      <c r="S802" s="29"/>
    </row>
    <row r="803" spans="18:19" x14ac:dyDescent="0.25">
      <c r="R803" s="29"/>
      <c r="S803" s="29"/>
    </row>
    <row r="804" spans="18:19" x14ac:dyDescent="0.25">
      <c r="R804" s="29"/>
      <c r="S804" s="29"/>
    </row>
    <row r="805" spans="18:19" x14ac:dyDescent="0.25">
      <c r="R805" s="29"/>
      <c r="S805" s="29"/>
    </row>
    <row r="806" spans="18:19" x14ac:dyDescent="0.25">
      <c r="R806" s="29"/>
      <c r="S806" s="29"/>
    </row>
    <row r="807" spans="18:19" x14ac:dyDescent="0.25">
      <c r="R807" s="29"/>
      <c r="S807" s="29"/>
    </row>
    <row r="808" spans="18:19" x14ac:dyDescent="0.25">
      <c r="R808" s="29"/>
      <c r="S808" s="29"/>
    </row>
    <row r="809" spans="18:19" x14ac:dyDescent="0.25">
      <c r="R809" s="29"/>
      <c r="S809" s="29"/>
    </row>
    <row r="810" spans="18:19" x14ac:dyDescent="0.25">
      <c r="R810" s="29"/>
      <c r="S810" s="29"/>
    </row>
    <row r="811" spans="18:19" x14ac:dyDescent="0.25">
      <c r="R811" s="29"/>
      <c r="S811" s="29"/>
    </row>
    <row r="812" spans="18:19" x14ac:dyDescent="0.25">
      <c r="R812" s="29"/>
      <c r="S812" s="29"/>
    </row>
    <row r="813" spans="18:19" x14ac:dyDescent="0.25">
      <c r="R813" s="29"/>
      <c r="S813" s="29"/>
    </row>
    <row r="814" spans="18:19" x14ac:dyDescent="0.25">
      <c r="R814" s="29"/>
      <c r="S814" s="29"/>
    </row>
    <row r="815" spans="18:19" x14ac:dyDescent="0.25">
      <c r="R815" s="29"/>
      <c r="S815" s="29"/>
    </row>
    <row r="816" spans="18:19" x14ac:dyDescent="0.25">
      <c r="R816" s="29"/>
      <c r="S816" s="29"/>
    </row>
    <row r="817" spans="18:19" x14ac:dyDescent="0.25">
      <c r="R817" s="29"/>
      <c r="S817" s="29"/>
    </row>
    <row r="818" spans="18:19" x14ac:dyDescent="0.25">
      <c r="R818" s="29"/>
      <c r="S818" s="29"/>
    </row>
    <row r="819" spans="18:19" x14ac:dyDescent="0.25">
      <c r="R819" s="29"/>
      <c r="S819" s="29"/>
    </row>
    <row r="820" spans="18:19" x14ac:dyDescent="0.25">
      <c r="R820" s="29"/>
      <c r="S820" s="29"/>
    </row>
    <row r="821" spans="18:19" x14ac:dyDescent="0.25">
      <c r="R821" s="29"/>
      <c r="S821" s="29"/>
    </row>
    <row r="822" spans="18:19" x14ac:dyDescent="0.25">
      <c r="R822" s="29"/>
      <c r="S822" s="29"/>
    </row>
    <row r="823" spans="18:19" x14ac:dyDescent="0.25">
      <c r="R823" s="29"/>
      <c r="S823" s="29"/>
    </row>
    <row r="824" spans="18:19" x14ac:dyDescent="0.25">
      <c r="R824" s="29"/>
      <c r="S824" s="29"/>
    </row>
    <row r="825" spans="18:19" x14ac:dyDescent="0.25">
      <c r="R825" s="29"/>
      <c r="S825" s="29"/>
    </row>
    <row r="826" spans="18:19" x14ac:dyDescent="0.25">
      <c r="R826" s="29"/>
      <c r="S826" s="29"/>
    </row>
    <row r="827" spans="18:19" x14ac:dyDescent="0.25">
      <c r="R827" s="29"/>
      <c r="S827" s="29"/>
    </row>
    <row r="828" spans="18:19" x14ac:dyDescent="0.25">
      <c r="R828" s="29"/>
      <c r="S828" s="29"/>
    </row>
    <row r="829" spans="18:19" x14ac:dyDescent="0.25">
      <c r="R829" s="29"/>
      <c r="S829" s="29"/>
    </row>
    <row r="830" spans="18:19" x14ac:dyDescent="0.25">
      <c r="R830" s="29"/>
      <c r="S830" s="29"/>
    </row>
    <row r="831" spans="18:19" x14ac:dyDescent="0.25">
      <c r="R831" s="29"/>
      <c r="S831" s="29"/>
    </row>
    <row r="832" spans="18:19" x14ac:dyDescent="0.25">
      <c r="R832" s="29"/>
      <c r="S832" s="29"/>
    </row>
    <row r="833" spans="18:19" x14ac:dyDescent="0.25">
      <c r="R833" s="29"/>
      <c r="S833" s="29"/>
    </row>
    <row r="834" spans="18:19" x14ac:dyDescent="0.25">
      <c r="R834" s="29"/>
      <c r="S834" s="29"/>
    </row>
    <row r="835" spans="18:19" x14ac:dyDescent="0.25">
      <c r="R835" s="29"/>
      <c r="S835" s="29"/>
    </row>
    <row r="836" spans="18:19" x14ac:dyDescent="0.25">
      <c r="R836" s="29"/>
      <c r="S836" s="29"/>
    </row>
    <row r="837" spans="18:19" x14ac:dyDescent="0.25">
      <c r="R837" s="29"/>
      <c r="S837" s="29"/>
    </row>
    <row r="838" spans="18:19" x14ac:dyDescent="0.25">
      <c r="R838" s="29"/>
      <c r="S838" s="29"/>
    </row>
    <row r="839" spans="18:19" x14ac:dyDescent="0.25">
      <c r="R839" s="29"/>
      <c r="S839" s="29"/>
    </row>
    <row r="840" spans="18:19" x14ac:dyDescent="0.25">
      <c r="R840" s="29"/>
      <c r="S840" s="29"/>
    </row>
    <row r="841" spans="18:19" x14ac:dyDescent="0.25">
      <c r="R841" s="29"/>
      <c r="S841" s="29"/>
    </row>
    <row r="842" spans="18:19" x14ac:dyDescent="0.25">
      <c r="R842" s="29"/>
      <c r="S842" s="29"/>
    </row>
    <row r="843" spans="18:19" x14ac:dyDescent="0.25">
      <c r="R843" s="29"/>
      <c r="S843" s="29"/>
    </row>
    <row r="844" spans="18:19" x14ac:dyDescent="0.25">
      <c r="R844" s="29"/>
      <c r="S844" s="29"/>
    </row>
    <row r="845" spans="18:19" x14ac:dyDescent="0.25">
      <c r="R845" s="29"/>
      <c r="S845" s="29"/>
    </row>
    <row r="846" spans="18:19" x14ac:dyDescent="0.25">
      <c r="R846" s="29"/>
      <c r="S846" s="29"/>
    </row>
    <row r="847" spans="18:19" x14ac:dyDescent="0.25">
      <c r="R847" s="29"/>
      <c r="S847" s="29"/>
    </row>
    <row r="848" spans="18:19" x14ac:dyDescent="0.25">
      <c r="R848" s="29"/>
      <c r="S848" s="29"/>
    </row>
    <row r="849" spans="18:19" x14ac:dyDescent="0.25">
      <c r="R849" s="29"/>
      <c r="S849" s="29"/>
    </row>
    <row r="850" spans="18:19" x14ac:dyDescent="0.25">
      <c r="R850" s="29"/>
      <c r="S850" s="29"/>
    </row>
    <row r="851" spans="18:19" x14ac:dyDescent="0.25">
      <c r="R851" s="29"/>
      <c r="S851" s="29"/>
    </row>
    <row r="852" spans="18:19" x14ac:dyDescent="0.25">
      <c r="R852" s="29"/>
      <c r="S852" s="29"/>
    </row>
    <row r="853" spans="18:19" x14ac:dyDescent="0.25">
      <c r="R853" s="29"/>
      <c r="S853" s="29"/>
    </row>
    <row r="854" spans="18:19" x14ac:dyDescent="0.25">
      <c r="R854" s="29"/>
      <c r="S854" s="29"/>
    </row>
    <row r="855" spans="18:19" x14ac:dyDescent="0.25">
      <c r="R855" s="29"/>
      <c r="S855" s="29"/>
    </row>
    <row r="856" spans="18:19" x14ac:dyDescent="0.25">
      <c r="R856" s="29"/>
      <c r="S856" s="29"/>
    </row>
    <row r="857" spans="18:19" x14ac:dyDescent="0.25">
      <c r="R857" s="29"/>
      <c r="S857" s="29"/>
    </row>
    <row r="858" spans="18:19" x14ac:dyDescent="0.25">
      <c r="R858" s="29"/>
      <c r="S858" s="29"/>
    </row>
    <row r="859" spans="18:19" x14ac:dyDescent="0.25">
      <c r="R859" s="29"/>
      <c r="S859" s="29"/>
    </row>
    <row r="860" spans="18:19" x14ac:dyDescent="0.25">
      <c r="R860" s="29"/>
      <c r="S860" s="29"/>
    </row>
    <row r="861" spans="18:19" x14ac:dyDescent="0.25">
      <c r="R861" s="29"/>
      <c r="S861" s="29"/>
    </row>
    <row r="862" spans="18:19" x14ac:dyDescent="0.25">
      <c r="R862" s="29"/>
      <c r="S862" s="29"/>
    </row>
    <row r="863" spans="18:19" x14ac:dyDescent="0.25">
      <c r="R863" s="29"/>
      <c r="S863" s="29"/>
    </row>
    <row r="864" spans="18:19" x14ac:dyDescent="0.25">
      <c r="R864" s="29"/>
      <c r="S864" s="29"/>
    </row>
    <row r="865" spans="18:19" x14ac:dyDescent="0.25">
      <c r="R865" s="29"/>
      <c r="S865" s="29"/>
    </row>
    <row r="866" spans="18:19" x14ac:dyDescent="0.25">
      <c r="R866" s="29"/>
      <c r="S866" s="29"/>
    </row>
    <row r="867" spans="18:19" x14ac:dyDescent="0.25">
      <c r="R867" s="29"/>
      <c r="S867" s="29"/>
    </row>
    <row r="868" spans="18:19" x14ac:dyDescent="0.25">
      <c r="R868" s="29"/>
      <c r="S868" s="29"/>
    </row>
    <row r="869" spans="18:19" x14ac:dyDescent="0.25">
      <c r="R869" s="29"/>
      <c r="S869" s="29"/>
    </row>
    <row r="870" spans="18:19" x14ac:dyDescent="0.25">
      <c r="R870" s="29"/>
      <c r="S870" s="29"/>
    </row>
    <row r="871" spans="18:19" x14ac:dyDescent="0.25">
      <c r="R871" s="29"/>
      <c r="S871" s="29"/>
    </row>
    <row r="872" spans="18:19" x14ac:dyDescent="0.25">
      <c r="R872" s="29"/>
      <c r="S872" s="29"/>
    </row>
    <row r="873" spans="18:19" x14ac:dyDescent="0.25">
      <c r="R873" s="29"/>
      <c r="S873" s="29"/>
    </row>
    <row r="874" spans="18:19" x14ac:dyDescent="0.25">
      <c r="R874" s="29"/>
      <c r="S874" s="29"/>
    </row>
    <row r="875" spans="18:19" x14ac:dyDescent="0.25">
      <c r="R875" s="29"/>
      <c r="S875" s="29"/>
    </row>
    <row r="876" spans="18:19" x14ac:dyDescent="0.25">
      <c r="R876" s="29"/>
      <c r="S876" s="29"/>
    </row>
    <row r="877" spans="18:19" x14ac:dyDescent="0.25">
      <c r="R877" s="29"/>
      <c r="S877" s="29"/>
    </row>
    <row r="878" spans="18:19" x14ac:dyDescent="0.25">
      <c r="R878" s="29"/>
      <c r="S878" s="29"/>
    </row>
    <row r="879" spans="18:19" x14ac:dyDescent="0.25">
      <c r="R879" s="29"/>
      <c r="S879" s="29"/>
    </row>
    <row r="880" spans="18:19" x14ac:dyDescent="0.25">
      <c r="R880" s="29"/>
      <c r="S880" s="29"/>
    </row>
    <row r="881" spans="18:19" x14ac:dyDescent="0.25">
      <c r="R881" s="29"/>
      <c r="S881" s="29"/>
    </row>
    <row r="882" spans="18:19" x14ac:dyDescent="0.25">
      <c r="R882" s="29"/>
      <c r="S882" s="29"/>
    </row>
    <row r="883" spans="18:19" x14ac:dyDescent="0.25">
      <c r="R883" s="29"/>
      <c r="S883" s="29"/>
    </row>
    <row r="884" spans="18:19" x14ac:dyDescent="0.25">
      <c r="R884" s="29"/>
      <c r="S884" s="29"/>
    </row>
    <row r="885" spans="18:19" x14ac:dyDescent="0.25">
      <c r="R885" s="29"/>
      <c r="S885" s="29"/>
    </row>
    <row r="886" spans="18:19" x14ac:dyDescent="0.25">
      <c r="R886" s="29"/>
      <c r="S886" s="29"/>
    </row>
    <row r="887" spans="18:19" x14ac:dyDescent="0.25">
      <c r="R887" s="29"/>
      <c r="S887" s="29"/>
    </row>
    <row r="888" spans="18:19" x14ac:dyDescent="0.25">
      <c r="R888" s="29"/>
      <c r="S888" s="29"/>
    </row>
    <row r="889" spans="18:19" x14ac:dyDescent="0.25">
      <c r="R889" s="29"/>
      <c r="S889" s="29"/>
    </row>
    <row r="890" spans="18:19" x14ac:dyDescent="0.25">
      <c r="R890" s="29"/>
      <c r="S890" s="29"/>
    </row>
    <row r="891" spans="18:19" x14ac:dyDescent="0.25">
      <c r="R891" s="29"/>
      <c r="S891" s="29"/>
    </row>
    <row r="892" spans="18:19" x14ac:dyDescent="0.25">
      <c r="R892" s="29"/>
      <c r="S892" s="29"/>
    </row>
    <row r="893" spans="18:19" x14ac:dyDescent="0.25">
      <c r="R893" s="29"/>
      <c r="S893" s="29"/>
    </row>
    <row r="894" spans="18:19" x14ac:dyDescent="0.25">
      <c r="R894" s="29"/>
      <c r="S894" s="29"/>
    </row>
    <row r="895" spans="18:19" x14ac:dyDescent="0.25">
      <c r="R895" s="29"/>
      <c r="S895" s="29"/>
    </row>
    <row r="896" spans="18:19" x14ac:dyDescent="0.25">
      <c r="R896" s="29"/>
      <c r="S896" s="29"/>
    </row>
    <row r="897" spans="18:19" x14ac:dyDescent="0.25">
      <c r="R897" s="29"/>
      <c r="S897" s="29"/>
    </row>
    <row r="898" spans="18:19" x14ac:dyDescent="0.25">
      <c r="R898" s="29"/>
      <c r="S898" s="29"/>
    </row>
    <row r="899" spans="18:19" x14ac:dyDescent="0.25">
      <c r="R899" s="29"/>
      <c r="S899" s="29"/>
    </row>
    <row r="900" spans="18:19" x14ac:dyDescent="0.25">
      <c r="R900" s="29"/>
      <c r="S900" s="29"/>
    </row>
    <row r="901" spans="18:19" x14ac:dyDescent="0.25">
      <c r="R901" s="29"/>
      <c r="S901" s="29"/>
    </row>
    <row r="902" spans="18:19" x14ac:dyDescent="0.25">
      <c r="R902" s="29"/>
      <c r="S902" s="29"/>
    </row>
    <row r="903" spans="18:19" x14ac:dyDescent="0.25">
      <c r="R903" s="29"/>
      <c r="S903" s="29"/>
    </row>
    <row r="904" spans="18:19" x14ac:dyDescent="0.25">
      <c r="R904" s="29"/>
      <c r="S904" s="29"/>
    </row>
    <row r="905" spans="18:19" x14ac:dyDescent="0.25">
      <c r="R905" s="29"/>
      <c r="S905" s="29"/>
    </row>
    <row r="906" spans="18:19" x14ac:dyDescent="0.25">
      <c r="R906" s="29"/>
      <c r="S906" s="29"/>
    </row>
    <row r="907" spans="18:19" x14ac:dyDescent="0.25">
      <c r="R907" s="29"/>
      <c r="S907" s="29"/>
    </row>
    <row r="908" spans="18:19" x14ac:dyDescent="0.25">
      <c r="R908" s="29"/>
      <c r="S908" s="29"/>
    </row>
    <row r="909" spans="18:19" x14ac:dyDescent="0.25">
      <c r="R909" s="29"/>
      <c r="S909" s="29"/>
    </row>
    <row r="910" spans="18:19" x14ac:dyDescent="0.25">
      <c r="R910" s="29"/>
      <c r="S910" s="29"/>
    </row>
    <row r="911" spans="18:19" x14ac:dyDescent="0.25">
      <c r="R911" s="29"/>
      <c r="S911" s="29"/>
    </row>
    <row r="912" spans="18:19" x14ac:dyDescent="0.25">
      <c r="R912" s="29"/>
      <c r="S912" s="29"/>
    </row>
    <row r="913" spans="18:19" x14ac:dyDescent="0.25">
      <c r="R913" s="29"/>
      <c r="S913" s="29"/>
    </row>
    <row r="914" spans="18:19" x14ac:dyDescent="0.25">
      <c r="R914" s="29"/>
      <c r="S914" s="29"/>
    </row>
    <row r="915" spans="18:19" x14ac:dyDescent="0.25">
      <c r="R915" s="29"/>
      <c r="S915" s="29"/>
    </row>
    <row r="916" spans="18:19" x14ac:dyDescent="0.25">
      <c r="R916" s="29"/>
      <c r="S916" s="29"/>
    </row>
    <row r="917" spans="18:19" x14ac:dyDescent="0.25">
      <c r="R917" s="29"/>
      <c r="S917" s="29"/>
    </row>
    <row r="918" spans="18:19" x14ac:dyDescent="0.25">
      <c r="R918" s="29"/>
      <c r="S918" s="29"/>
    </row>
    <row r="919" spans="18:19" x14ac:dyDescent="0.25">
      <c r="R919" s="29"/>
      <c r="S919" s="29"/>
    </row>
    <row r="920" spans="18:19" x14ac:dyDescent="0.25">
      <c r="R920" s="29"/>
      <c r="S920" s="29"/>
    </row>
    <row r="921" spans="18:19" x14ac:dyDescent="0.25">
      <c r="R921" s="29"/>
      <c r="S921" s="29"/>
    </row>
    <row r="922" spans="18:19" x14ac:dyDescent="0.25">
      <c r="R922" s="29"/>
      <c r="S922" s="29"/>
    </row>
    <row r="923" spans="18:19" x14ac:dyDescent="0.25">
      <c r="R923" s="29"/>
      <c r="S923" s="29"/>
    </row>
    <row r="924" spans="18:19" x14ac:dyDescent="0.25">
      <c r="R924" s="29"/>
      <c r="S924" s="29"/>
    </row>
    <row r="925" spans="18:19" x14ac:dyDescent="0.25">
      <c r="R925" s="29"/>
      <c r="S925" s="29"/>
    </row>
    <row r="926" spans="18:19" x14ac:dyDescent="0.25">
      <c r="R926" s="29"/>
      <c r="S926" s="29"/>
    </row>
    <row r="927" spans="18:19" x14ac:dyDescent="0.25">
      <c r="R927" s="29"/>
      <c r="S927" s="29"/>
    </row>
    <row r="928" spans="18:19" x14ac:dyDescent="0.25">
      <c r="R928" s="29"/>
      <c r="S928" s="29"/>
    </row>
    <row r="929" spans="18:19" x14ac:dyDescent="0.25">
      <c r="R929" s="29"/>
      <c r="S929" s="29"/>
    </row>
    <row r="930" spans="18:19" x14ac:dyDescent="0.25">
      <c r="R930" s="29"/>
      <c r="S930" s="29"/>
    </row>
    <row r="931" spans="18:19" x14ac:dyDescent="0.25">
      <c r="R931" s="29"/>
      <c r="S931" s="29"/>
    </row>
    <row r="932" spans="18:19" x14ac:dyDescent="0.25">
      <c r="R932" s="29"/>
      <c r="S932" s="29"/>
    </row>
    <row r="933" spans="18:19" x14ac:dyDescent="0.25">
      <c r="R933" s="29"/>
      <c r="S933" s="29"/>
    </row>
    <row r="934" spans="18:19" x14ac:dyDescent="0.25">
      <c r="R934" s="29"/>
      <c r="S934" s="29"/>
    </row>
    <row r="935" spans="18:19" x14ac:dyDescent="0.25">
      <c r="R935" s="29"/>
      <c r="S935" s="29"/>
    </row>
    <row r="936" spans="18:19" x14ac:dyDescent="0.25">
      <c r="R936" s="29"/>
      <c r="S936" s="29"/>
    </row>
    <row r="937" spans="18:19" x14ac:dyDescent="0.25">
      <c r="R937" s="29"/>
      <c r="S937" s="29"/>
    </row>
    <row r="938" spans="18:19" x14ac:dyDescent="0.25">
      <c r="R938" s="29"/>
      <c r="S938" s="29"/>
    </row>
    <row r="939" spans="18:19" x14ac:dyDescent="0.25">
      <c r="R939" s="29"/>
      <c r="S939" s="29"/>
    </row>
    <row r="940" spans="18:19" x14ac:dyDescent="0.25">
      <c r="R940" s="29"/>
      <c r="S940" s="29"/>
    </row>
    <row r="941" spans="18:19" x14ac:dyDescent="0.25">
      <c r="R941" s="29"/>
      <c r="S941" s="29"/>
    </row>
    <row r="942" spans="18:19" x14ac:dyDescent="0.25">
      <c r="R942" s="29"/>
      <c r="S942" s="29"/>
    </row>
    <row r="943" spans="18:19" x14ac:dyDescent="0.25">
      <c r="R943" s="29"/>
      <c r="S943" s="29"/>
    </row>
    <row r="944" spans="18:19" x14ac:dyDescent="0.25">
      <c r="R944" s="29"/>
      <c r="S944" s="29"/>
    </row>
    <row r="945" spans="18:19" x14ac:dyDescent="0.25">
      <c r="R945" s="29"/>
      <c r="S945" s="29"/>
    </row>
    <row r="946" spans="18:19" x14ac:dyDescent="0.25">
      <c r="R946" s="29"/>
      <c r="S946" s="29"/>
    </row>
    <row r="947" spans="18:19" x14ac:dyDescent="0.25">
      <c r="R947" s="29"/>
      <c r="S947" s="29"/>
    </row>
    <row r="948" spans="18:19" x14ac:dyDescent="0.25">
      <c r="R948" s="29"/>
      <c r="S948" s="29"/>
    </row>
    <row r="949" spans="18:19" x14ac:dyDescent="0.25">
      <c r="R949" s="29"/>
      <c r="S949" s="29"/>
    </row>
    <row r="950" spans="18:19" x14ac:dyDescent="0.25">
      <c r="R950" s="29"/>
      <c r="S950" s="29"/>
    </row>
    <row r="951" spans="18:19" x14ac:dyDescent="0.25">
      <c r="R951" s="29"/>
      <c r="S951" s="29"/>
    </row>
    <row r="952" spans="18:19" x14ac:dyDescent="0.25">
      <c r="R952" s="29"/>
      <c r="S952" s="29"/>
    </row>
    <row r="953" spans="18:19" x14ac:dyDescent="0.25">
      <c r="R953" s="29"/>
      <c r="S953" s="29"/>
    </row>
    <row r="954" spans="18:19" x14ac:dyDescent="0.25">
      <c r="R954" s="29"/>
      <c r="S954" s="29"/>
    </row>
    <row r="955" spans="18:19" x14ac:dyDescent="0.25">
      <c r="R955" s="29"/>
      <c r="S955" s="29"/>
    </row>
    <row r="956" spans="18:19" x14ac:dyDescent="0.25">
      <c r="R956" s="29"/>
      <c r="S956" s="29"/>
    </row>
    <row r="957" spans="18:19" x14ac:dyDescent="0.25">
      <c r="R957" s="29"/>
      <c r="S957" s="29"/>
    </row>
    <row r="958" spans="18:19" x14ac:dyDescent="0.25">
      <c r="R958" s="29"/>
      <c r="S958" s="29"/>
    </row>
    <row r="959" spans="18:19" x14ac:dyDescent="0.25">
      <c r="R959" s="29"/>
      <c r="S959" s="29"/>
    </row>
    <row r="960" spans="18:19" x14ac:dyDescent="0.25">
      <c r="R960" s="29"/>
      <c r="S960" s="29"/>
    </row>
    <row r="961" spans="18:19" x14ac:dyDescent="0.25">
      <c r="R961" s="29"/>
      <c r="S961" s="29"/>
    </row>
    <row r="962" spans="18:19" x14ac:dyDescent="0.25">
      <c r="R962" s="29"/>
      <c r="S962" s="29"/>
    </row>
    <row r="963" spans="18:19" x14ac:dyDescent="0.25">
      <c r="R963" s="29"/>
      <c r="S963" s="29"/>
    </row>
    <row r="964" spans="18:19" x14ac:dyDescent="0.25">
      <c r="R964" s="29"/>
      <c r="S964" s="29"/>
    </row>
    <row r="965" spans="18:19" x14ac:dyDescent="0.25">
      <c r="R965" s="29"/>
      <c r="S965" s="29"/>
    </row>
    <row r="966" spans="18:19" x14ac:dyDescent="0.25">
      <c r="R966" s="29"/>
      <c r="S966" s="29"/>
    </row>
    <row r="967" spans="18:19" x14ac:dyDescent="0.25">
      <c r="R967" s="29"/>
      <c r="S967" s="29"/>
    </row>
    <row r="968" spans="18:19" x14ac:dyDescent="0.25">
      <c r="R968" s="29"/>
      <c r="S968" s="29"/>
    </row>
    <row r="969" spans="18:19" x14ac:dyDescent="0.25">
      <c r="R969" s="29"/>
      <c r="S969" s="29"/>
    </row>
    <row r="970" spans="18:19" x14ac:dyDescent="0.25">
      <c r="R970" s="29"/>
      <c r="S970" s="29"/>
    </row>
    <row r="971" spans="18:19" x14ac:dyDescent="0.25">
      <c r="R971" s="29"/>
      <c r="S971" s="29"/>
    </row>
    <row r="972" spans="18:19" x14ac:dyDescent="0.25">
      <c r="R972" s="29"/>
      <c r="S972" s="29"/>
    </row>
    <row r="973" spans="18:19" x14ac:dyDescent="0.25">
      <c r="R973" s="29"/>
      <c r="S973" s="29"/>
    </row>
    <row r="974" spans="18:19" x14ac:dyDescent="0.25">
      <c r="R974" s="29"/>
      <c r="S974" s="29"/>
    </row>
    <row r="975" spans="18:19" x14ac:dyDescent="0.25">
      <c r="R975" s="29"/>
      <c r="S975" s="29"/>
    </row>
    <row r="976" spans="18:19" x14ac:dyDescent="0.25">
      <c r="R976" s="29"/>
      <c r="S976" s="29"/>
    </row>
    <row r="977" spans="18:19" x14ac:dyDescent="0.25">
      <c r="R977" s="29"/>
      <c r="S977" s="29"/>
    </row>
    <row r="978" spans="18:19" x14ac:dyDescent="0.25">
      <c r="R978" s="29"/>
      <c r="S978" s="29"/>
    </row>
    <row r="979" spans="18:19" x14ac:dyDescent="0.25">
      <c r="R979" s="29"/>
      <c r="S979" s="29"/>
    </row>
    <row r="980" spans="18:19" x14ac:dyDescent="0.25">
      <c r="R980" s="29"/>
      <c r="S980" s="29"/>
    </row>
    <row r="981" spans="18:19" x14ac:dyDescent="0.25">
      <c r="R981" s="29"/>
      <c r="S981" s="29"/>
    </row>
    <row r="982" spans="18:19" x14ac:dyDescent="0.25">
      <c r="R982" s="29"/>
      <c r="S982" s="29"/>
    </row>
    <row r="983" spans="18:19" x14ac:dyDescent="0.25">
      <c r="R983" s="29"/>
      <c r="S983" s="29"/>
    </row>
    <row r="984" spans="18:19" x14ac:dyDescent="0.25">
      <c r="R984" s="29"/>
      <c r="S984" s="29"/>
    </row>
    <row r="985" spans="18:19" x14ac:dyDescent="0.25">
      <c r="R985" s="29"/>
      <c r="S985" s="29"/>
    </row>
    <row r="986" spans="18:19" x14ac:dyDescent="0.25">
      <c r="R986" s="29"/>
      <c r="S986" s="29"/>
    </row>
    <row r="987" spans="18:19" x14ac:dyDescent="0.25">
      <c r="R987" s="29"/>
      <c r="S987" s="29"/>
    </row>
    <row r="988" spans="18:19" x14ac:dyDescent="0.25">
      <c r="R988" s="29"/>
      <c r="S988" s="29"/>
    </row>
    <row r="989" spans="18:19" x14ac:dyDescent="0.25">
      <c r="R989" s="29"/>
      <c r="S989" s="29"/>
    </row>
    <row r="990" spans="18:19" x14ac:dyDescent="0.25">
      <c r="R990" s="29"/>
      <c r="S990" s="29"/>
    </row>
    <row r="991" spans="18:19" x14ac:dyDescent="0.25">
      <c r="R991" s="29"/>
      <c r="S991" s="29"/>
    </row>
    <row r="992" spans="18:19" x14ac:dyDescent="0.25">
      <c r="R992" s="29"/>
      <c r="S992" s="29"/>
    </row>
    <row r="993" spans="18:19" x14ac:dyDescent="0.25">
      <c r="R993" s="29"/>
      <c r="S993" s="29"/>
    </row>
    <row r="994" spans="18:19" x14ac:dyDescent="0.25">
      <c r="R994" s="29"/>
      <c r="S994" s="29"/>
    </row>
    <row r="995" spans="18:19" x14ac:dyDescent="0.25">
      <c r="R995" s="29"/>
      <c r="S995" s="29"/>
    </row>
    <row r="996" spans="18:19" x14ac:dyDescent="0.25">
      <c r="R996" s="29"/>
      <c r="S996" s="29"/>
    </row>
    <row r="997" spans="18:19" x14ac:dyDescent="0.25">
      <c r="R997" s="29"/>
      <c r="S997" s="29"/>
    </row>
    <row r="998" spans="18:19" x14ac:dyDescent="0.25">
      <c r="R998" s="29"/>
      <c r="S998" s="29"/>
    </row>
    <row r="999" spans="18:19" x14ac:dyDescent="0.25">
      <c r="R999" s="29"/>
      <c r="S999" s="29"/>
    </row>
    <row r="1000" spans="18:19" x14ac:dyDescent="0.25">
      <c r="R1000" s="29"/>
      <c r="S1000" s="29"/>
    </row>
    <row r="1001" spans="18:19" x14ac:dyDescent="0.25">
      <c r="R1001" s="29"/>
      <c r="S1001" s="29"/>
    </row>
    <row r="1002" spans="18:19" x14ac:dyDescent="0.25">
      <c r="R1002" s="29"/>
      <c r="S1002" s="29"/>
    </row>
    <row r="1003" spans="18:19" x14ac:dyDescent="0.25">
      <c r="R1003" s="29"/>
      <c r="S1003" s="29"/>
    </row>
    <row r="1004" spans="18:19" x14ac:dyDescent="0.25">
      <c r="R1004" s="29"/>
      <c r="S1004" s="29"/>
    </row>
    <row r="1005" spans="18:19" x14ac:dyDescent="0.25">
      <c r="R1005" s="29"/>
      <c r="S1005" s="29"/>
    </row>
    <row r="1006" spans="18:19" x14ac:dyDescent="0.25">
      <c r="R1006" s="29"/>
      <c r="S1006" s="29"/>
    </row>
    <row r="1007" spans="18:19" x14ac:dyDescent="0.25">
      <c r="R1007" s="29"/>
      <c r="S1007" s="29"/>
    </row>
    <row r="1008" spans="18:19" x14ac:dyDescent="0.25">
      <c r="R1008" s="29"/>
      <c r="S1008" s="29"/>
    </row>
    <row r="1009" spans="18:19" x14ac:dyDescent="0.25">
      <c r="R1009" s="29"/>
      <c r="S1009" s="29"/>
    </row>
    <row r="1010" spans="18:19" x14ac:dyDescent="0.25">
      <c r="R1010" s="29"/>
      <c r="S1010" s="29"/>
    </row>
    <row r="1011" spans="18:19" x14ac:dyDescent="0.25">
      <c r="R1011" s="29"/>
      <c r="S1011" s="29"/>
    </row>
    <row r="1012" spans="18:19" x14ac:dyDescent="0.25">
      <c r="R1012" s="29"/>
      <c r="S1012" s="29"/>
    </row>
    <row r="1013" spans="18:19" x14ac:dyDescent="0.25">
      <c r="R1013" s="29"/>
      <c r="S1013" s="29"/>
    </row>
    <row r="1014" spans="18:19" x14ac:dyDescent="0.25">
      <c r="R1014" s="29"/>
      <c r="S1014" s="29"/>
    </row>
    <row r="1015" spans="18:19" x14ac:dyDescent="0.25">
      <c r="R1015" s="29"/>
      <c r="S1015" s="29"/>
    </row>
    <row r="1016" spans="18:19" x14ac:dyDescent="0.25">
      <c r="R1016" s="29"/>
      <c r="S1016" s="29"/>
    </row>
    <row r="1017" spans="18:19" x14ac:dyDescent="0.25">
      <c r="R1017" s="29"/>
      <c r="S1017" s="29"/>
    </row>
    <row r="1018" spans="18:19" x14ac:dyDescent="0.25">
      <c r="R1018" s="29"/>
      <c r="S1018" s="29"/>
    </row>
    <row r="1019" spans="18:19" x14ac:dyDescent="0.25">
      <c r="R1019" s="29"/>
      <c r="S1019" s="29"/>
    </row>
    <row r="1020" spans="18:19" x14ac:dyDescent="0.25">
      <c r="R1020" s="29"/>
      <c r="S1020" s="29"/>
    </row>
    <row r="1021" spans="18:19" x14ac:dyDescent="0.25">
      <c r="R1021" s="29"/>
      <c r="S1021" s="29"/>
    </row>
    <row r="1022" spans="18:19" x14ac:dyDescent="0.25">
      <c r="R1022" s="29"/>
      <c r="S1022" s="29"/>
    </row>
    <row r="1023" spans="18:19" x14ac:dyDescent="0.25">
      <c r="R1023" s="29"/>
      <c r="S1023" s="29"/>
    </row>
    <row r="1024" spans="18:19" x14ac:dyDescent="0.25">
      <c r="R1024" s="29"/>
      <c r="S1024" s="29"/>
    </row>
    <row r="1025" spans="18:19" x14ac:dyDescent="0.25">
      <c r="R1025" s="29"/>
      <c r="S1025" s="29"/>
    </row>
    <row r="1026" spans="18:19" x14ac:dyDescent="0.25">
      <c r="R1026" s="29"/>
      <c r="S1026" s="29"/>
    </row>
    <row r="1027" spans="18:19" x14ac:dyDescent="0.25">
      <c r="R1027" s="29"/>
      <c r="S1027" s="29"/>
    </row>
    <row r="1028" spans="18:19" x14ac:dyDescent="0.25">
      <c r="R1028" s="29"/>
      <c r="S1028" s="29"/>
    </row>
    <row r="1029" spans="18:19" x14ac:dyDescent="0.25">
      <c r="R1029" s="29"/>
      <c r="S1029" s="29"/>
    </row>
    <row r="1030" spans="18:19" x14ac:dyDescent="0.25">
      <c r="R1030" s="29"/>
      <c r="S1030" s="29"/>
    </row>
    <row r="1031" spans="18:19" x14ac:dyDescent="0.25">
      <c r="R1031" s="29"/>
      <c r="S1031" s="29"/>
    </row>
    <row r="1032" spans="18:19" x14ac:dyDescent="0.25">
      <c r="R1032" s="29"/>
      <c r="S1032" s="29"/>
    </row>
    <row r="1033" spans="18:19" x14ac:dyDescent="0.25">
      <c r="R1033" s="29"/>
      <c r="S1033" s="29"/>
    </row>
    <row r="1034" spans="18:19" x14ac:dyDescent="0.25">
      <c r="R1034" s="29"/>
      <c r="S1034" s="29"/>
    </row>
    <row r="1035" spans="18:19" x14ac:dyDescent="0.25">
      <c r="R1035" s="29"/>
      <c r="S1035" s="29"/>
    </row>
    <row r="1036" spans="18:19" x14ac:dyDescent="0.25">
      <c r="R1036" s="29"/>
      <c r="S1036" s="29"/>
    </row>
    <row r="1037" spans="18:19" x14ac:dyDescent="0.25">
      <c r="R1037" s="29"/>
      <c r="S1037" s="29"/>
    </row>
    <row r="1038" spans="18:19" x14ac:dyDescent="0.25">
      <c r="R1038" s="29"/>
      <c r="S1038" s="29"/>
    </row>
    <row r="1039" spans="18:19" x14ac:dyDescent="0.25">
      <c r="R1039" s="29"/>
      <c r="S1039" s="29"/>
    </row>
    <row r="1040" spans="18:19" x14ac:dyDescent="0.25">
      <c r="R1040" s="29"/>
      <c r="S1040" s="29"/>
    </row>
    <row r="1041" spans="18:19" x14ac:dyDescent="0.25">
      <c r="R1041" s="29"/>
      <c r="S1041" s="29"/>
    </row>
    <row r="1042" spans="18:19" x14ac:dyDescent="0.25">
      <c r="R1042" s="29"/>
      <c r="S1042" s="29"/>
    </row>
    <row r="1043" spans="18:19" x14ac:dyDescent="0.25">
      <c r="R1043" s="29"/>
      <c r="S1043" s="29"/>
    </row>
    <row r="1044" spans="18:19" x14ac:dyDescent="0.25">
      <c r="R1044" s="29"/>
      <c r="S1044" s="29"/>
    </row>
    <row r="1045" spans="18:19" x14ac:dyDescent="0.25">
      <c r="R1045" s="29"/>
      <c r="S1045" s="29"/>
    </row>
    <row r="1046" spans="18:19" x14ac:dyDescent="0.25">
      <c r="R1046" s="29"/>
      <c r="S1046" s="29"/>
    </row>
    <row r="1047" spans="18:19" x14ac:dyDescent="0.25">
      <c r="R1047" s="29"/>
      <c r="S1047" s="29"/>
    </row>
    <row r="1048" spans="18:19" x14ac:dyDescent="0.25">
      <c r="R1048" s="29"/>
      <c r="S1048" s="29"/>
    </row>
    <row r="1049" spans="18:19" x14ac:dyDescent="0.25">
      <c r="R1049" s="29"/>
      <c r="S1049" s="29"/>
    </row>
    <row r="1050" spans="18:19" x14ac:dyDescent="0.25">
      <c r="R1050" s="29"/>
      <c r="S1050" s="29"/>
    </row>
    <row r="1051" spans="18:19" x14ac:dyDescent="0.25">
      <c r="R1051" s="29"/>
      <c r="S1051" s="29"/>
    </row>
    <row r="1052" spans="18:19" x14ac:dyDescent="0.25">
      <c r="R1052" s="29"/>
      <c r="S1052" s="29"/>
    </row>
    <row r="1053" spans="18:19" x14ac:dyDescent="0.25">
      <c r="R1053" s="29"/>
      <c r="S1053" s="29"/>
    </row>
    <row r="1054" spans="18:19" x14ac:dyDescent="0.25">
      <c r="R1054" s="29"/>
      <c r="S1054" s="29"/>
    </row>
    <row r="1055" spans="18:19" x14ac:dyDescent="0.25">
      <c r="R1055" s="29"/>
      <c r="S1055" s="29"/>
    </row>
    <row r="1056" spans="18:19" x14ac:dyDescent="0.25">
      <c r="R1056" s="29"/>
      <c r="S1056" s="29"/>
    </row>
    <row r="1057" spans="18:19" x14ac:dyDescent="0.25">
      <c r="R1057" s="29"/>
      <c r="S1057" s="29"/>
    </row>
    <row r="1058" spans="18:19" x14ac:dyDescent="0.25">
      <c r="R1058" s="29"/>
      <c r="S1058" s="29"/>
    </row>
    <row r="1059" spans="18:19" x14ac:dyDescent="0.25">
      <c r="R1059" s="29"/>
      <c r="S1059" s="29"/>
    </row>
    <row r="1060" spans="18:19" x14ac:dyDescent="0.25">
      <c r="R1060" s="29"/>
      <c r="S1060" s="29"/>
    </row>
    <row r="1061" spans="18:19" x14ac:dyDescent="0.25">
      <c r="R1061" s="29"/>
      <c r="S1061" s="29"/>
    </row>
    <row r="1062" spans="18:19" x14ac:dyDescent="0.25">
      <c r="R1062" s="29"/>
      <c r="S1062" s="29"/>
    </row>
    <row r="1063" spans="18:19" x14ac:dyDescent="0.25">
      <c r="R1063" s="29"/>
      <c r="S1063" s="29"/>
    </row>
    <row r="1064" spans="18:19" x14ac:dyDescent="0.25">
      <c r="R1064" s="29"/>
      <c r="S1064" s="29"/>
    </row>
    <row r="1065" spans="18:19" x14ac:dyDescent="0.25">
      <c r="R1065" s="29"/>
      <c r="S1065" s="29"/>
    </row>
    <row r="1066" spans="18:19" x14ac:dyDescent="0.25">
      <c r="R1066" s="29"/>
      <c r="S1066" s="29"/>
    </row>
    <row r="1067" spans="18:19" x14ac:dyDescent="0.25">
      <c r="R1067" s="29"/>
      <c r="S1067" s="29"/>
    </row>
    <row r="1068" spans="18:19" x14ac:dyDescent="0.25">
      <c r="R1068" s="29"/>
      <c r="S1068" s="29"/>
    </row>
    <row r="1069" spans="18:19" x14ac:dyDescent="0.25">
      <c r="R1069" s="29"/>
      <c r="S1069" s="29"/>
    </row>
    <row r="1070" spans="18:19" x14ac:dyDescent="0.25">
      <c r="R1070" s="29"/>
      <c r="S1070" s="29"/>
    </row>
    <row r="1071" spans="18:19" x14ac:dyDescent="0.25">
      <c r="R1071" s="29"/>
      <c r="S1071" s="29"/>
    </row>
    <row r="1072" spans="18:19" x14ac:dyDescent="0.25">
      <c r="R1072" s="29"/>
      <c r="S1072" s="29"/>
    </row>
    <row r="1073" spans="18:19" x14ac:dyDescent="0.25">
      <c r="R1073" s="29"/>
      <c r="S1073" s="29"/>
    </row>
    <row r="1074" spans="18:19" x14ac:dyDescent="0.25">
      <c r="R1074" s="29"/>
      <c r="S1074" s="29"/>
    </row>
    <row r="1075" spans="18:19" x14ac:dyDescent="0.25">
      <c r="R1075" s="29"/>
      <c r="S1075" s="29"/>
    </row>
    <row r="1076" spans="18:19" x14ac:dyDescent="0.25">
      <c r="R1076" s="29"/>
      <c r="S1076" s="29"/>
    </row>
    <row r="1077" spans="18:19" x14ac:dyDescent="0.25">
      <c r="R1077" s="29"/>
      <c r="S1077" s="29"/>
    </row>
    <row r="1078" spans="18:19" x14ac:dyDescent="0.25">
      <c r="R1078" s="29"/>
      <c r="S1078" s="29"/>
    </row>
    <row r="1079" spans="18:19" x14ac:dyDescent="0.25">
      <c r="R1079" s="29"/>
      <c r="S1079" s="29"/>
    </row>
    <row r="1080" spans="18:19" x14ac:dyDescent="0.25">
      <c r="R1080" s="29"/>
      <c r="S1080" s="29"/>
    </row>
    <row r="1081" spans="18:19" x14ac:dyDescent="0.25">
      <c r="R1081" s="29"/>
      <c r="S1081" s="29"/>
    </row>
    <row r="1082" spans="18:19" x14ac:dyDescent="0.25">
      <c r="R1082" s="29"/>
      <c r="S1082" s="29"/>
    </row>
    <row r="1083" spans="18:19" x14ac:dyDescent="0.25">
      <c r="R1083" s="29"/>
      <c r="S1083" s="29"/>
    </row>
    <row r="1084" spans="18:19" x14ac:dyDescent="0.25">
      <c r="R1084" s="29"/>
      <c r="S1084" s="29"/>
    </row>
    <row r="1085" spans="18:19" x14ac:dyDescent="0.25">
      <c r="R1085" s="29"/>
      <c r="S1085" s="29"/>
    </row>
    <row r="1086" spans="18:19" x14ac:dyDescent="0.25">
      <c r="R1086" s="29"/>
      <c r="S1086" s="29"/>
    </row>
    <row r="1087" spans="18:19" x14ac:dyDescent="0.25">
      <c r="R1087" s="29"/>
      <c r="S1087" s="29"/>
    </row>
    <row r="1088" spans="18:19" x14ac:dyDescent="0.25">
      <c r="R1088" s="29"/>
      <c r="S1088" s="29"/>
    </row>
    <row r="1089" spans="18:19" x14ac:dyDescent="0.25">
      <c r="R1089" s="29"/>
      <c r="S1089" s="29"/>
    </row>
    <row r="1090" spans="18:19" x14ac:dyDescent="0.25">
      <c r="R1090" s="29"/>
      <c r="S1090" s="29"/>
    </row>
    <row r="1091" spans="18:19" x14ac:dyDescent="0.25">
      <c r="R1091" s="29"/>
      <c r="S1091" s="29"/>
    </row>
    <row r="1092" spans="18:19" x14ac:dyDescent="0.25">
      <c r="R1092" s="29"/>
      <c r="S1092" s="29"/>
    </row>
    <row r="1093" spans="18:19" x14ac:dyDescent="0.25">
      <c r="R1093" s="29"/>
      <c r="S1093" s="29"/>
    </row>
    <row r="1094" spans="18:19" x14ac:dyDescent="0.25">
      <c r="R1094" s="29"/>
      <c r="S1094" s="29"/>
    </row>
    <row r="1095" spans="18:19" x14ac:dyDescent="0.25">
      <c r="R1095" s="29"/>
      <c r="S1095" s="29"/>
    </row>
    <row r="1096" spans="18:19" x14ac:dyDescent="0.25">
      <c r="R1096" s="29"/>
      <c r="S1096" s="29"/>
    </row>
    <row r="1097" spans="18:19" x14ac:dyDescent="0.25">
      <c r="R1097" s="29"/>
      <c r="S1097" s="29"/>
    </row>
    <row r="1098" spans="18:19" x14ac:dyDescent="0.25">
      <c r="R1098" s="29"/>
      <c r="S1098" s="29"/>
    </row>
    <row r="1099" spans="18:19" x14ac:dyDescent="0.25">
      <c r="R1099" s="29"/>
      <c r="S1099" s="29"/>
    </row>
    <row r="1100" spans="18:19" x14ac:dyDescent="0.25">
      <c r="R1100" s="29"/>
      <c r="S1100" s="29"/>
    </row>
    <row r="1101" spans="18:19" x14ac:dyDescent="0.25">
      <c r="R1101" s="29"/>
      <c r="S1101" s="29"/>
    </row>
    <row r="1102" spans="18:19" x14ac:dyDescent="0.25">
      <c r="R1102" s="29"/>
      <c r="S1102" s="29"/>
    </row>
    <row r="1103" spans="18:19" x14ac:dyDescent="0.25">
      <c r="R1103" s="29"/>
      <c r="S1103" s="29"/>
    </row>
    <row r="1104" spans="18:19" x14ac:dyDescent="0.25">
      <c r="R1104" s="29"/>
      <c r="S1104" s="29"/>
    </row>
    <row r="1105" spans="18:19" x14ac:dyDescent="0.25">
      <c r="R1105" s="29"/>
      <c r="S1105" s="29"/>
    </row>
    <row r="1106" spans="18:19" x14ac:dyDescent="0.25">
      <c r="R1106" s="29"/>
      <c r="S1106" s="29"/>
    </row>
    <row r="1107" spans="18:19" x14ac:dyDescent="0.25">
      <c r="R1107" s="29"/>
      <c r="S1107" s="29"/>
    </row>
    <row r="1108" spans="18:19" x14ac:dyDescent="0.25">
      <c r="R1108" s="29"/>
      <c r="S1108" s="29"/>
    </row>
    <row r="1109" spans="18:19" x14ac:dyDescent="0.25">
      <c r="R1109" s="29"/>
      <c r="S1109" s="29"/>
    </row>
    <row r="1110" spans="18:19" x14ac:dyDescent="0.25">
      <c r="R1110" s="29"/>
      <c r="S1110" s="29"/>
    </row>
    <row r="1111" spans="18:19" x14ac:dyDescent="0.25">
      <c r="R1111" s="29"/>
      <c r="S1111" s="29"/>
    </row>
    <row r="1112" spans="18:19" x14ac:dyDescent="0.25">
      <c r="R1112" s="29"/>
      <c r="S1112" s="29"/>
    </row>
    <row r="1113" spans="18:19" x14ac:dyDescent="0.25">
      <c r="R1113" s="29"/>
      <c r="S1113" s="29"/>
    </row>
    <row r="1114" spans="18:19" x14ac:dyDescent="0.25">
      <c r="R1114" s="29"/>
      <c r="S1114" s="29"/>
    </row>
    <row r="1115" spans="18:19" x14ac:dyDescent="0.25">
      <c r="R1115" s="29"/>
      <c r="S1115" s="29"/>
    </row>
    <row r="1116" spans="18:19" x14ac:dyDescent="0.25">
      <c r="R1116" s="29"/>
      <c r="S1116" s="29"/>
    </row>
    <row r="1117" spans="18:19" x14ac:dyDescent="0.25">
      <c r="R1117" s="29"/>
      <c r="S1117" s="29"/>
    </row>
    <row r="1118" spans="18:19" x14ac:dyDescent="0.25">
      <c r="R1118" s="29"/>
      <c r="S1118" s="29"/>
    </row>
    <row r="1119" spans="18:19" x14ac:dyDescent="0.25">
      <c r="R1119" s="29"/>
      <c r="S1119" s="29"/>
    </row>
    <row r="1120" spans="18:19" x14ac:dyDescent="0.25">
      <c r="R1120" s="29"/>
      <c r="S1120" s="29"/>
    </row>
    <row r="1121" spans="18:19" x14ac:dyDescent="0.25">
      <c r="R1121" s="29"/>
      <c r="S1121" s="29"/>
    </row>
    <row r="1122" spans="18:19" x14ac:dyDescent="0.25">
      <c r="R1122" s="29"/>
      <c r="S1122" s="29"/>
    </row>
    <row r="1123" spans="18:19" x14ac:dyDescent="0.25">
      <c r="R1123" s="29"/>
      <c r="S1123" s="29"/>
    </row>
    <row r="1124" spans="18:19" x14ac:dyDescent="0.25">
      <c r="R1124" s="29"/>
      <c r="S1124" s="29"/>
    </row>
    <row r="1125" spans="18:19" x14ac:dyDescent="0.25">
      <c r="R1125" s="29"/>
      <c r="S1125" s="29"/>
    </row>
    <row r="1126" spans="18:19" x14ac:dyDescent="0.25">
      <c r="R1126" s="29"/>
      <c r="S1126" s="29"/>
    </row>
    <row r="1127" spans="18:19" x14ac:dyDescent="0.25">
      <c r="R1127" s="29"/>
      <c r="S1127" s="29"/>
    </row>
    <row r="1128" spans="18:19" x14ac:dyDescent="0.25">
      <c r="R1128" s="29"/>
      <c r="S1128" s="29"/>
    </row>
    <row r="1129" spans="18:19" x14ac:dyDescent="0.25">
      <c r="R1129" s="29"/>
      <c r="S1129" s="29"/>
    </row>
    <row r="1130" spans="18:19" x14ac:dyDescent="0.25">
      <c r="R1130" s="29"/>
      <c r="S1130" s="29"/>
    </row>
    <row r="1131" spans="18:19" x14ac:dyDescent="0.25">
      <c r="R1131" s="29"/>
      <c r="S1131" s="29"/>
    </row>
    <row r="1132" spans="18:19" x14ac:dyDescent="0.25">
      <c r="R1132" s="29"/>
      <c r="S1132" s="29"/>
    </row>
    <row r="1133" spans="18:19" x14ac:dyDescent="0.25">
      <c r="R1133" s="29"/>
      <c r="S1133" s="29"/>
    </row>
    <row r="1134" spans="18:19" x14ac:dyDescent="0.25">
      <c r="R1134" s="29"/>
      <c r="S1134" s="29"/>
    </row>
    <row r="1135" spans="18:19" x14ac:dyDescent="0.25">
      <c r="R1135" s="29"/>
      <c r="S1135" s="29"/>
    </row>
    <row r="1136" spans="18:19" x14ac:dyDescent="0.25">
      <c r="R1136" s="29"/>
      <c r="S1136" s="29"/>
    </row>
    <row r="1137" spans="18:19" x14ac:dyDescent="0.25">
      <c r="R1137" s="29"/>
      <c r="S1137" s="29"/>
    </row>
    <row r="1138" spans="18:19" x14ac:dyDescent="0.25">
      <c r="R1138" s="29"/>
      <c r="S1138" s="29"/>
    </row>
    <row r="1139" spans="18:19" x14ac:dyDescent="0.25">
      <c r="R1139" s="29"/>
      <c r="S1139" s="29"/>
    </row>
    <row r="1140" spans="18:19" x14ac:dyDescent="0.25">
      <c r="R1140" s="29"/>
      <c r="S1140" s="29"/>
    </row>
    <row r="1141" spans="18:19" x14ac:dyDescent="0.25">
      <c r="R1141" s="29"/>
      <c r="S1141" s="29"/>
    </row>
    <row r="1142" spans="18:19" x14ac:dyDescent="0.25">
      <c r="R1142" s="29"/>
      <c r="S1142" s="29"/>
    </row>
    <row r="1143" spans="18:19" x14ac:dyDescent="0.25">
      <c r="R1143" s="29"/>
      <c r="S1143" s="29"/>
    </row>
    <row r="1144" spans="18:19" x14ac:dyDescent="0.25">
      <c r="R1144" s="29"/>
      <c r="S1144" s="29"/>
    </row>
    <row r="1145" spans="18:19" x14ac:dyDescent="0.25">
      <c r="R1145" s="29"/>
      <c r="S1145" s="29"/>
    </row>
    <row r="1146" spans="18:19" x14ac:dyDescent="0.25">
      <c r="R1146" s="29"/>
      <c r="S1146" s="29"/>
    </row>
    <row r="1147" spans="18:19" x14ac:dyDescent="0.25">
      <c r="R1147" s="29"/>
      <c r="S1147" s="29"/>
    </row>
    <row r="1148" spans="18:19" x14ac:dyDescent="0.25">
      <c r="R1148" s="29"/>
      <c r="S1148" s="29"/>
    </row>
    <row r="1149" spans="18:19" x14ac:dyDescent="0.25">
      <c r="R1149" s="29"/>
      <c r="S1149" s="29"/>
    </row>
    <row r="1150" spans="18:19" x14ac:dyDescent="0.25">
      <c r="R1150" s="29"/>
      <c r="S1150" s="29"/>
    </row>
    <row r="1151" spans="18:19" x14ac:dyDescent="0.25">
      <c r="R1151" s="29"/>
      <c r="S1151" s="29"/>
    </row>
    <row r="1152" spans="18:19" x14ac:dyDescent="0.25">
      <c r="R1152" s="29"/>
      <c r="S1152" s="29"/>
    </row>
    <row r="1153" spans="18:19" x14ac:dyDescent="0.25">
      <c r="R1153" s="29"/>
      <c r="S1153" s="29"/>
    </row>
    <row r="1154" spans="18:19" x14ac:dyDescent="0.25">
      <c r="R1154" s="29"/>
      <c r="S1154" s="29"/>
    </row>
    <row r="1155" spans="18:19" x14ac:dyDescent="0.25">
      <c r="R1155" s="29"/>
      <c r="S1155" s="29"/>
    </row>
    <row r="1156" spans="18:19" x14ac:dyDescent="0.25">
      <c r="R1156" s="29"/>
      <c r="S1156" s="29"/>
    </row>
    <row r="1157" spans="18:19" x14ac:dyDescent="0.25">
      <c r="R1157" s="29"/>
      <c r="S1157" s="29"/>
    </row>
    <row r="1158" spans="18:19" x14ac:dyDescent="0.25">
      <c r="R1158" s="29"/>
      <c r="S1158" s="29"/>
    </row>
    <row r="1159" spans="18:19" x14ac:dyDescent="0.25">
      <c r="R1159" s="29"/>
      <c r="S1159" s="29"/>
    </row>
    <row r="1160" spans="18:19" x14ac:dyDescent="0.25">
      <c r="R1160" s="29"/>
      <c r="S1160" s="29"/>
    </row>
    <row r="1161" spans="18:19" x14ac:dyDescent="0.25">
      <c r="R1161" s="29"/>
      <c r="S1161" s="29"/>
    </row>
    <row r="1162" spans="18:19" x14ac:dyDescent="0.25">
      <c r="R1162" s="29"/>
      <c r="S1162" s="29"/>
    </row>
    <row r="1163" spans="18:19" x14ac:dyDescent="0.25">
      <c r="R1163" s="29"/>
      <c r="S1163" s="29"/>
    </row>
    <row r="1164" spans="18:19" x14ac:dyDescent="0.25">
      <c r="R1164" s="29"/>
      <c r="S1164" s="29"/>
    </row>
    <row r="1165" spans="18:19" x14ac:dyDescent="0.25">
      <c r="R1165" s="29"/>
      <c r="S1165" s="29"/>
    </row>
    <row r="1166" spans="18:19" x14ac:dyDescent="0.25">
      <c r="R1166" s="29"/>
      <c r="S1166" s="29"/>
    </row>
    <row r="1167" spans="18:19" x14ac:dyDescent="0.25">
      <c r="R1167" s="29"/>
      <c r="S1167" s="29"/>
    </row>
    <row r="1168" spans="18:19" x14ac:dyDescent="0.25">
      <c r="R1168" s="29"/>
      <c r="S1168" s="29"/>
    </row>
    <row r="1169" spans="18:19" x14ac:dyDescent="0.25">
      <c r="R1169" s="29"/>
      <c r="S1169" s="29"/>
    </row>
    <row r="1170" spans="18:19" x14ac:dyDescent="0.25">
      <c r="R1170" s="29"/>
      <c r="S1170" s="29"/>
    </row>
    <row r="1171" spans="18:19" x14ac:dyDescent="0.25">
      <c r="R1171" s="29"/>
      <c r="S1171" s="29"/>
    </row>
    <row r="1172" spans="18:19" x14ac:dyDescent="0.25">
      <c r="R1172" s="29"/>
      <c r="S1172" s="29"/>
    </row>
    <row r="1173" spans="18:19" x14ac:dyDescent="0.25">
      <c r="R1173" s="29"/>
      <c r="S1173" s="29"/>
    </row>
    <row r="1174" spans="18:19" x14ac:dyDescent="0.25">
      <c r="R1174" s="29"/>
      <c r="S1174" s="29"/>
    </row>
    <row r="1175" spans="18:19" x14ac:dyDescent="0.25">
      <c r="R1175" s="29"/>
      <c r="S1175" s="29"/>
    </row>
    <row r="1176" spans="18:19" x14ac:dyDescent="0.25">
      <c r="R1176" s="29"/>
      <c r="S1176" s="29"/>
    </row>
    <row r="1177" spans="18:19" x14ac:dyDescent="0.25">
      <c r="R1177" s="29"/>
      <c r="S1177" s="29"/>
    </row>
    <row r="1178" spans="18:19" x14ac:dyDescent="0.25">
      <c r="R1178" s="29"/>
      <c r="S1178" s="29"/>
    </row>
    <row r="1179" spans="18:19" x14ac:dyDescent="0.25">
      <c r="R1179" s="29"/>
      <c r="S1179" s="29"/>
    </row>
    <row r="1180" spans="18:19" x14ac:dyDescent="0.25">
      <c r="R1180" s="29"/>
      <c r="S1180" s="29"/>
    </row>
    <row r="1181" spans="18:19" x14ac:dyDescent="0.25">
      <c r="R1181" s="29"/>
      <c r="S1181" s="29"/>
    </row>
    <row r="1182" spans="18:19" x14ac:dyDescent="0.25">
      <c r="R1182" s="29"/>
      <c r="S1182" s="29"/>
    </row>
    <row r="1183" spans="18:19" x14ac:dyDescent="0.25">
      <c r="R1183" s="29"/>
      <c r="S1183" s="29"/>
    </row>
    <row r="1184" spans="18:19" x14ac:dyDescent="0.25">
      <c r="R1184" s="29"/>
      <c r="S1184" s="29"/>
    </row>
    <row r="1185" spans="18:19" x14ac:dyDescent="0.25">
      <c r="R1185" s="29"/>
      <c r="S1185" s="29"/>
    </row>
    <row r="1186" spans="18:19" x14ac:dyDescent="0.25">
      <c r="R1186" s="29"/>
      <c r="S1186" s="29"/>
    </row>
    <row r="1187" spans="18:19" x14ac:dyDescent="0.25">
      <c r="R1187" s="29"/>
      <c r="S1187" s="29"/>
    </row>
    <row r="1188" spans="18:19" x14ac:dyDescent="0.25">
      <c r="R1188" s="29"/>
      <c r="S1188" s="29"/>
    </row>
    <row r="1189" spans="18:19" x14ac:dyDescent="0.25">
      <c r="R1189" s="29"/>
      <c r="S1189" s="29"/>
    </row>
    <row r="1190" spans="18:19" x14ac:dyDescent="0.25">
      <c r="R1190" s="29"/>
      <c r="S1190" s="29"/>
    </row>
    <row r="1191" spans="18:19" x14ac:dyDescent="0.25">
      <c r="R1191" s="29"/>
      <c r="S1191" s="29"/>
    </row>
    <row r="1192" spans="18:19" x14ac:dyDescent="0.25">
      <c r="R1192" s="29"/>
      <c r="S1192" s="29"/>
    </row>
    <row r="1193" spans="18:19" x14ac:dyDescent="0.25">
      <c r="R1193" s="29"/>
      <c r="S1193" s="29"/>
    </row>
    <row r="1194" spans="18:19" x14ac:dyDescent="0.25">
      <c r="R1194" s="29"/>
      <c r="S1194" s="29"/>
    </row>
    <row r="1195" spans="18:19" x14ac:dyDescent="0.25">
      <c r="R1195" s="29"/>
      <c r="S1195" s="29"/>
    </row>
    <row r="1196" spans="18:19" x14ac:dyDescent="0.25">
      <c r="R1196" s="29"/>
      <c r="S1196" s="29"/>
    </row>
    <row r="1197" spans="18:19" x14ac:dyDescent="0.25">
      <c r="R1197" s="29"/>
      <c r="S1197" s="29"/>
    </row>
    <row r="1198" spans="18:19" x14ac:dyDescent="0.25">
      <c r="R1198" s="29"/>
      <c r="S1198" s="29"/>
    </row>
    <row r="1199" spans="18:19" x14ac:dyDescent="0.25">
      <c r="R1199" s="29"/>
      <c r="S1199" s="29"/>
    </row>
    <row r="1200" spans="18:19" x14ac:dyDescent="0.25">
      <c r="R1200" s="29"/>
      <c r="S1200" s="29"/>
    </row>
    <row r="1201" spans="18:19" x14ac:dyDescent="0.25">
      <c r="R1201" s="29"/>
      <c r="S1201" s="29"/>
    </row>
    <row r="1202" spans="18:19" x14ac:dyDescent="0.25">
      <c r="R1202" s="29"/>
      <c r="S1202" s="29"/>
    </row>
    <row r="1203" spans="18:19" x14ac:dyDescent="0.25">
      <c r="R1203" s="29"/>
      <c r="S1203" s="29"/>
    </row>
    <row r="1204" spans="18:19" x14ac:dyDescent="0.25">
      <c r="R1204" s="29"/>
      <c r="S1204" s="29"/>
    </row>
    <row r="1205" spans="18:19" x14ac:dyDescent="0.25">
      <c r="R1205" s="29"/>
      <c r="S1205" s="29"/>
    </row>
    <row r="1206" spans="18:19" x14ac:dyDescent="0.25">
      <c r="R1206" s="29"/>
      <c r="S1206" s="29"/>
    </row>
    <row r="1207" spans="18:19" x14ac:dyDescent="0.25">
      <c r="R1207" s="29"/>
      <c r="S1207" s="29"/>
    </row>
    <row r="1208" spans="18:19" x14ac:dyDescent="0.25">
      <c r="R1208" s="29"/>
      <c r="S1208" s="29"/>
    </row>
    <row r="1209" spans="18:19" x14ac:dyDescent="0.25">
      <c r="R1209" s="29"/>
      <c r="S1209" s="29"/>
    </row>
    <row r="1210" spans="18:19" x14ac:dyDescent="0.25">
      <c r="R1210" s="29"/>
      <c r="S1210" s="29"/>
    </row>
    <row r="1211" spans="18:19" x14ac:dyDescent="0.25">
      <c r="R1211" s="29"/>
      <c r="S1211" s="29"/>
    </row>
    <row r="1212" spans="18:19" x14ac:dyDescent="0.25">
      <c r="R1212" s="29"/>
      <c r="S1212" s="29"/>
    </row>
    <row r="1213" spans="18:19" x14ac:dyDescent="0.25">
      <c r="R1213" s="29"/>
      <c r="S1213" s="29"/>
    </row>
    <row r="1214" spans="18:19" x14ac:dyDescent="0.25">
      <c r="R1214" s="29"/>
      <c r="S1214" s="29"/>
    </row>
    <row r="1215" spans="18:19" x14ac:dyDescent="0.25">
      <c r="R1215" s="29"/>
      <c r="S1215" s="29"/>
    </row>
    <row r="1216" spans="18:19" x14ac:dyDescent="0.25">
      <c r="R1216" s="29"/>
      <c r="S1216" s="29"/>
    </row>
    <row r="1217" spans="18:19" x14ac:dyDescent="0.25">
      <c r="R1217" s="29"/>
      <c r="S1217" s="29"/>
    </row>
    <row r="1218" spans="18:19" x14ac:dyDescent="0.25">
      <c r="R1218" s="29"/>
      <c r="S1218" s="29"/>
    </row>
    <row r="1219" spans="18:19" x14ac:dyDescent="0.25">
      <c r="R1219" s="29"/>
      <c r="S1219" s="29"/>
    </row>
    <row r="1220" spans="18:19" x14ac:dyDescent="0.25">
      <c r="R1220" s="29"/>
      <c r="S1220" s="29"/>
    </row>
    <row r="1221" spans="18:19" x14ac:dyDescent="0.25">
      <c r="R1221" s="29"/>
      <c r="S1221" s="29"/>
    </row>
    <row r="1222" spans="18:19" x14ac:dyDescent="0.25">
      <c r="R1222" s="29"/>
      <c r="S1222" s="29"/>
    </row>
    <row r="1223" spans="18:19" x14ac:dyDescent="0.25">
      <c r="R1223" s="29"/>
      <c r="S1223" s="29"/>
    </row>
    <row r="1224" spans="18:19" x14ac:dyDescent="0.25">
      <c r="R1224" s="29"/>
      <c r="S1224" s="29"/>
    </row>
    <row r="1225" spans="18:19" x14ac:dyDescent="0.25">
      <c r="R1225" s="29"/>
      <c r="S1225" s="29"/>
    </row>
    <row r="1226" spans="18:19" x14ac:dyDescent="0.25">
      <c r="R1226" s="29"/>
      <c r="S1226" s="29"/>
    </row>
    <row r="1227" spans="18:19" x14ac:dyDescent="0.25">
      <c r="R1227" s="29"/>
      <c r="S1227" s="29"/>
    </row>
    <row r="1228" spans="18:19" x14ac:dyDescent="0.25">
      <c r="R1228" s="29"/>
      <c r="S1228" s="29"/>
    </row>
    <row r="1229" spans="18:19" x14ac:dyDescent="0.25">
      <c r="R1229" s="29"/>
      <c r="S1229" s="29"/>
    </row>
    <row r="1230" spans="18:19" x14ac:dyDescent="0.25">
      <c r="R1230" s="29"/>
      <c r="S1230" s="29"/>
    </row>
    <row r="1231" spans="18:19" x14ac:dyDescent="0.25">
      <c r="R1231" s="29"/>
      <c r="S1231" s="29"/>
    </row>
    <row r="1232" spans="18:19" x14ac:dyDescent="0.25">
      <c r="R1232" s="29"/>
      <c r="S1232" s="29"/>
    </row>
    <row r="1233" spans="18:19" x14ac:dyDescent="0.25">
      <c r="R1233" s="29"/>
      <c r="S1233" s="29"/>
    </row>
    <row r="1234" spans="18:19" x14ac:dyDescent="0.25">
      <c r="R1234" s="29"/>
      <c r="S1234" s="29"/>
    </row>
    <row r="1235" spans="18:19" x14ac:dyDescent="0.25">
      <c r="R1235" s="29"/>
      <c r="S1235" s="29"/>
    </row>
    <row r="1236" spans="18:19" x14ac:dyDescent="0.25">
      <c r="R1236" s="29"/>
      <c r="S1236" s="29"/>
    </row>
    <row r="1237" spans="18:19" x14ac:dyDescent="0.25">
      <c r="R1237" s="29"/>
      <c r="S1237" s="29"/>
    </row>
    <row r="1238" spans="18:19" x14ac:dyDescent="0.25">
      <c r="R1238" s="29"/>
      <c r="S1238" s="29"/>
    </row>
    <row r="1239" spans="18:19" x14ac:dyDescent="0.25">
      <c r="R1239" s="29"/>
      <c r="S1239" s="29"/>
    </row>
    <row r="1240" spans="18:19" x14ac:dyDescent="0.25">
      <c r="R1240" s="29"/>
      <c r="S1240" s="29"/>
    </row>
    <row r="1241" spans="18:19" x14ac:dyDescent="0.25">
      <c r="R1241" s="29"/>
      <c r="S1241" s="29"/>
    </row>
    <row r="1242" spans="18:19" x14ac:dyDescent="0.25">
      <c r="R1242" s="29"/>
      <c r="S1242" s="29"/>
    </row>
    <row r="1243" spans="18:19" x14ac:dyDescent="0.25">
      <c r="R1243" s="29"/>
      <c r="S1243" s="29"/>
    </row>
    <row r="1244" spans="18:19" x14ac:dyDescent="0.25">
      <c r="R1244" s="29"/>
      <c r="S1244" s="29"/>
    </row>
    <row r="1245" spans="18:19" x14ac:dyDescent="0.25">
      <c r="R1245" s="29"/>
      <c r="S1245" s="29"/>
    </row>
    <row r="1246" spans="18:19" x14ac:dyDescent="0.25">
      <c r="R1246" s="29"/>
      <c r="S1246" s="29"/>
    </row>
    <row r="1247" spans="18:19" x14ac:dyDescent="0.25">
      <c r="R1247" s="29"/>
      <c r="S1247" s="29"/>
    </row>
    <row r="1248" spans="18:19" x14ac:dyDescent="0.25">
      <c r="R1248" s="29"/>
      <c r="S1248" s="29"/>
    </row>
    <row r="1249" spans="18:19" x14ac:dyDescent="0.25">
      <c r="R1249" s="29"/>
      <c r="S1249" s="29"/>
    </row>
    <row r="1250" spans="18:19" x14ac:dyDescent="0.25">
      <c r="R1250" s="29"/>
      <c r="S1250" s="29"/>
    </row>
    <row r="1251" spans="18:19" x14ac:dyDescent="0.25">
      <c r="R1251" s="29"/>
      <c r="S1251" s="29"/>
    </row>
    <row r="1252" spans="18:19" x14ac:dyDescent="0.25">
      <c r="R1252" s="29"/>
      <c r="S1252" s="29"/>
    </row>
    <row r="1253" spans="18:19" x14ac:dyDescent="0.25">
      <c r="R1253" s="29"/>
      <c r="S1253" s="29"/>
    </row>
    <row r="1254" spans="18:19" x14ac:dyDescent="0.25">
      <c r="R1254" s="29"/>
      <c r="S1254" s="29"/>
    </row>
    <row r="1255" spans="18:19" x14ac:dyDescent="0.25">
      <c r="R1255" s="29"/>
      <c r="S1255" s="29"/>
    </row>
    <row r="1256" spans="18:19" x14ac:dyDescent="0.25">
      <c r="R1256" s="29"/>
      <c r="S1256" s="29"/>
    </row>
    <row r="1257" spans="18:19" x14ac:dyDescent="0.25">
      <c r="R1257" s="29"/>
      <c r="S1257" s="29"/>
    </row>
    <row r="1258" spans="18:19" x14ac:dyDescent="0.25">
      <c r="R1258" s="29"/>
      <c r="S1258" s="29"/>
    </row>
    <row r="1259" spans="18:19" x14ac:dyDescent="0.25">
      <c r="R1259" s="29"/>
      <c r="S1259" s="29"/>
    </row>
    <row r="1260" spans="18:19" x14ac:dyDescent="0.25">
      <c r="R1260" s="29"/>
      <c r="S1260" s="29"/>
    </row>
    <row r="1261" spans="18:19" x14ac:dyDescent="0.25">
      <c r="R1261" s="29"/>
      <c r="S1261" s="29"/>
    </row>
    <row r="1262" spans="18:19" x14ac:dyDescent="0.25">
      <c r="R1262" s="29"/>
      <c r="S1262" s="29"/>
    </row>
    <row r="1263" spans="18:19" x14ac:dyDescent="0.25">
      <c r="R1263" s="29"/>
      <c r="S1263" s="29"/>
    </row>
    <row r="1264" spans="18:19" x14ac:dyDescent="0.25">
      <c r="R1264" s="29"/>
      <c r="S1264" s="29"/>
    </row>
    <row r="1265" spans="18:19" x14ac:dyDescent="0.25">
      <c r="R1265" s="29"/>
      <c r="S1265" s="29"/>
    </row>
    <row r="1266" spans="18:19" x14ac:dyDescent="0.25">
      <c r="R1266" s="29"/>
      <c r="S1266" s="29"/>
    </row>
    <row r="1267" spans="18:19" x14ac:dyDescent="0.25">
      <c r="R1267" s="29"/>
      <c r="S1267" s="29"/>
    </row>
    <row r="1268" spans="18:19" x14ac:dyDescent="0.25">
      <c r="R1268" s="29"/>
      <c r="S1268" s="29"/>
    </row>
    <row r="1269" spans="18:19" x14ac:dyDescent="0.25">
      <c r="R1269" s="29"/>
      <c r="S1269" s="29"/>
    </row>
    <row r="1270" spans="18:19" x14ac:dyDescent="0.25">
      <c r="R1270" s="29"/>
      <c r="S1270" s="29"/>
    </row>
    <row r="1271" spans="18:19" x14ac:dyDescent="0.25">
      <c r="R1271" s="29"/>
      <c r="S1271" s="29"/>
    </row>
    <row r="1272" spans="18:19" x14ac:dyDescent="0.25">
      <c r="R1272" s="29"/>
      <c r="S1272" s="29"/>
    </row>
    <row r="1273" spans="18:19" x14ac:dyDescent="0.25">
      <c r="R1273" s="29"/>
      <c r="S1273" s="29"/>
    </row>
    <row r="1274" spans="18:19" x14ac:dyDescent="0.25">
      <c r="R1274" s="29"/>
      <c r="S1274" s="29"/>
    </row>
    <row r="1275" spans="18:19" x14ac:dyDescent="0.25">
      <c r="R1275" s="29"/>
      <c r="S1275" s="29"/>
    </row>
    <row r="1276" spans="18:19" x14ac:dyDescent="0.25">
      <c r="R1276" s="29"/>
      <c r="S1276" s="29"/>
    </row>
    <row r="1277" spans="18:19" x14ac:dyDescent="0.25">
      <c r="R1277" s="29"/>
      <c r="S1277" s="29"/>
    </row>
    <row r="1278" spans="18:19" x14ac:dyDescent="0.25">
      <c r="R1278" s="29"/>
      <c r="S1278" s="29"/>
    </row>
    <row r="1279" spans="18:19" x14ac:dyDescent="0.25">
      <c r="R1279" s="29"/>
      <c r="S1279" s="29"/>
    </row>
    <row r="1280" spans="18:19" x14ac:dyDescent="0.25">
      <c r="R1280" s="29"/>
      <c r="S1280" s="29"/>
    </row>
    <row r="1281" spans="18:19" x14ac:dyDescent="0.25">
      <c r="R1281" s="29"/>
      <c r="S1281" s="29"/>
    </row>
    <row r="1282" spans="18:19" x14ac:dyDescent="0.25">
      <c r="R1282" s="29"/>
      <c r="S1282" s="29"/>
    </row>
    <row r="1283" spans="18:19" x14ac:dyDescent="0.25">
      <c r="R1283" s="29"/>
      <c r="S1283" s="29"/>
    </row>
    <row r="1284" spans="18:19" x14ac:dyDescent="0.25">
      <c r="R1284" s="29"/>
      <c r="S1284" s="29"/>
    </row>
    <row r="1285" spans="18:19" x14ac:dyDescent="0.25">
      <c r="R1285" s="29"/>
      <c r="S1285" s="29"/>
    </row>
    <row r="1286" spans="18:19" x14ac:dyDescent="0.25">
      <c r="R1286" s="29"/>
      <c r="S1286" s="29"/>
    </row>
    <row r="1287" spans="18:19" x14ac:dyDescent="0.25">
      <c r="R1287" s="29"/>
      <c r="S1287" s="29"/>
    </row>
    <row r="1288" spans="18:19" x14ac:dyDescent="0.25">
      <c r="R1288" s="29"/>
      <c r="S1288" s="29"/>
    </row>
    <row r="1289" spans="18:19" x14ac:dyDescent="0.25">
      <c r="R1289" s="29"/>
      <c r="S1289" s="29"/>
    </row>
    <row r="1290" spans="18:19" x14ac:dyDescent="0.25">
      <c r="R1290" s="29"/>
      <c r="S1290" s="29"/>
    </row>
    <row r="1291" spans="18:19" x14ac:dyDescent="0.25">
      <c r="R1291" s="29"/>
      <c r="S1291" s="29"/>
    </row>
    <row r="1292" spans="18:19" x14ac:dyDescent="0.25">
      <c r="R1292" s="29"/>
      <c r="S1292" s="29"/>
    </row>
    <row r="1293" spans="18:19" x14ac:dyDescent="0.25">
      <c r="R1293" s="29"/>
      <c r="S1293" s="29"/>
    </row>
    <row r="1294" spans="18:19" x14ac:dyDescent="0.25">
      <c r="R1294" s="29"/>
      <c r="S1294" s="29"/>
    </row>
    <row r="1295" spans="18:19" x14ac:dyDescent="0.25">
      <c r="R1295" s="29"/>
      <c r="S1295" s="29"/>
    </row>
    <row r="1296" spans="18:19" x14ac:dyDescent="0.25">
      <c r="R1296" s="29"/>
      <c r="S1296" s="29"/>
    </row>
    <row r="1297" spans="18:19" x14ac:dyDescent="0.25">
      <c r="R1297" s="29"/>
      <c r="S1297" s="29"/>
    </row>
    <row r="1298" spans="18:19" x14ac:dyDescent="0.25">
      <c r="R1298" s="29"/>
      <c r="S1298" s="29"/>
    </row>
    <row r="1299" spans="18:19" x14ac:dyDescent="0.25">
      <c r="R1299" s="29"/>
      <c r="S1299" s="29"/>
    </row>
    <row r="1300" spans="18:19" x14ac:dyDescent="0.25">
      <c r="R1300" s="29"/>
      <c r="S1300" s="29"/>
    </row>
    <row r="1301" spans="18:19" x14ac:dyDescent="0.25">
      <c r="R1301" s="29"/>
      <c r="S1301" s="29"/>
    </row>
    <row r="1302" spans="18:19" x14ac:dyDescent="0.25">
      <c r="R1302" s="29"/>
      <c r="S1302" s="29"/>
    </row>
    <row r="1303" spans="18:19" x14ac:dyDescent="0.25">
      <c r="R1303" s="29"/>
      <c r="S1303" s="29"/>
    </row>
    <row r="1304" spans="18:19" x14ac:dyDescent="0.25">
      <c r="R1304" s="29"/>
      <c r="S1304" s="29"/>
    </row>
    <row r="1305" spans="18:19" x14ac:dyDescent="0.25">
      <c r="R1305" s="29"/>
      <c r="S1305" s="29"/>
    </row>
    <row r="1306" spans="18:19" x14ac:dyDescent="0.25">
      <c r="R1306" s="29"/>
      <c r="S1306" s="29"/>
    </row>
    <row r="1307" spans="18:19" x14ac:dyDescent="0.25">
      <c r="R1307" s="29"/>
      <c r="S1307" s="29"/>
    </row>
    <row r="1308" spans="18:19" x14ac:dyDescent="0.25">
      <c r="R1308" s="29"/>
      <c r="S1308" s="29"/>
    </row>
    <row r="1309" spans="18:19" x14ac:dyDescent="0.25">
      <c r="R1309" s="29"/>
      <c r="S1309" s="29"/>
    </row>
    <row r="1310" spans="18:19" x14ac:dyDescent="0.25">
      <c r="R1310" s="29"/>
      <c r="S1310" s="29"/>
    </row>
    <row r="1311" spans="18:19" x14ac:dyDescent="0.25">
      <c r="R1311" s="29"/>
      <c r="S1311" s="29"/>
    </row>
    <row r="1312" spans="18:19" x14ac:dyDescent="0.25">
      <c r="R1312" s="29"/>
      <c r="S1312" s="29"/>
    </row>
    <row r="1313" spans="18:19" x14ac:dyDescent="0.25">
      <c r="R1313" s="29"/>
      <c r="S1313" s="29"/>
    </row>
    <row r="1314" spans="18:19" x14ac:dyDescent="0.25">
      <c r="R1314" s="29"/>
      <c r="S1314" s="29"/>
    </row>
    <row r="1315" spans="18:19" x14ac:dyDescent="0.25">
      <c r="R1315" s="29"/>
      <c r="S1315" s="29"/>
    </row>
    <row r="1316" spans="18:19" x14ac:dyDescent="0.25">
      <c r="R1316" s="29"/>
      <c r="S1316" s="29"/>
    </row>
    <row r="1317" spans="18:19" x14ac:dyDescent="0.25">
      <c r="R1317" s="29"/>
      <c r="S1317" s="29"/>
    </row>
    <row r="1318" spans="18:19" x14ac:dyDescent="0.25">
      <c r="R1318" s="29"/>
      <c r="S1318" s="29"/>
    </row>
    <row r="1319" spans="18:19" x14ac:dyDescent="0.25">
      <c r="R1319" s="29"/>
      <c r="S1319" s="29"/>
    </row>
    <row r="1320" spans="18:19" x14ac:dyDescent="0.25">
      <c r="R1320" s="29"/>
      <c r="S1320" s="29"/>
    </row>
    <row r="1321" spans="18:19" x14ac:dyDescent="0.25">
      <c r="R1321" s="29"/>
      <c r="S1321" s="29"/>
    </row>
    <row r="1322" spans="18:19" x14ac:dyDescent="0.25">
      <c r="R1322" s="29"/>
      <c r="S1322" s="29"/>
    </row>
    <row r="1323" spans="18:19" x14ac:dyDescent="0.25">
      <c r="R1323" s="29"/>
      <c r="S1323" s="29"/>
    </row>
    <row r="1324" spans="18:19" x14ac:dyDescent="0.25">
      <c r="R1324" s="29"/>
      <c r="S1324" s="29"/>
    </row>
    <row r="1325" spans="18:19" x14ac:dyDescent="0.25">
      <c r="R1325" s="29"/>
      <c r="S1325" s="29"/>
    </row>
    <row r="1326" spans="18:19" x14ac:dyDescent="0.25">
      <c r="R1326" s="29"/>
      <c r="S1326" s="29"/>
    </row>
    <row r="1327" spans="18:19" x14ac:dyDescent="0.25">
      <c r="R1327" s="29"/>
      <c r="S1327" s="29"/>
    </row>
    <row r="1328" spans="18:19" x14ac:dyDescent="0.25">
      <c r="R1328" s="29"/>
      <c r="S1328" s="29"/>
    </row>
    <row r="1329" spans="18:19" x14ac:dyDescent="0.25">
      <c r="R1329" s="29"/>
      <c r="S1329" s="29"/>
    </row>
    <row r="1330" spans="18:19" x14ac:dyDescent="0.25">
      <c r="R1330" s="29"/>
      <c r="S1330" s="29"/>
    </row>
    <row r="1331" spans="18:19" x14ac:dyDescent="0.25">
      <c r="R1331" s="29"/>
      <c r="S1331" s="29"/>
    </row>
    <row r="1332" spans="18:19" x14ac:dyDescent="0.25">
      <c r="R1332" s="29"/>
      <c r="S1332" s="29"/>
    </row>
    <row r="1333" spans="18:19" x14ac:dyDescent="0.25">
      <c r="R1333" s="29"/>
      <c r="S1333" s="29"/>
    </row>
    <row r="1334" spans="18:19" x14ac:dyDescent="0.25">
      <c r="R1334" s="29"/>
      <c r="S1334" s="29"/>
    </row>
    <row r="1335" spans="18:19" x14ac:dyDescent="0.25">
      <c r="R1335" s="29"/>
      <c r="S1335" s="29"/>
    </row>
    <row r="1336" spans="18:19" x14ac:dyDescent="0.25">
      <c r="R1336" s="29"/>
      <c r="S1336" s="29"/>
    </row>
    <row r="1337" spans="18:19" x14ac:dyDescent="0.25">
      <c r="R1337" s="29"/>
      <c r="S1337" s="29"/>
    </row>
    <row r="1338" spans="18:19" x14ac:dyDescent="0.25">
      <c r="R1338" s="29"/>
      <c r="S1338" s="29"/>
    </row>
    <row r="1339" spans="18:19" x14ac:dyDescent="0.25">
      <c r="R1339" s="29"/>
      <c r="S1339" s="29"/>
    </row>
    <row r="1340" spans="18:19" x14ac:dyDescent="0.25">
      <c r="R1340" s="29"/>
      <c r="S1340" s="29"/>
    </row>
    <row r="1341" spans="18:19" x14ac:dyDescent="0.25">
      <c r="R1341" s="29"/>
      <c r="S1341" s="29"/>
    </row>
    <row r="1342" spans="18:19" x14ac:dyDescent="0.25">
      <c r="R1342" s="29"/>
      <c r="S1342" s="29"/>
    </row>
    <row r="1343" spans="18:19" x14ac:dyDescent="0.25">
      <c r="R1343" s="29"/>
      <c r="S1343" s="29"/>
    </row>
    <row r="1344" spans="18:19" x14ac:dyDescent="0.25">
      <c r="R1344" s="29"/>
      <c r="S1344" s="29"/>
    </row>
    <row r="1345" spans="18:19" x14ac:dyDescent="0.25">
      <c r="R1345" s="29"/>
      <c r="S1345" s="29"/>
    </row>
    <row r="1346" spans="18:19" x14ac:dyDescent="0.25">
      <c r="R1346" s="29"/>
      <c r="S1346" s="29"/>
    </row>
    <row r="1347" spans="18:19" x14ac:dyDescent="0.25">
      <c r="R1347" s="29"/>
      <c r="S1347" s="29"/>
    </row>
    <row r="1348" spans="18:19" x14ac:dyDescent="0.25">
      <c r="R1348" s="29"/>
      <c r="S1348" s="29"/>
    </row>
    <row r="1349" spans="18:19" x14ac:dyDescent="0.25">
      <c r="R1349" s="29"/>
      <c r="S1349" s="29"/>
    </row>
    <row r="1350" spans="18:19" x14ac:dyDescent="0.25">
      <c r="R1350" s="29"/>
      <c r="S1350" s="29"/>
    </row>
    <row r="1351" spans="18:19" x14ac:dyDescent="0.25">
      <c r="R1351" s="29"/>
      <c r="S1351" s="29"/>
    </row>
    <row r="1352" spans="18:19" x14ac:dyDescent="0.25">
      <c r="R1352" s="29"/>
      <c r="S1352" s="29"/>
    </row>
    <row r="1353" spans="18:19" x14ac:dyDescent="0.25">
      <c r="R1353" s="29"/>
      <c r="S1353" s="29"/>
    </row>
    <row r="1354" spans="18:19" x14ac:dyDescent="0.25">
      <c r="R1354" s="29"/>
      <c r="S1354" s="29"/>
    </row>
    <row r="1355" spans="18:19" x14ac:dyDescent="0.25">
      <c r="R1355" s="29"/>
      <c r="S1355" s="29"/>
    </row>
    <row r="1356" spans="18:19" x14ac:dyDescent="0.25">
      <c r="R1356" s="29"/>
      <c r="S1356" s="29"/>
    </row>
    <row r="1357" spans="18:19" x14ac:dyDescent="0.25">
      <c r="R1357" s="29"/>
      <c r="S1357" s="29"/>
    </row>
    <row r="1358" spans="18:19" x14ac:dyDescent="0.25">
      <c r="R1358" s="29"/>
      <c r="S1358" s="29"/>
    </row>
    <row r="1359" spans="18:19" x14ac:dyDescent="0.25">
      <c r="R1359" s="29"/>
      <c r="S1359" s="29"/>
    </row>
    <row r="1360" spans="18:19" x14ac:dyDescent="0.25">
      <c r="R1360" s="29"/>
      <c r="S1360" s="29"/>
    </row>
    <row r="1361" spans="18:19" x14ac:dyDescent="0.25">
      <c r="R1361" s="29"/>
      <c r="S1361" s="29"/>
    </row>
    <row r="1362" spans="18:19" x14ac:dyDescent="0.25">
      <c r="R1362" s="29"/>
      <c r="S1362" s="29"/>
    </row>
    <row r="1363" spans="18:19" x14ac:dyDescent="0.25">
      <c r="R1363" s="29"/>
      <c r="S1363" s="29"/>
    </row>
    <row r="1364" spans="18:19" x14ac:dyDescent="0.25">
      <c r="R1364" s="29"/>
      <c r="S1364" s="29"/>
    </row>
    <row r="1365" spans="18:19" x14ac:dyDescent="0.25">
      <c r="R1365" s="29"/>
      <c r="S1365" s="29"/>
    </row>
    <row r="1366" spans="18:19" x14ac:dyDescent="0.25">
      <c r="R1366" s="29"/>
      <c r="S1366" s="29"/>
    </row>
    <row r="1367" spans="18:19" x14ac:dyDescent="0.25">
      <c r="R1367" s="29"/>
      <c r="S1367" s="29"/>
    </row>
    <row r="1368" spans="18:19" x14ac:dyDescent="0.25">
      <c r="R1368" s="29"/>
      <c r="S1368" s="29"/>
    </row>
    <row r="1369" spans="18:19" x14ac:dyDescent="0.25">
      <c r="R1369" s="29"/>
      <c r="S1369" s="29"/>
    </row>
    <row r="1370" spans="18:19" x14ac:dyDescent="0.25">
      <c r="R1370" s="29"/>
      <c r="S1370" s="29"/>
    </row>
    <row r="1371" spans="18:19" x14ac:dyDescent="0.25">
      <c r="R1371" s="29"/>
      <c r="S1371" s="29"/>
    </row>
    <row r="1372" spans="18:19" x14ac:dyDescent="0.25">
      <c r="R1372" s="29"/>
      <c r="S1372" s="29"/>
    </row>
    <row r="1373" spans="18:19" x14ac:dyDescent="0.25">
      <c r="R1373" s="29"/>
      <c r="S1373" s="29"/>
    </row>
    <row r="1374" spans="18:19" x14ac:dyDescent="0.25">
      <c r="R1374" s="29"/>
      <c r="S1374" s="29"/>
    </row>
    <row r="1375" spans="18:19" x14ac:dyDescent="0.25">
      <c r="R1375" s="29"/>
      <c r="S1375" s="29"/>
    </row>
    <row r="1376" spans="18:19" x14ac:dyDescent="0.25">
      <c r="R1376" s="29"/>
      <c r="S1376" s="29"/>
    </row>
    <row r="1377" spans="18:19" x14ac:dyDescent="0.25">
      <c r="R1377" s="29"/>
      <c r="S1377" s="29"/>
    </row>
    <row r="1378" spans="18:19" x14ac:dyDescent="0.25">
      <c r="R1378" s="29"/>
      <c r="S1378" s="29"/>
    </row>
    <row r="1379" spans="18:19" x14ac:dyDescent="0.25">
      <c r="R1379" s="29"/>
      <c r="S1379" s="29"/>
    </row>
    <row r="1380" spans="18:19" x14ac:dyDescent="0.25">
      <c r="R1380" s="29"/>
      <c r="S1380" s="29"/>
    </row>
    <row r="1381" spans="18:19" x14ac:dyDescent="0.25">
      <c r="R1381" s="29"/>
      <c r="S1381" s="29"/>
    </row>
    <row r="1382" spans="18:19" x14ac:dyDescent="0.25">
      <c r="R1382" s="29"/>
      <c r="S1382" s="29"/>
    </row>
    <row r="1383" spans="18:19" x14ac:dyDescent="0.25">
      <c r="R1383" s="29"/>
      <c r="S1383" s="29"/>
    </row>
    <row r="1384" spans="18:19" x14ac:dyDescent="0.25">
      <c r="R1384" s="29"/>
      <c r="S1384" s="29"/>
    </row>
    <row r="1385" spans="18:19" x14ac:dyDescent="0.25">
      <c r="R1385" s="29"/>
      <c r="S1385" s="29"/>
    </row>
    <row r="1386" spans="18:19" x14ac:dyDescent="0.25">
      <c r="R1386" s="29"/>
      <c r="S1386" s="29"/>
    </row>
    <row r="1387" spans="18:19" x14ac:dyDescent="0.25">
      <c r="R1387" s="29"/>
      <c r="S1387" s="29"/>
    </row>
    <row r="1388" spans="18:19" x14ac:dyDescent="0.25">
      <c r="R1388" s="29"/>
      <c r="S1388" s="29"/>
    </row>
    <row r="1389" spans="18:19" x14ac:dyDescent="0.25">
      <c r="R1389" s="29"/>
      <c r="S1389" s="29"/>
    </row>
    <row r="1390" spans="18:19" x14ac:dyDescent="0.25">
      <c r="R1390" s="29"/>
      <c r="S1390" s="29"/>
    </row>
    <row r="1391" spans="18:19" x14ac:dyDescent="0.25">
      <c r="R1391" s="29"/>
      <c r="S1391" s="29"/>
    </row>
    <row r="1392" spans="18:19" x14ac:dyDescent="0.25">
      <c r="R1392" s="29"/>
      <c r="S1392" s="29"/>
    </row>
    <row r="1393" spans="18:19" x14ac:dyDescent="0.25">
      <c r="R1393" s="29"/>
      <c r="S1393" s="29"/>
    </row>
    <row r="1394" spans="18:19" x14ac:dyDescent="0.25">
      <c r="R1394" s="29"/>
      <c r="S1394" s="29"/>
    </row>
    <row r="1395" spans="18:19" x14ac:dyDescent="0.25">
      <c r="R1395" s="29"/>
      <c r="S1395" s="29"/>
    </row>
    <row r="1396" spans="18:19" x14ac:dyDescent="0.25">
      <c r="R1396" s="29"/>
      <c r="S1396" s="29"/>
    </row>
    <row r="1397" spans="18:19" x14ac:dyDescent="0.25">
      <c r="R1397" s="29"/>
      <c r="S1397" s="29"/>
    </row>
    <row r="1398" spans="18:19" x14ac:dyDescent="0.25">
      <c r="R1398" s="29"/>
      <c r="S1398" s="29"/>
    </row>
    <row r="1399" spans="18:19" x14ac:dyDescent="0.25">
      <c r="R1399" s="29"/>
      <c r="S1399" s="29"/>
    </row>
    <row r="1400" spans="18:19" x14ac:dyDescent="0.25">
      <c r="R1400" s="29"/>
      <c r="S1400" s="29"/>
    </row>
    <row r="1401" spans="18:19" x14ac:dyDescent="0.25">
      <c r="R1401" s="29"/>
      <c r="S1401" s="29"/>
    </row>
    <row r="1402" spans="18:19" x14ac:dyDescent="0.25">
      <c r="R1402" s="29"/>
      <c r="S1402" s="29"/>
    </row>
    <row r="1403" spans="18:19" x14ac:dyDescent="0.25">
      <c r="R1403" s="29"/>
      <c r="S1403" s="29"/>
    </row>
    <row r="1404" spans="18:19" x14ac:dyDescent="0.25">
      <c r="R1404" s="29"/>
      <c r="S1404" s="29"/>
    </row>
    <row r="1405" spans="18:19" x14ac:dyDescent="0.25">
      <c r="R1405" s="29"/>
      <c r="S1405" s="29"/>
    </row>
    <row r="1406" spans="18:19" x14ac:dyDescent="0.25">
      <c r="R1406" s="29"/>
      <c r="S1406" s="29"/>
    </row>
    <row r="1407" spans="18:19" x14ac:dyDescent="0.25">
      <c r="R1407" s="29"/>
      <c r="S1407" s="29"/>
    </row>
    <row r="1408" spans="18:19" x14ac:dyDescent="0.25">
      <c r="R1408" s="29"/>
      <c r="S1408" s="29"/>
    </row>
    <row r="1409" spans="18:19" x14ac:dyDescent="0.25">
      <c r="R1409" s="29"/>
      <c r="S1409" s="29"/>
    </row>
    <row r="1410" spans="18:19" x14ac:dyDescent="0.25">
      <c r="R1410" s="29"/>
      <c r="S1410" s="29"/>
    </row>
    <row r="1411" spans="18:19" x14ac:dyDescent="0.25">
      <c r="R1411" s="29"/>
      <c r="S1411" s="29"/>
    </row>
    <row r="1412" spans="18:19" x14ac:dyDescent="0.25">
      <c r="R1412" s="29"/>
      <c r="S1412" s="29"/>
    </row>
    <row r="1413" spans="18:19" x14ac:dyDescent="0.25">
      <c r="R1413" s="29"/>
      <c r="S1413" s="29"/>
    </row>
    <row r="1414" spans="18:19" x14ac:dyDescent="0.25">
      <c r="R1414" s="29"/>
      <c r="S1414" s="29"/>
    </row>
    <row r="1415" spans="18:19" x14ac:dyDescent="0.25">
      <c r="R1415" s="29"/>
      <c r="S1415" s="29"/>
    </row>
    <row r="1416" spans="18:19" x14ac:dyDescent="0.25">
      <c r="R1416" s="29"/>
      <c r="S1416" s="29"/>
    </row>
    <row r="1417" spans="18:19" x14ac:dyDescent="0.25">
      <c r="R1417" s="29"/>
      <c r="S1417" s="29"/>
    </row>
    <row r="1418" spans="18:19" x14ac:dyDescent="0.25">
      <c r="R1418" s="29"/>
      <c r="S1418" s="29"/>
    </row>
    <row r="1419" spans="18:19" x14ac:dyDescent="0.25">
      <c r="R1419" s="29"/>
      <c r="S1419" s="29"/>
    </row>
    <row r="1420" spans="18:19" x14ac:dyDescent="0.25">
      <c r="R1420" s="29"/>
      <c r="S1420" s="29"/>
    </row>
    <row r="1421" spans="18:19" x14ac:dyDescent="0.25">
      <c r="R1421" s="29"/>
      <c r="S1421" s="29"/>
    </row>
    <row r="1422" spans="18:19" x14ac:dyDescent="0.25">
      <c r="R1422" s="29"/>
      <c r="S1422" s="29"/>
    </row>
    <row r="1423" spans="18:19" x14ac:dyDescent="0.25">
      <c r="R1423" s="29"/>
      <c r="S1423" s="29"/>
    </row>
    <row r="1424" spans="18:19" x14ac:dyDescent="0.25">
      <c r="R1424" s="29"/>
      <c r="S1424" s="29"/>
    </row>
    <row r="1425" spans="18:19" x14ac:dyDescent="0.25">
      <c r="R1425" s="29"/>
      <c r="S1425" s="29"/>
    </row>
    <row r="1426" spans="18:19" x14ac:dyDescent="0.25">
      <c r="R1426" s="29"/>
      <c r="S1426" s="29"/>
    </row>
    <row r="1427" spans="18:19" x14ac:dyDescent="0.25">
      <c r="R1427" s="29"/>
      <c r="S1427" s="29"/>
    </row>
    <row r="1428" spans="18:19" x14ac:dyDescent="0.25">
      <c r="R1428" s="29"/>
      <c r="S1428" s="29"/>
    </row>
    <row r="1429" spans="18:19" x14ac:dyDescent="0.25">
      <c r="R1429" s="29"/>
      <c r="S1429" s="29"/>
    </row>
    <row r="1430" spans="18:19" x14ac:dyDescent="0.25">
      <c r="R1430" s="29"/>
      <c r="S1430" s="29"/>
    </row>
    <row r="1431" spans="18:19" x14ac:dyDescent="0.25">
      <c r="R1431" s="29"/>
      <c r="S1431" s="29"/>
    </row>
    <row r="1432" spans="18:19" x14ac:dyDescent="0.25">
      <c r="R1432" s="29"/>
      <c r="S1432" s="29"/>
    </row>
    <row r="1433" spans="18:19" x14ac:dyDescent="0.25">
      <c r="R1433" s="29"/>
      <c r="S1433" s="29"/>
    </row>
    <row r="1434" spans="18:19" x14ac:dyDescent="0.25">
      <c r="R1434" s="29"/>
      <c r="S1434" s="29"/>
    </row>
    <row r="1435" spans="18:19" x14ac:dyDescent="0.25">
      <c r="R1435" s="29"/>
      <c r="S1435" s="29"/>
    </row>
    <row r="1436" spans="18:19" x14ac:dyDescent="0.25">
      <c r="R1436" s="29"/>
      <c r="S1436" s="29"/>
    </row>
    <row r="1437" spans="18:19" x14ac:dyDescent="0.25">
      <c r="R1437" s="29"/>
      <c r="S1437" s="29"/>
    </row>
    <row r="1438" spans="18:19" x14ac:dyDescent="0.25">
      <c r="R1438" s="29"/>
      <c r="S1438" s="29"/>
    </row>
    <row r="1439" spans="18:19" x14ac:dyDescent="0.25">
      <c r="R1439" s="29"/>
      <c r="S1439" s="29"/>
    </row>
    <row r="1440" spans="18:19" x14ac:dyDescent="0.25">
      <c r="R1440" s="29"/>
      <c r="S1440" s="29"/>
    </row>
    <row r="1441" spans="18:19" x14ac:dyDescent="0.25">
      <c r="R1441" s="29"/>
      <c r="S1441" s="29"/>
    </row>
    <row r="1442" spans="18:19" x14ac:dyDescent="0.25">
      <c r="R1442" s="29"/>
      <c r="S1442" s="29"/>
    </row>
    <row r="1443" spans="18:19" x14ac:dyDescent="0.25">
      <c r="R1443" s="29"/>
      <c r="S1443" s="29"/>
    </row>
    <row r="1444" spans="18:19" x14ac:dyDescent="0.25">
      <c r="R1444" s="29"/>
      <c r="S1444" s="29"/>
    </row>
    <row r="1445" spans="18:19" x14ac:dyDescent="0.25">
      <c r="R1445" s="29"/>
      <c r="S1445" s="29"/>
    </row>
    <row r="1446" spans="18:19" x14ac:dyDescent="0.25">
      <c r="R1446" s="29"/>
      <c r="S1446" s="29"/>
    </row>
    <row r="1447" spans="18:19" x14ac:dyDescent="0.25">
      <c r="R1447" s="29"/>
      <c r="S1447" s="29"/>
    </row>
    <row r="1448" spans="18:19" x14ac:dyDescent="0.25">
      <c r="R1448" s="29"/>
      <c r="S1448" s="29"/>
    </row>
    <row r="1449" spans="18:19" x14ac:dyDescent="0.25">
      <c r="R1449" s="29"/>
      <c r="S1449" s="29"/>
    </row>
    <row r="1450" spans="18:19" x14ac:dyDescent="0.25">
      <c r="R1450" s="29"/>
      <c r="S1450" s="29"/>
    </row>
    <row r="1451" spans="18:19" x14ac:dyDescent="0.25">
      <c r="R1451" s="29"/>
      <c r="S1451" s="29"/>
    </row>
    <row r="1452" spans="18:19" x14ac:dyDescent="0.25">
      <c r="R1452" s="29"/>
      <c r="S1452" s="29"/>
    </row>
    <row r="1453" spans="18:19" x14ac:dyDescent="0.25">
      <c r="R1453" s="29"/>
      <c r="S1453" s="29"/>
    </row>
    <row r="1454" spans="18:19" x14ac:dyDescent="0.25">
      <c r="R1454" s="29"/>
      <c r="S1454" s="29"/>
    </row>
    <row r="1455" spans="18:19" x14ac:dyDescent="0.25">
      <c r="R1455" s="29"/>
      <c r="S1455" s="29"/>
    </row>
    <row r="1456" spans="18:19" x14ac:dyDescent="0.25">
      <c r="R1456" s="29"/>
      <c r="S1456" s="29"/>
    </row>
    <row r="1457" spans="18:19" x14ac:dyDescent="0.25">
      <c r="R1457" s="29"/>
      <c r="S1457" s="29"/>
    </row>
    <row r="1458" spans="18:19" x14ac:dyDescent="0.25">
      <c r="R1458" s="29"/>
      <c r="S1458" s="29"/>
    </row>
    <row r="1459" spans="18:19" x14ac:dyDescent="0.25">
      <c r="R1459" s="29"/>
      <c r="S1459" s="29"/>
    </row>
    <row r="1460" spans="18:19" x14ac:dyDescent="0.25">
      <c r="R1460" s="29"/>
      <c r="S1460" s="29"/>
    </row>
    <row r="1461" spans="18:19" x14ac:dyDescent="0.25">
      <c r="R1461" s="29"/>
      <c r="S1461" s="29"/>
    </row>
    <row r="1462" spans="18:19" x14ac:dyDescent="0.25">
      <c r="R1462" s="29"/>
      <c r="S1462" s="29"/>
    </row>
    <row r="1463" spans="18:19" x14ac:dyDescent="0.25">
      <c r="R1463" s="29"/>
      <c r="S1463" s="29"/>
    </row>
    <row r="1464" spans="18:19" x14ac:dyDescent="0.25">
      <c r="R1464" s="29"/>
      <c r="S1464" s="29"/>
    </row>
    <row r="1465" spans="18:19" x14ac:dyDescent="0.25">
      <c r="R1465" s="29"/>
      <c r="S1465" s="29"/>
    </row>
    <row r="1466" spans="18:19" x14ac:dyDescent="0.25">
      <c r="R1466" s="29"/>
      <c r="S1466" s="29"/>
    </row>
    <row r="1467" spans="18:19" x14ac:dyDescent="0.25">
      <c r="R1467" s="29"/>
      <c r="S1467" s="29"/>
    </row>
    <row r="1468" spans="18:19" x14ac:dyDescent="0.25">
      <c r="R1468" s="29"/>
      <c r="S1468" s="29"/>
    </row>
    <row r="1469" spans="18:19" x14ac:dyDescent="0.25">
      <c r="R1469" s="29"/>
      <c r="S1469" s="29"/>
    </row>
    <row r="1470" spans="18:19" x14ac:dyDescent="0.25">
      <c r="R1470" s="29"/>
      <c r="S1470" s="29"/>
    </row>
    <row r="1471" spans="18:19" x14ac:dyDescent="0.25">
      <c r="R1471" s="29"/>
      <c r="S1471" s="29"/>
    </row>
    <row r="1472" spans="18:19" x14ac:dyDescent="0.25">
      <c r="R1472" s="29"/>
      <c r="S1472" s="29"/>
    </row>
    <row r="1473" spans="18:19" x14ac:dyDescent="0.25">
      <c r="R1473" s="29"/>
      <c r="S1473" s="29"/>
    </row>
    <row r="1474" spans="18:19" x14ac:dyDescent="0.25">
      <c r="R1474" s="29"/>
      <c r="S1474" s="29"/>
    </row>
    <row r="1475" spans="18:19" x14ac:dyDescent="0.25">
      <c r="R1475" s="29"/>
      <c r="S1475" s="29"/>
    </row>
    <row r="1476" spans="18:19" x14ac:dyDescent="0.25">
      <c r="R1476" s="29"/>
      <c r="S1476" s="29"/>
    </row>
    <row r="1477" spans="18:19" x14ac:dyDescent="0.25">
      <c r="R1477" s="29"/>
      <c r="S1477" s="29"/>
    </row>
    <row r="1478" spans="18:19" x14ac:dyDescent="0.25">
      <c r="R1478" s="29"/>
      <c r="S1478" s="29"/>
    </row>
    <row r="1479" spans="18:19" x14ac:dyDescent="0.25">
      <c r="R1479" s="29"/>
      <c r="S1479" s="29"/>
    </row>
    <row r="1480" spans="18:19" x14ac:dyDescent="0.25">
      <c r="R1480" s="29"/>
      <c r="S1480" s="29"/>
    </row>
    <row r="1481" spans="18:19" x14ac:dyDescent="0.25">
      <c r="R1481" s="29"/>
      <c r="S1481" s="29"/>
    </row>
    <row r="1482" spans="18:19" x14ac:dyDescent="0.25">
      <c r="R1482" s="29"/>
      <c r="S1482" s="29"/>
    </row>
    <row r="1483" spans="18:19" x14ac:dyDescent="0.25">
      <c r="R1483" s="29"/>
      <c r="S1483" s="29"/>
    </row>
    <row r="1484" spans="18:19" x14ac:dyDescent="0.25">
      <c r="R1484" s="29"/>
      <c r="S1484" s="29"/>
    </row>
    <row r="1485" spans="18:19" x14ac:dyDescent="0.25">
      <c r="R1485" s="29"/>
      <c r="S1485" s="29"/>
    </row>
    <row r="1486" spans="18:19" x14ac:dyDescent="0.25">
      <c r="R1486" s="29"/>
      <c r="S1486" s="29"/>
    </row>
    <row r="1487" spans="18:19" x14ac:dyDescent="0.25">
      <c r="R1487" s="29"/>
      <c r="S1487" s="29"/>
    </row>
    <row r="1488" spans="18:19" x14ac:dyDescent="0.25">
      <c r="R1488" s="29"/>
      <c r="S1488" s="29"/>
    </row>
    <row r="1489" spans="18:19" x14ac:dyDescent="0.25">
      <c r="R1489" s="29"/>
      <c r="S1489" s="29"/>
    </row>
    <row r="1490" spans="18:19" x14ac:dyDescent="0.25">
      <c r="R1490" s="29"/>
      <c r="S1490" s="29"/>
    </row>
    <row r="1491" spans="18:19" x14ac:dyDescent="0.25">
      <c r="R1491" s="29"/>
      <c r="S1491" s="29"/>
    </row>
    <row r="1492" spans="18:19" x14ac:dyDescent="0.25">
      <c r="R1492" s="29"/>
      <c r="S1492" s="29"/>
    </row>
    <row r="1493" spans="18:19" x14ac:dyDescent="0.25">
      <c r="R1493" s="29"/>
      <c r="S1493" s="29"/>
    </row>
    <row r="1494" spans="18:19" x14ac:dyDescent="0.25">
      <c r="R1494" s="29"/>
      <c r="S1494" s="29"/>
    </row>
    <row r="1495" spans="18:19" x14ac:dyDescent="0.25">
      <c r="R1495" s="29"/>
      <c r="S1495" s="29"/>
    </row>
    <row r="1496" spans="18:19" x14ac:dyDescent="0.25">
      <c r="R1496" s="29"/>
      <c r="S1496" s="29"/>
    </row>
    <row r="1497" spans="18:19" x14ac:dyDescent="0.25">
      <c r="R1497" s="29"/>
      <c r="S1497" s="29"/>
    </row>
    <row r="1498" spans="18:19" x14ac:dyDescent="0.25">
      <c r="R1498" s="29"/>
      <c r="S1498" s="29"/>
    </row>
    <row r="1499" spans="18:19" x14ac:dyDescent="0.25">
      <c r="R1499" s="29"/>
      <c r="S1499" s="29"/>
    </row>
    <row r="1500" spans="18:19" x14ac:dyDescent="0.25">
      <c r="R1500" s="29"/>
      <c r="S1500" s="29"/>
    </row>
    <row r="1501" spans="18:19" x14ac:dyDescent="0.25">
      <c r="R1501" s="29"/>
      <c r="S1501" s="29"/>
    </row>
    <row r="1502" spans="18:19" x14ac:dyDescent="0.25">
      <c r="R1502" s="29"/>
      <c r="S1502" s="29"/>
    </row>
    <row r="1503" spans="18:19" x14ac:dyDescent="0.25">
      <c r="R1503" s="29"/>
      <c r="S1503" s="29"/>
    </row>
    <row r="1504" spans="18:19" x14ac:dyDescent="0.25">
      <c r="R1504" s="29"/>
      <c r="S1504" s="29"/>
    </row>
    <row r="1505" spans="18:19" x14ac:dyDescent="0.25">
      <c r="R1505" s="29"/>
      <c r="S1505" s="29"/>
    </row>
    <row r="1506" spans="18:19" x14ac:dyDescent="0.25">
      <c r="R1506" s="29"/>
      <c r="S1506" s="29"/>
    </row>
    <row r="1507" spans="18:19" x14ac:dyDescent="0.25">
      <c r="R1507" s="29"/>
      <c r="S1507" s="29"/>
    </row>
    <row r="1508" spans="18:19" x14ac:dyDescent="0.25">
      <c r="R1508" s="29"/>
      <c r="S1508" s="29"/>
    </row>
    <row r="1509" spans="18:19" x14ac:dyDescent="0.25">
      <c r="R1509" s="29"/>
      <c r="S1509" s="29"/>
    </row>
    <row r="1510" spans="18:19" x14ac:dyDescent="0.25">
      <c r="R1510" s="29"/>
      <c r="S1510" s="29"/>
    </row>
    <row r="1511" spans="18:19" x14ac:dyDescent="0.25">
      <c r="R1511" s="29"/>
      <c r="S1511" s="29"/>
    </row>
    <row r="1512" spans="18:19" x14ac:dyDescent="0.25">
      <c r="R1512" s="29"/>
      <c r="S1512" s="29"/>
    </row>
    <row r="1513" spans="18:19" x14ac:dyDescent="0.25">
      <c r="R1513" s="29"/>
      <c r="S1513" s="29"/>
    </row>
    <row r="1514" spans="18:19" x14ac:dyDescent="0.25">
      <c r="R1514" s="29"/>
      <c r="S1514" s="29"/>
    </row>
    <row r="1515" spans="18:19" x14ac:dyDescent="0.25">
      <c r="R1515" s="29"/>
      <c r="S1515" s="29"/>
    </row>
    <row r="1516" spans="18:19" x14ac:dyDescent="0.25">
      <c r="R1516" s="29"/>
      <c r="S1516" s="29"/>
    </row>
    <row r="1517" spans="18:19" x14ac:dyDescent="0.25">
      <c r="R1517" s="29"/>
      <c r="S1517" s="29"/>
    </row>
    <row r="1518" spans="18:19" x14ac:dyDescent="0.25">
      <c r="R1518" s="29"/>
      <c r="S1518" s="29"/>
    </row>
    <row r="1519" spans="18:19" x14ac:dyDescent="0.25">
      <c r="R1519" s="29"/>
      <c r="S1519" s="29"/>
    </row>
    <row r="1520" spans="18:19" x14ac:dyDescent="0.25">
      <c r="R1520" s="29"/>
      <c r="S1520" s="29"/>
    </row>
    <row r="1521" spans="18:19" x14ac:dyDescent="0.25">
      <c r="R1521" s="29"/>
      <c r="S1521" s="29"/>
    </row>
    <row r="1522" spans="18:19" x14ac:dyDescent="0.25">
      <c r="R1522" s="29"/>
      <c r="S1522" s="29"/>
    </row>
    <row r="1523" spans="18:19" x14ac:dyDescent="0.25">
      <c r="R1523" s="29"/>
      <c r="S1523" s="29"/>
    </row>
    <row r="1524" spans="18:19" x14ac:dyDescent="0.25">
      <c r="R1524" s="29"/>
      <c r="S1524" s="29"/>
    </row>
    <row r="1525" spans="18:19" x14ac:dyDescent="0.25">
      <c r="R1525" s="29"/>
      <c r="S1525" s="29"/>
    </row>
    <row r="1526" spans="18:19" x14ac:dyDescent="0.25">
      <c r="R1526" s="29"/>
      <c r="S1526" s="29"/>
    </row>
    <row r="1527" spans="18:19" x14ac:dyDescent="0.25">
      <c r="R1527" s="29"/>
      <c r="S1527" s="29"/>
    </row>
    <row r="1528" spans="18:19" x14ac:dyDescent="0.25">
      <c r="R1528" s="29"/>
      <c r="S1528" s="29"/>
    </row>
    <row r="1529" spans="18:19" x14ac:dyDescent="0.25">
      <c r="R1529" s="29"/>
      <c r="S1529" s="29"/>
    </row>
    <row r="1530" spans="18:19" x14ac:dyDescent="0.25">
      <c r="R1530" s="29"/>
      <c r="S1530" s="29"/>
    </row>
    <row r="1531" spans="18:19" x14ac:dyDescent="0.25">
      <c r="R1531" s="29"/>
      <c r="S1531" s="29"/>
    </row>
    <row r="1532" spans="18:19" x14ac:dyDescent="0.25">
      <c r="R1532" s="29"/>
      <c r="S1532" s="29"/>
    </row>
    <row r="1533" spans="18:19" x14ac:dyDescent="0.25">
      <c r="R1533" s="29"/>
      <c r="S1533" s="29"/>
    </row>
    <row r="1534" spans="18:19" x14ac:dyDescent="0.25">
      <c r="R1534" s="29"/>
      <c r="S1534" s="29"/>
    </row>
    <row r="1535" spans="18:19" x14ac:dyDescent="0.25">
      <c r="R1535" s="29"/>
      <c r="S1535" s="29"/>
    </row>
    <row r="1536" spans="18:19" x14ac:dyDescent="0.25">
      <c r="R1536" s="29"/>
      <c r="S1536" s="29"/>
    </row>
    <row r="1537" spans="18:19" x14ac:dyDescent="0.25">
      <c r="R1537" s="29"/>
      <c r="S1537" s="29"/>
    </row>
    <row r="1538" spans="18:19" x14ac:dyDescent="0.25">
      <c r="R1538" s="29"/>
      <c r="S1538" s="29"/>
    </row>
    <row r="1539" spans="18:19" x14ac:dyDescent="0.25">
      <c r="R1539" s="29"/>
      <c r="S1539" s="29"/>
    </row>
    <row r="1540" spans="18:19" x14ac:dyDescent="0.25">
      <c r="R1540" s="29"/>
      <c r="S1540" s="29"/>
    </row>
    <row r="1541" spans="18:19" x14ac:dyDescent="0.25">
      <c r="R1541" s="29"/>
      <c r="S1541" s="29"/>
    </row>
    <row r="1542" spans="18:19" x14ac:dyDescent="0.25">
      <c r="R1542" s="29"/>
      <c r="S1542" s="29"/>
    </row>
    <row r="1543" spans="18:19" x14ac:dyDescent="0.25">
      <c r="R1543" s="29"/>
      <c r="S1543" s="29"/>
    </row>
    <row r="1544" spans="18:19" x14ac:dyDescent="0.25">
      <c r="R1544" s="29"/>
      <c r="S1544" s="29"/>
    </row>
    <row r="1545" spans="18:19" x14ac:dyDescent="0.25">
      <c r="R1545" s="29"/>
      <c r="S1545" s="29"/>
    </row>
    <row r="1546" spans="18:19" x14ac:dyDescent="0.25">
      <c r="R1546" s="29"/>
      <c r="S1546" s="29"/>
    </row>
    <row r="1547" spans="18:19" x14ac:dyDescent="0.25">
      <c r="R1547" s="29"/>
      <c r="S1547" s="29"/>
    </row>
    <row r="1548" spans="18:19" x14ac:dyDescent="0.25">
      <c r="R1548" s="29"/>
      <c r="S1548" s="29"/>
    </row>
    <row r="1549" spans="18:19" x14ac:dyDescent="0.25">
      <c r="R1549" s="29"/>
      <c r="S1549" s="29"/>
    </row>
    <row r="1550" spans="18:19" x14ac:dyDescent="0.25">
      <c r="R1550" s="29"/>
      <c r="S1550" s="29"/>
    </row>
    <row r="1551" spans="18:19" x14ac:dyDescent="0.25">
      <c r="R1551" s="29"/>
      <c r="S1551" s="29"/>
    </row>
    <row r="1552" spans="18:19" x14ac:dyDescent="0.25">
      <c r="R1552" s="29"/>
      <c r="S1552" s="29"/>
    </row>
    <row r="1553" spans="18:19" x14ac:dyDescent="0.25">
      <c r="R1553" s="29"/>
      <c r="S1553" s="29"/>
    </row>
    <row r="1554" spans="18:19" x14ac:dyDescent="0.25">
      <c r="R1554" s="29"/>
      <c r="S1554" s="29"/>
    </row>
    <row r="1555" spans="18:19" x14ac:dyDescent="0.25">
      <c r="R1555" s="29"/>
      <c r="S1555" s="29"/>
    </row>
    <row r="1556" spans="18:19" x14ac:dyDescent="0.25">
      <c r="R1556" s="29"/>
      <c r="S1556" s="29"/>
    </row>
    <row r="1557" spans="18:19" x14ac:dyDescent="0.25">
      <c r="R1557" s="29"/>
      <c r="S1557" s="29"/>
    </row>
    <row r="1558" spans="18:19" x14ac:dyDescent="0.25">
      <c r="R1558" s="29"/>
      <c r="S1558" s="29"/>
    </row>
    <row r="1559" spans="18:19" x14ac:dyDescent="0.25">
      <c r="R1559" s="29"/>
      <c r="S1559" s="29"/>
    </row>
    <row r="1560" spans="18:19" x14ac:dyDescent="0.25">
      <c r="R1560" s="29"/>
      <c r="S1560" s="29"/>
    </row>
    <row r="1561" spans="18:19" x14ac:dyDescent="0.25">
      <c r="R1561" s="29"/>
      <c r="S1561" s="29"/>
    </row>
    <row r="1562" spans="18:19" x14ac:dyDescent="0.25">
      <c r="R1562" s="29"/>
      <c r="S1562" s="29"/>
    </row>
    <row r="1563" spans="18:19" x14ac:dyDescent="0.25">
      <c r="R1563" s="29"/>
      <c r="S1563" s="29"/>
    </row>
    <row r="1564" spans="18:19" x14ac:dyDescent="0.25">
      <c r="R1564" s="29"/>
      <c r="S1564" s="29"/>
    </row>
    <row r="1565" spans="18:19" x14ac:dyDescent="0.25">
      <c r="R1565" s="29"/>
      <c r="S1565" s="29"/>
    </row>
    <row r="1566" spans="18:19" x14ac:dyDescent="0.25">
      <c r="R1566" s="29"/>
      <c r="S1566" s="29"/>
    </row>
    <row r="1567" spans="18:19" x14ac:dyDescent="0.25">
      <c r="R1567" s="29"/>
      <c r="S1567" s="29"/>
    </row>
    <row r="1568" spans="18:19" x14ac:dyDescent="0.25">
      <c r="R1568" s="29"/>
      <c r="S1568" s="29"/>
    </row>
    <row r="1569" spans="18:19" x14ac:dyDescent="0.25">
      <c r="R1569" s="29"/>
      <c r="S1569" s="29"/>
    </row>
    <row r="1570" spans="18:19" x14ac:dyDescent="0.25">
      <c r="R1570" s="29"/>
      <c r="S1570" s="29"/>
    </row>
    <row r="1571" spans="18:19" x14ac:dyDescent="0.25">
      <c r="R1571" s="29"/>
      <c r="S1571" s="29"/>
    </row>
    <row r="1572" spans="18:19" x14ac:dyDescent="0.25">
      <c r="R1572" s="29"/>
      <c r="S1572" s="29"/>
    </row>
    <row r="1573" spans="18:19" x14ac:dyDescent="0.25">
      <c r="R1573" s="29"/>
      <c r="S1573" s="29"/>
    </row>
    <row r="1574" spans="18:19" x14ac:dyDescent="0.25">
      <c r="R1574" s="29"/>
      <c r="S1574" s="29"/>
    </row>
    <row r="1575" spans="18:19" x14ac:dyDescent="0.25">
      <c r="R1575" s="29"/>
      <c r="S1575" s="29"/>
    </row>
    <row r="1576" spans="18:19" x14ac:dyDescent="0.25">
      <c r="R1576" s="29"/>
      <c r="S1576" s="29"/>
    </row>
    <row r="1577" spans="18:19" x14ac:dyDescent="0.25">
      <c r="R1577" s="29"/>
      <c r="S1577" s="29"/>
    </row>
    <row r="1578" spans="18:19" x14ac:dyDescent="0.25">
      <c r="R1578" s="29"/>
      <c r="S1578" s="29"/>
    </row>
    <row r="1579" spans="18:19" x14ac:dyDescent="0.25">
      <c r="R1579" s="29"/>
      <c r="S1579" s="29"/>
    </row>
    <row r="1580" spans="18:19" x14ac:dyDescent="0.25">
      <c r="R1580" s="29"/>
      <c r="S1580" s="29"/>
    </row>
    <row r="1581" spans="18:19" x14ac:dyDescent="0.25">
      <c r="R1581" s="29"/>
      <c r="S1581" s="29"/>
    </row>
    <row r="1582" spans="18:19" x14ac:dyDescent="0.25">
      <c r="R1582" s="29"/>
      <c r="S1582" s="29"/>
    </row>
    <row r="1583" spans="18:19" x14ac:dyDescent="0.25">
      <c r="R1583" s="29"/>
      <c r="S1583" s="29"/>
    </row>
    <row r="1584" spans="18:19" x14ac:dyDescent="0.25">
      <c r="R1584" s="29"/>
      <c r="S1584" s="29"/>
    </row>
    <row r="1585" spans="18:19" x14ac:dyDescent="0.25">
      <c r="R1585" s="29"/>
      <c r="S1585" s="29"/>
    </row>
    <row r="1586" spans="18:19" x14ac:dyDescent="0.25">
      <c r="R1586" s="29"/>
      <c r="S1586" s="29"/>
    </row>
    <row r="1587" spans="18:19" x14ac:dyDescent="0.25">
      <c r="R1587" s="29"/>
      <c r="S1587" s="29"/>
    </row>
    <row r="1588" spans="18:19" x14ac:dyDescent="0.25">
      <c r="R1588" s="29"/>
      <c r="S1588" s="29"/>
    </row>
    <row r="1589" spans="18:19" x14ac:dyDescent="0.25">
      <c r="R1589" s="29"/>
      <c r="S1589" s="29"/>
    </row>
    <row r="1590" spans="18:19" x14ac:dyDescent="0.25">
      <c r="R1590" s="29"/>
      <c r="S1590" s="29"/>
    </row>
    <row r="1591" spans="18:19" x14ac:dyDescent="0.25">
      <c r="R1591" s="29"/>
      <c r="S1591" s="29"/>
    </row>
    <row r="1592" spans="18:19" x14ac:dyDescent="0.25">
      <c r="R1592" s="29"/>
      <c r="S1592" s="29"/>
    </row>
    <row r="1593" spans="18:19" x14ac:dyDescent="0.25">
      <c r="R1593" s="29"/>
      <c r="S1593" s="29"/>
    </row>
    <row r="1594" spans="18:19" x14ac:dyDescent="0.25">
      <c r="R1594" s="29"/>
      <c r="S1594" s="29"/>
    </row>
    <row r="1595" spans="18:19" x14ac:dyDescent="0.25">
      <c r="R1595" s="29"/>
      <c r="S1595" s="29"/>
    </row>
    <row r="1596" spans="18:19" x14ac:dyDescent="0.25">
      <c r="R1596" s="29"/>
      <c r="S1596" s="29"/>
    </row>
    <row r="1597" spans="18:19" x14ac:dyDescent="0.25">
      <c r="R1597" s="29"/>
      <c r="S1597" s="29"/>
    </row>
    <row r="1598" spans="18:19" x14ac:dyDescent="0.25">
      <c r="R1598" s="29"/>
      <c r="S1598" s="29"/>
    </row>
    <row r="1599" spans="18:19" x14ac:dyDescent="0.25">
      <c r="R1599" s="29"/>
      <c r="S1599" s="29"/>
    </row>
    <row r="1600" spans="18:19" x14ac:dyDescent="0.25">
      <c r="R1600" s="29"/>
      <c r="S1600" s="29"/>
    </row>
    <row r="1601" spans="18:19" x14ac:dyDescent="0.25">
      <c r="R1601" s="29"/>
      <c r="S1601" s="29"/>
    </row>
    <row r="1602" spans="18:19" x14ac:dyDescent="0.25">
      <c r="R1602" s="29"/>
      <c r="S1602" s="29"/>
    </row>
    <row r="1603" spans="18:19" x14ac:dyDescent="0.25">
      <c r="R1603" s="29"/>
      <c r="S1603" s="29"/>
    </row>
    <row r="1604" spans="18:19" x14ac:dyDescent="0.25">
      <c r="R1604" s="29"/>
      <c r="S1604" s="29"/>
    </row>
    <row r="1605" spans="18:19" x14ac:dyDescent="0.25">
      <c r="R1605" s="29"/>
      <c r="S1605" s="29"/>
    </row>
    <row r="1606" spans="18:19" x14ac:dyDescent="0.25">
      <c r="R1606" s="29"/>
      <c r="S1606" s="29"/>
    </row>
    <row r="1607" spans="18:19" x14ac:dyDescent="0.25">
      <c r="R1607" s="29"/>
      <c r="S1607" s="29"/>
    </row>
    <row r="1608" spans="18:19" x14ac:dyDescent="0.25">
      <c r="R1608" s="29"/>
      <c r="S1608" s="29"/>
    </row>
    <row r="1609" spans="18:19" x14ac:dyDescent="0.25">
      <c r="R1609" s="29"/>
      <c r="S1609" s="29"/>
    </row>
    <row r="1610" spans="18:19" x14ac:dyDescent="0.25">
      <c r="R1610" s="29"/>
      <c r="S1610" s="29"/>
    </row>
    <row r="1611" spans="18:19" x14ac:dyDescent="0.25">
      <c r="R1611" s="29"/>
      <c r="S1611" s="29"/>
    </row>
    <row r="1612" spans="18:19" x14ac:dyDescent="0.25">
      <c r="R1612" s="29"/>
      <c r="S1612" s="29"/>
    </row>
    <row r="1613" spans="18:19" x14ac:dyDescent="0.25">
      <c r="R1613" s="29"/>
      <c r="S1613" s="29"/>
    </row>
    <row r="1614" spans="18:19" x14ac:dyDescent="0.25">
      <c r="R1614" s="29"/>
      <c r="S1614" s="29"/>
    </row>
    <row r="1615" spans="18:19" x14ac:dyDescent="0.25">
      <c r="R1615" s="29"/>
      <c r="S1615" s="29"/>
    </row>
    <row r="1616" spans="18:19" x14ac:dyDescent="0.25">
      <c r="R1616" s="29"/>
      <c r="S1616" s="29"/>
    </row>
    <row r="1617" spans="18:19" x14ac:dyDescent="0.25">
      <c r="R1617" s="29"/>
      <c r="S1617" s="29"/>
    </row>
    <row r="1618" spans="18:19" x14ac:dyDescent="0.25">
      <c r="R1618" s="29"/>
      <c r="S1618" s="29"/>
    </row>
    <row r="1619" spans="18:19" x14ac:dyDescent="0.25">
      <c r="R1619" s="29"/>
      <c r="S1619" s="29"/>
    </row>
    <row r="1620" spans="18:19" x14ac:dyDescent="0.25">
      <c r="R1620" s="29"/>
      <c r="S1620" s="29"/>
    </row>
    <row r="1621" spans="18:19" x14ac:dyDescent="0.25">
      <c r="R1621" s="29"/>
      <c r="S1621" s="29"/>
    </row>
    <row r="1622" spans="18:19" x14ac:dyDescent="0.25">
      <c r="R1622" s="29"/>
      <c r="S1622" s="29"/>
    </row>
    <row r="1623" spans="18:19" x14ac:dyDescent="0.25">
      <c r="R1623" s="29"/>
      <c r="S1623" s="29"/>
    </row>
    <row r="1624" spans="18:19" x14ac:dyDescent="0.25">
      <c r="R1624" s="29"/>
      <c r="S1624" s="29"/>
    </row>
    <row r="1625" spans="18:19" x14ac:dyDescent="0.25">
      <c r="R1625" s="29"/>
      <c r="S1625" s="29"/>
    </row>
    <row r="1626" spans="18:19" x14ac:dyDescent="0.25">
      <c r="R1626" s="29"/>
      <c r="S1626" s="29"/>
    </row>
    <row r="1627" spans="18:19" x14ac:dyDescent="0.25">
      <c r="R1627" s="29"/>
      <c r="S1627" s="29"/>
    </row>
    <row r="1628" spans="18:19" x14ac:dyDescent="0.25">
      <c r="R1628" s="29"/>
      <c r="S1628" s="29"/>
    </row>
    <row r="1629" spans="18:19" x14ac:dyDescent="0.25">
      <c r="R1629" s="29"/>
      <c r="S1629" s="29"/>
    </row>
    <row r="1630" spans="18:19" x14ac:dyDescent="0.25">
      <c r="R1630" s="29"/>
      <c r="S1630" s="29"/>
    </row>
    <row r="1631" spans="18:19" x14ac:dyDescent="0.25">
      <c r="R1631" s="29"/>
      <c r="S1631" s="29"/>
    </row>
    <row r="1632" spans="18:19" x14ac:dyDescent="0.25">
      <c r="R1632" s="29"/>
      <c r="S1632" s="29"/>
    </row>
    <row r="1633" spans="18:19" x14ac:dyDescent="0.25">
      <c r="R1633" s="29"/>
      <c r="S1633" s="29"/>
    </row>
    <row r="1634" spans="18:19" x14ac:dyDescent="0.25">
      <c r="R1634" s="29"/>
      <c r="S1634" s="29"/>
    </row>
    <row r="1635" spans="18:19" x14ac:dyDescent="0.25">
      <c r="R1635" s="29"/>
      <c r="S1635" s="29"/>
    </row>
    <row r="1636" spans="18:19" x14ac:dyDescent="0.25">
      <c r="R1636" s="29"/>
      <c r="S1636" s="29"/>
    </row>
    <row r="1637" spans="18:19" x14ac:dyDescent="0.25">
      <c r="R1637" s="29"/>
      <c r="S1637" s="29"/>
    </row>
    <row r="1638" spans="18:19" x14ac:dyDescent="0.25">
      <c r="R1638" s="29"/>
      <c r="S1638" s="29"/>
    </row>
    <row r="1639" spans="18:19" x14ac:dyDescent="0.25">
      <c r="R1639" s="29"/>
      <c r="S1639" s="29"/>
    </row>
    <row r="1640" spans="18:19" x14ac:dyDescent="0.25">
      <c r="R1640" s="29"/>
      <c r="S1640" s="29"/>
    </row>
    <row r="1641" spans="18:19" x14ac:dyDescent="0.25">
      <c r="R1641" s="29"/>
      <c r="S1641" s="29"/>
    </row>
    <row r="1642" spans="18:19" x14ac:dyDescent="0.25">
      <c r="R1642" s="29"/>
      <c r="S1642" s="29"/>
    </row>
    <row r="1643" spans="18:19" x14ac:dyDescent="0.25">
      <c r="R1643" s="29"/>
      <c r="S1643" s="29"/>
    </row>
    <row r="1644" spans="18:19" x14ac:dyDescent="0.25">
      <c r="R1644" s="29"/>
      <c r="S1644" s="29"/>
    </row>
    <row r="1645" spans="18:19" x14ac:dyDescent="0.25">
      <c r="R1645" s="29"/>
      <c r="S1645" s="29"/>
    </row>
    <row r="1646" spans="18:19" x14ac:dyDescent="0.25">
      <c r="R1646" s="29"/>
      <c r="S1646" s="29"/>
    </row>
    <row r="1647" spans="18:19" x14ac:dyDescent="0.25">
      <c r="R1647" s="29"/>
      <c r="S1647" s="29"/>
    </row>
    <row r="1648" spans="18:19" x14ac:dyDescent="0.25">
      <c r="R1648" s="29"/>
      <c r="S1648" s="29"/>
    </row>
    <row r="1649" spans="18:19" x14ac:dyDescent="0.25">
      <c r="R1649" s="29"/>
      <c r="S1649" s="29"/>
    </row>
    <row r="1650" spans="18:19" x14ac:dyDescent="0.25">
      <c r="R1650" s="29"/>
      <c r="S1650" s="29"/>
    </row>
    <row r="1651" spans="18:19" x14ac:dyDescent="0.25">
      <c r="R1651" s="29"/>
      <c r="S1651" s="29"/>
    </row>
    <row r="1652" spans="18:19" x14ac:dyDescent="0.25">
      <c r="R1652" s="29"/>
      <c r="S1652" s="29"/>
    </row>
    <row r="1653" spans="18:19" x14ac:dyDescent="0.25">
      <c r="R1653" s="29"/>
      <c r="S1653" s="29"/>
    </row>
    <row r="1654" spans="18:19" x14ac:dyDescent="0.25">
      <c r="R1654" s="29"/>
      <c r="S1654" s="29"/>
    </row>
    <row r="1655" spans="18:19" x14ac:dyDescent="0.25">
      <c r="R1655" s="29"/>
      <c r="S1655" s="29"/>
    </row>
    <row r="1656" spans="18:19" x14ac:dyDescent="0.25">
      <c r="R1656" s="29"/>
      <c r="S1656" s="29"/>
    </row>
    <row r="1657" spans="18:19" x14ac:dyDescent="0.25">
      <c r="R1657" s="29"/>
      <c r="S1657" s="29"/>
    </row>
    <row r="1658" spans="18:19" x14ac:dyDescent="0.25">
      <c r="R1658" s="29"/>
      <c r="S1658" s="29"/>
    </row>
    <row r="1659" spans="18:19" x14ac:dyDescent="0.25">
      <c r="R1659" s="29"/>
      <c r="S1659" s="29"/>
    </row>
    <row r="1660" spans="18:19" x14ac:dyDescent="0.25">
      <c r="R1660" s="29"/>
      <c r="S1660" s="29"/>
    </row>
    <row r="1661" spans="18:19" x14ac:dyDescent="0.25">
      <c r="R1661" s="29"/>
      <c r="S1661" s="29"/>
    </row>
    <row r="1662" spans="18:19" x14ac:dyDescent="0.25">
      <c r="R1662" s="29"/>
      <c r="S1662" s="29"/>
    </row>
    <row r="1663" spans="18:19" x14ac:dyDescent="0.25">
      <c r="R1663" s="29"/>
      <c r="S1663" s="29"/>
    </row>
    <row r="1664" spans="18:19" x14ac:dyDescent="0.25">
      <c r="R1664" s="29"/>
      <c r="S1664" s="29"/>
    </row>
    <row r="1665" spans="18:19" x14ac:dyDescent="0.25">
      <c r="R1665" s="29"/>
      <c r="S1665" s="29"/>
    </row>
    <row r="1666" spans="18:19" x14ac:dyDescent="0.25">
      <c r="R1666" s="29"/>
      <c r="S1666" s="29"/>
    </row>
    <row r="1667" spans="18:19" x14ac:dyDescent="0.25">
      <c r="R1667" s="29"/>
      <c r="S1667" s="29"/>
    </row>
    <row r="1668" spans="18:19" x14ac:dyDescent="0.25">
      <c r="R1668" s="29"/>
      <c r="S1668" s="29"/>
    </row>
    <row r="1669" spans="18:19" x14ac:dyDescent="0.25">
      <c r="R1669" s="29"/>
      <c r="S1669" s="29"/>
    </row>
    <row r="1670" spans="18:19" x14ac:dyDescent="0.25">
      <c r="R1670" s="29"/>
      <c r="S1670" s="29"/>
    </row>
    <row r="1671" spans="18:19" x14ac:dyDescent="0.25">
      <c r="R1671" s="29"/>
      <c r="S1671" s="29"/>
    </row>
    <row r="1672" spans="18:19" x14ac:dyDescent="0.25">
      <c r="R1672" s="29"/>
      <c r="S1672" s="29"/>
    </row>
    <row r="1673" spans="18:19" x14ac:dyDescent="0.25">
      <c r="R1673" s="29"/>
      <c r="S1673" s="29"/>
    </row>
    <row r="1674" spans="18:19" x14ac:dyDescent="0.25">
      <c r="R1674" s="29"/>
      <c r="S1674" s="29"/>
    </row>
    <row r="1675" spans="18:19" x14ac:dyDescent="0.25">
      <c r="R1675" s="29"/>
      <c r="S1675" s="29"/>
    </row>
    <row r="1676" spans="18:19" x14ac:dyDescent="0.25">
      <c r="R1676" s="29"/>
      <c r="S1676" s="29"/>
    </row>
    <row r="1677" spans="18:19" x14ac:dyDescent="0.25">
      <c r="R1677" s="29"/>
      <c r="S1677" s="29"/>
    </row>
    <row r="1678" spans="18:19" x14ac:dyDescent="0.25">
      <c r="R1678" s="29"/>
      <c r="S1678" s="29"/>
    </row>
    <row r="1679" spans="18:19" x14ac:dyDescent="0.25">
      <c r="R1679" s="29"/>
      <c r="S1679" s="29"/>
    </row>
    <row r="1680" spans="18:19" x14ac:dyDescent="0.25">
      <c r="R1680" s="29"/>
      <c r="S1680" s="29"/>
    </row>
    <row r="1681" spans="18:19" x14ac:dyDescent="0.25">
      <c r="R1681" s="29"/>
      <c r="S1681" s="29"/>
    </row>
    <row r="1682" spans="18:19" x14ac:dyDescent="0.25">
      <c r="R1682" s="29"/>
      <c r="S1682" s="29"/>
    </row>
    <row r="1683" spans="18:19" x14ac:dyDescent="0.25">
      <c r="R1683" s="29"/>
      <c r="S1683" s="29"/>
    </row>
    <row r="1684" spans="18:19" x14ac:dyDescent="0.25">
      <c r="R1684" s="29"/>
      <c r="S1684" s="29"/>
    </row>
    <row r="1685" spans="18:19" x14ac:dyDescent="0.25">
      <c r="R1685" s="29"/>
      <c r="S1685" s="29"/>
    </row>
    <row r="1686" spans="18:19" x14ac:dyDescent="0.25">
      <c r="R1686" s="29"/>
      <c r="S1686" s="29"/>
    </row>
    <row r="1687" spans="18:19" x14ac:dyDescent="0.25">
      <c r="R1687" s="29"/>
      <c r="S1687" s="29"/>
    </row>
    <row r="1688" spans="18:19" x14ac:dyDescent="0.25">
      <c r="R1688" s="29"/>
      <c r="S1688" s="29"/>
    </row>
    <row r="1689" spans="18:19" x14ac:dyDescent="0.25">
      <c r="R1689" s="29"/>
      <c r="S1689" s="29"/>
    </row>
    <row r="1690" spans="18:19" x14ac:dyDescent="0.25">
      <c r="R1690" s="29"/>
      <c r="S1690" s="29"/>
    </row>
    <row r="1691" spans="18:19" x14ac:dyDescent="0.25">
      <c r="R1691" s="29"/>
      <c r="S1691" s="29"/>
    </row>
    <row r="1692" spans="18:19" x14ac:dyDescent="0.25">
      <c r="R1692" s="29"/>
      <c r="S1692" s="29"/>
    </row>
    <row r="1693" spans="18:19" x14ac:dyDescent="0.25">
      <c r="R1693" s="29"/>
      <c r="S1693" s="29"/>
    </row>
    <row r="1694" spans="18:19" x14ac:dyDescent="0.25">
      <c r="R1694" s="29"/>
      <c r="S1694" s="29"/>
    </row>
    <row r="1695" spans="18:19" x14ac:dyDescent="0.25">
      <c r="R1695" s="29"/>
      <c r="S1695" s="29"/>
    </row>
    <row r="1696" spans="18:19" x14ac:dyDescent="0.25">
      <c r="R1696" s="29"/>
      <c r="S1696" s="29"/>
    </row>
    <row r="1697" spans="18:19" x14ac:dyDescent="0.25">
      <c r="R1697" s="29"/>
      <c r="S1697" s="29"/>
    </row>
    <row r="1698" spans="18:19" x14ac:dyDescent="0.25">
      <c r="R1698" s="29"/>
      <c r="S1698" s="29"/>
    </row>
    <row r="1699" spans="18:19" x14ac:dyDescent="0.25">
      <c r="R1699" s="29"/>
      <c r="S1699" s="29"/>
    </row>
    <row r="1700" spans="18:19" x14ac:dyDescent="0.25">
      <c r="R1700" s="29"/>
      <c r="S1700" s="29"/>
    </row>
    <row r="1701" spans="18:19" x14ac:dyDescent="0.25">
      <c r="R1701" s="29"/>
      <c r="S1701" s="29"/>
    </row>
    <row r="1702" spans="18:19" x14ac:dyDescent="0.25">
      <c r="R1702" s="29"/>
      <c r="S1702" s="29"/>
    </row>
    <row r="1703" spans="18:19" x14ac:dyDescent="0.25">
      <c r="R1703" s="29"/>
      <c r="S1703" s="29"/>
    </row>
    <row r="1704" spans="18:19" x14ac:dyDescent="0.25">
      <c r="R1704" s="29"/>
      <c r="S1704" s="29"/>
    </row>
    <row r="1705" spans="18:19" x14ac:dyDescent="0.25">
      <c r="R1705" s="29"/>
      <c r="S1705" s="29"/>
    </row>
    <row r="1706" spans="18:19" x14ac:dyDescent="0.25">
      <c r="R1706" s="29"/>
      <c r="S1706" s="29"/>
    </row>
    <row r="1707" spans="18:19" x14ac:dyDescent="0.25">
      <c r="R1707" s="29"/>
      <c r="S1707" s="29"/>
    </row>
    <row r="1708" spans="18:19" x14ac:dyDescent="0.25">
      <c r="R1708" s="29"/>
      <c r="S1708" s="29"/>
    </row>
    <row r="1709" spans="18:19" x14ac:dyDescent="0.25">
      <c r="R1709" s="29"/>
      <c r="S1709" s="29"/>
    </row>
    <row r="1710" spans="18:19" x14ac:dyDescent="0.25">
      <c r="R1710" s="29"/>
      <c r="S1710" s="29"/>
    </row>
    <row r="1711" spans="18:19" x14ac:dyDescent="0.25">
      <c r="R1711" s="29"/>
      <c r="S1711" s="29"/>
    </row>
    <row r="1712" spans="18:19" x14ac:dyDescent="0.25">
      <c r="R1712" s="29"/>
      <c r="S1712" s="29"/>
    </row>
    <row r="1713" spans="18:19" x14ac:dyDescent="0.25">
      <c r="R1713" s="29"/>
      <c r="S1713" s="29"/>
    </row>
    <row r="1714" spans="18:19" x14ac:dyDescent="0.25">
      <c r="R1714" s="29"/>
      <c r="S1714" s="29"/>
    </row>
    <row r="1715" spans="18:19" x14ac:dyDescent="0.25">
      <c r="R1715" s="29"/>
      <c r="S1715" s="29"/>
    </row>
    <row r="1716" spans="18:19" x14ac:dyDescent="0.25">
      <c r="R1716" s="29"/>
      <c r="S1716" s="29"/>
    </row>
    <row r="1717" spans="18:19" x14ac:dyDescent="0.25">
      <c r="R1717" s="29"/>
      <c r="S1717" s="29"/>
    </row>
    <row r="1718" spans="18:19" x14ac:dyDescent="0.25">
      <c r="R1718" s="29"/>
      <c r="S1718" s="29"/>
    </row>
    <row r="1719" spans="18:19" x14ac:dyDescent="0.25">
      <c r="R1719" s="29"/>
      <c r="S1719" s="29"/>
    </row>
    <row r="1720" spans="18:19" x14ac:dyDescent="0.25">
      <c r="R1720" s="29"/>
      <c r="S1720" s="29"/>
    </row>
    <row r="1721" spans="18:19" x14ac:dyDescent="0.25">
      <c r="R1721" s="29"/>
      <c r="S1721" s="29"/>
    </row>
    <row r="1722" spans="18:19" x14ac:dyDescent="0.25">
      <c r="R1722" s="29"/>
      <c r="S1722" s="29"/>
    </row>
    <row r="1723" spans="18:19" x14ac:dyDescent="0.25">
      <c r="R1723" s="29"/>
      <c r="S1723" s="29"/>
    </row>
    <row r="1724" spans="18:19" x14ac:dyDescent="0.25">
      <c r="R1724" s="29"/>
      <c r="S1724" s="29"/>
    </row>
    <row r="1725" spans="18:19" x14ac:dyDescent="0.25">
      <c r="R1725" s="29"/>
      <c r="S1725" s="29"/>
    </row>
    <row r="1726" spans="18:19" x14ac:dyDescent="0.25">
      <c r="R1726" s="29"/>
      <c r="S1726" s="29"/>
    </row>
    <row r="1727" spans="18:19" x14ac:dyDescent="0.25">
      <c r="R1727" s="29"/>
      <c r="S1727" s="29"/>
    </row>
    <row r="1728" spans="18:19" x14ac:dyDescent="0.25">
      <c r="R1728" s="29"/>
      <c r="S1728" s="29"/>
    </row>
    <row r="1729" spans="18:19" x14ac:dyDescent="0.25">
      <c r="R1729" s="29"/>
      <c r="S1729" s="29"/>
    </row>
    <row r="1730" spans="18:19" x14ac:dyDescent="0.25">
      <c r="R1730" s="29"/>
      <c r="S1730" s="29"/>
    </row>
    <row r="1731" spans="18:19" x14ac:dyDescent="0.25">
      <c r="R1731" s="29"/>
      <c r="S1731" s="29"/>
    </row>
    <row r="1732" spans="18:19" x14ac:dyDescent="0.25">
      <c r="R1732" s="29"/>
      <c r="S1732" s="29"/>
    </row>
    <row r="1733" spans="18:19" x14ac:dyDescent="0.25">
      <c r="R1733" s="29"/>
      <c r="S1733" s="29"/>
    </row>
    <row r="1734" spans="18:19" x14ac:dyDescent="0.25">
      <c r="R1734" s="29"/>
      <c r="S1734" s="29"/>
    </row>
    <row r="1735" spans="18:19" x14ac:dyDescent="0.25">
      <c r="R1735" s="29"/>
      <c r="S1735" s="29"/>
    </row>
    <row r="1736" spans="18:19" x14ac:dyDescent="0.25">
      <c r="R1736" s="29"/>
      <c r="S1736" s="29"/>
    </row>
    <row r="1737" spans="18:19" x14ac:dyDescent="0.25">
      <c r="R1737" s="29"/>
      <c r="S1737" s="29"/>
    </row>
    <row r="1738" spans="18:19" x14ac:dyDescent="0.25">
      <c r="R1738" s="29"/>
      <c r="S1738" s="29"/>
    </row>
    <row r="1739" spans="18:19" x14ac:dyDescent="0.25">
      <c r="R1739" s="29"/>
      <c r="S1739" s="29"/>
    </row>
    <row r="1740" spans="18:19" x14ac:dyDescent="0.25">
      <c r="R1740" s="29"/>
      <c r="S1740" s="29"/>
    </row>
    <row r="1741" spans="18:19" x14ac:dyDescent="0.25">
      <c r="R1741" s="29"/>
      <c r="S1741" s="29"/>
    </row>
    <row r="1742" spans="18:19" x14ac:dyDescent="0.25">
      <c r="R1742" s="29"/>
      <c r="S1742" s="29"/>
    </row>
    <row r="1743" spans="18:19" x14ac:dyDescent="0.25">
      <c r="R1743" s="29"/>
      <c r="S1743" s="29"/>
    </row>
    <row r="1744" spans="18:19" x14ac:dyDescent="0.25">
      <c r="R1744" s="29"/>
      <c r="S1744" s="29"/>
    </row>
    <row r="1745" spans="18:19" x14ac:dyDescent="0.25">
      <c r="R1745" s="29"/>
      <c r="S1745" s="29"/>
    </row>
    <row r="1746" spans="18:19" x14ac:dyDescent="0.25">
      <c r="R1746" s="29"/>
      <c r="S1746" s="29"/>
    </row>
    <row r="1747" spans="18:19" x14ac:dyDescent="0.25">
      <c r="R1747" s="29"/>
      <c r="S1747" s="29"/>
    </row>
    <row r="1748" spans="18:19" x14ac:dyDescent="0.25">
      <c r="R1748" s="29"/>
      <c r="S1748" s="29"/>
    </row>
    <row r="1749" spans="18:19" x14ac:dyDescent="0.25">
      <c r="R1749" s="29"/>
      <c r="S1749" s="29"/>
    </row>
    <row r="1750" spans="18:19" x14ac:dyDescent="0.25">
      <c r="R1750" s="29"/>
      <c r="S1750" s="29"/>
    </row>
    <row r="1751" spans="18:19" x14ac:dyDescent="0.25">
      <c r="R1751" s="29"/>
      <c r="S1751" s="29"/>
    </row>
    <row r="1752" spans="18:19" x14ac:dyDescent="0.25">
      <c r="R1752" s="29"/>
      <c r="S1752" s="29"/>
    </row>
    <row r="1753" spans="18:19" x14ac:dyDescent="0.25">
      <c r="R1753" s="29"/>
      <c r="S1753" s="29"/>
    </row>
    <row r="1754" spans="18:19" x14ac:dyDescent="0.25">
      <c r="R1754" s="29"/>
      <c r="S1754" s="29"/>
    </row>
    <row r="1755" spans="18:19" x14ac:dyDescent="0.25">
      <c r="R1755" s="29"/>
      <c r="S1755" s="29"/>
    </row>
    <row r="1756" spans="18:19" x14ac:dyDescent="0.25">
      <c r="R1756" s="29"/>
      <c r="S1756" s="29"/>
    </row>
    <row r="1757" spans="18:19" x14ac:dyDescent="0.25">
      <c r="R1757" s="29"/>
      <c r="S1757" s="29"/>
    </row>
    <row r="1758" spans="18:19" x14ac:dyDescent="0.25">
      <c r="R1758" s="29"/>
      <c r="S1758" s="29"/>
    </row>
    <row r="1759" spans="18:19" x14ac:dyDescent="0.25">
      <c r="R1759" s="29"/>
      <c r="S1759" s="29"/>
    </row>
    <row r="1760" spans="18:19" x14ac:dyDescent="0.25">
      <c r="R1760" s="29"/>
      <c r="S1760" s="29"/>
    </row>
    <row r="1761" spans="18:19" x14ac:dyDescent="0.25">
      <c r="R1761" s="29"/>
      <c r="S1761" s="29"/>
    </row>
    <row r="1762" spans="18:19" x14ac:dyDescent="0.25">
      <c r="R1762" s="29"/>
      <c r="S1762" s="29"/>
    </row>
    <row r="1763" spans="18:19" x14ac:dyDescent="0.25">
      <c r="R1763" s="29"/>
      <c r="S1763" s="29"/>
    </row>
    <row r="1764" spans="18:19" x14ac:dyDescent="0.25">
      <c r="R1764" s="29"/>
      <c r="S1764" s="29"/>
    </row>
    <row r="1765" spans="18:19" x14ac:dyDescent="0.25">
      <c r="R1765" s="29"/>
      <c r="S1765" s="29"/>
    </row>
    <row r="1766" spans="18:19" x14ac:dyDescent="0.25">
      <c r="R1766" s="29"/>
      <c r="S1766" s="29"/>
    </row>
    <row r="1767" spans="18:19" x14ac:dyDescent="0.25">
      <c r="R1767" s="29"/>
      <c r="S1767" s="29"/>
    </row>
    <row r="1768" spans="18:19" x14ac:dyDescent="0.25">
      <c r="R1768" s="29"/>
      <c r="S1768" s="29"/>
    </row>
    <row r="1769" spans="18:19" x14ac:dyDescent="0.25">
      <c r="R1769" s="29"/>
      <c r="S1769" s="29"/>
    </row>
    <row r="1770" spans="18:19" x14ac:dyDescent="0.25">
      <c r="R1770" s="29"/>
      <c r="S1770" s="29"/>
    </row>
    <row r="1771" spans="18:19" x14ac:dyDescent="0.25">
      <c r="R1771" s="29"/>
      <c r="S1771" s="29"/>
    </row>
    <row r="1772" spans="18:19" x14ac:dyDescent="0.25">
      <c r="R1772" s="29"/>
      <c r="S1772" s="29"/>
    </row>
    <row r="1773" spans="18:19" x14ac:dyDescent="0.25">
      <c r="R1773" s="29"/>
      <c r="S1773" s="29"/>
    </row>
    <row r="1774" spans="18:19" x14ac:dyDescent="0.25">
      <c r="R1774" s="29"/>
      <c r="S1774" s="29"/>
    </row>
    <row r="1775" spans="18:19" x14ac:dyDescent="0.25">
      <c r="R1775" s="29"/>
      <c r="S1775" s="29"/>
    </row>
    <row r="1776" spans="18:19" x14ac:dyDescent="0.25">
      <c r="R1776" s="29"/>
      <c r="S1776" s="29"/>
    </row>
    <row r="1777" spans="18:19" x14ac:dyDescent="0.25">
      <c r="R1777" s="29"/>
      <c r="S1777" s="29"/>
    </row>
    <row r="1778" spans="18:19" x14ac:dyDescent="0.25">
      <c r="R1778" s="29"/>
      <c r="S1778" s="29"/>
    </row>
    <row r="1779" spans="18:19" x14ac:dyDescent="0.25">
      <c r="R1779" s="29"/>
      <c r="S1779" s="29"/>
    </row>
    <row r="1780" spans="18:19" x14ac:dyDescent="0.25">
      <c r="R1780" s="29"/>
      <c r="S1780" s="29"/>
    </row>
    <row r="1781" spans="18:19" x14ac:dyDescent="0.25">
      <c r="R1781" s="29"/>
      <c r="S1781" s="29"/>
    </row>
    <row r="1782" spans="18:19" x14ac:dyDescent="0.25">
      <c r="R1782" s="29"/>
      <c r="S1782" s="29"/>
    </row>
    <row r="1783" spans="18:19" x14ac:dyDescent="0.25">
      <c r="R1783" s="29"/>
      <c r="S1783" s="29"/>
    </row>
    <row r="1784" spans="18:19" x14ac:dyDescent="0.25">
      <c r="R1784" s="29"/>
      <c r="S1784" s="29"/>
    </row>
    <row r="1785" spans="18:19" x14ac:dyDescent="0.25">
      <c r="R1785" s="29"/>
      <c r="S1785" s="29"/>
    </row>
    <row r="1786" spans="18:19" x14ac:dyDescent="0.25">
      <c r="R1786" s="29"/>
      <c r="S1786" s="29"/>
    </row>
    <row r="1787" spans="18:19" x14ac:dyDescent="0.25">
      <c r="R1787" s="29"/>
      <c r="S1787" s="29"/>
    </row>
    <row r="1788" spans="18:19" x14ac:dyDescent="0.25">
      <c r="R1788" s="29"/>
      <c r="S1788" s="29"/>
    </row>
    <row r="1789" spans="18:19" x14ac:dyDescent="0.25">
      <c r="R1789" s="29"/>
      <c r="S1789" s="29"/>
    </row>
    <row r="1790" spans="18:19" x14ac:dyDescent="0.25">
      <c r="R1790" s="29"/>
      <c r="S1790" s="29"/>
    </row>
    <row r="1791" spans="18:19" x14ac:dyDescent="0.25">
      <c r="R1791" s="29"/>
      <c r="S1791" s="29"/>
    </row>
    <row r="1792" spans="18:19" x14ac:dyDescent="0.25">
      <c r="R1792" s="29"/>
      <c r="S1792" s="29"/>
    </row>
    <row r="1793" spans="18:19" x14ac:dyDescent="0.25">
      <c r="R1793" s="29"/>
      <c r="S1793" s="29"/>
    </row>
    <row r="1794" spans="18:19" x14ac:dyDescent="0.25">
      <c r="R1794" s="29"/>
      <c r="S1794" s="29"/>
    </row>
    <row r="1795" spans="18:19" x14ac:dyDescent="0.25">
      <c r="R1795" s="29"/>
      <c r="S1795" s="29"/>
    </row>
    <row r="1796" spans="18:19" x14ac:dyDescent="0.25">
      <c r="R1796" s="29"/>
      <c r="S1796" s="29"/>
    </row>
    <row r="1797" spans="18:19" x14ac:dyDescent="0.25">
      <c r="R1797" s="29"/>
      <c r="S1797" s="29"/>
    </row>
    <row r="1798" spans="18:19" x14ac:dyDescent="0.25">
      <c r="R1798" s="29"/>
      <c r="S1798" s="29"/>
    </row>
    <row r="1799" spans="18:19" x14ac:dyDescent="0.25">
      <c r="R1799" s="29"/>
      <c r="S1799" s="29"/>
    </row>
    <row r="1800" spans="18:19" x14ac:dyDescent="0.25">
      <c r="R1800" s="29"/>
      <c r="S1800" s="29"/>
    </row>
    <row r="1801" spans="18:19" x14ac:dyDescent="0.25">
      <c r="R1801" s="29"/>
      <c r="S1801" s="29"/>
    </row>
    <row r="1802" spans="18:19" x14ac:dyDescent="0.25">
      <c r="R1802" s="29"/>
      <c r="S1802" s="29"/>
    </row>
    <row r="1803" spans="18:19" x14ac:dyDescent="0.25">
      <c r="R1803" s="29"/>
      <c r="S1803" s="29"/>
    </row>
    <row r="1804" spans="18:19" x14ac:dyDescent="0.25">
      <c r="R1804" s="29"/>
      <c r="S1804" s="29"/>
    </row>
    <row r="1805" spans="18:19" x14ac:dyDescent="0.25">
      <c r="R1805" s="29"/>
      <c r="S1805" s="29"/>
    </row>
    <row r="1806" spans="18:19" x14ac:dyDescent="0.25">
      <c r="R1806" s="29"/>
      <c r="S1806" s="29"/>
    </row>
    <row r="1807" spans="18:19" x14ac:dyDescent="0.25">
      <c r="R1807" s="29"/>
      <c r="S1807" s="29"/>
    </row>
    <row r="1808" spans="18:19" x14ac:dyDescent="0.25">
      <c r="R1808" s="29"/>
      <c r="S1808" s="29"/>
    </row>
    <row r="1809" spans="18:19" x14ac:dyDescent="0.25">
      <c r="R1809" s="29"/>
      <c r="S1809" s="29"/>
    </row>
    <row r="1810" spans="18:19" x14ac:dyDescent="0.25">
      <c r="R1810" s="29"/>
      <c r="S1810" s="29"/>
    </row>
    <row r="1811" spans="18:19" x14ac:dyDescent="0.25">
      <c r="R1811" s="29"/>
      <c r="S1811" s="29"/>
    </row>
    <row r="1812" spans="18:19" x14ac:dyDescent="0.25">
      <c r="R1812" s="29"/>
      <c r="S1812" s="29"/>
    </row>
    <row r="1813" spans="18:19" x14ac:dyDescent="0.25">
      <c r="R1813" s="29"/>
      <c r="S1813" s="29"/>
    </row>
    <row r="1814" spans="18:19" x14ac:dyDescent="0.25">
      <c r="R1814" s="29"/>
      <c r="S1814" s="29"/>
    </row>
    <row r="1815" spans="18:19" x14ac:dyDescent="0.25">
      <c r="R1815" s="29"/>
      <c r="S1815" s="29"/>
    </row>
    <row r="1816" spans="18:19" x14ac:dyDescent="0.25">
      <c r="R1816" s="29"/>
      <c r="S1816" s="29"/>
    </row>
    <row r="1817" spans="18:19" x14ac:dyDescent="0.25">
      <c r="R1817" s="29"/>
      <c r="S1817" s="29"/>
    </row>
    <row r="1818" spans="18:19" x14ac:dyDescent="0.25">
      <c r="R1818" s="29"/>
      <c r="S1818" s="29"/>
    </row>
    <row r="1819" spans="18:19" x14ac:dyDescent="0.25">
      <c r="R1819" s="29"/>
      <c r="S1819" s="29"/>
    </row>
    <row r="1820" spans="18:19" x14ac:dyDescent="0.25">
      <c r="R1820" s="29"/>
      <c r="S1820" s="29"/>
    </row>
    <row r="1821" spans="18:19" x14ac:dyDescent="0.25">
      <c r="R1821" s="29"/>
      <c r="S1821" s="29"/>
    </row>
    <row r="1822" spans="18:19" x14ac:dyDescent="0.25">
      <c r="R1822" s="29"/>
      <c r="S1822" s="29"/>
    </row>
    <row r="1823" spans="18:19" x14ac:dyDescent="0.25">
      <c r="R1823" s="29"/>
      <c r="S1823" s="29"/>
    </row>
    <row r="1824" spans="18:19" x14ac:dyDescent="0.25">
      <c r="R1824" s="29"/>
      <c r="S1824" s="29"/>
    </row>
    <row r="1825" spans="18:19" x14ac:dyDescent="0.25">
      <c r="R1825" s="29"/>
      <c r="S1825" s="29"/>
    </row>
    <row r="1826" spans="18:19" x14ac:dyDescent="0.25">
      <c r="R1826" s="29"/>
      <c r="S1826" s="29"/>
    </row>
    <row r="1827" spans="18:19" x14ac:dyDescent="0.25">
      <c r="R1827" s="29"/>
      <c r="S1827" s="29"/>
    </row>
    <row r="1828" spans="18:19" x14ac:dyDescent="0.25">
      <c r="R1828" s="29"/>
      <c r="S1828" s="29"/>
    </row>
    <row r="1829" spans="18:19" x14ac:dyDescent="0.25">
      <c r="R1829" s="29"/>
      <c r="S1829" s="29"/>
    </row>
    <row r="1830" spans="18:19" x14ac:dyDescent="0.25">
      <c r="R1830" s="29"/>
      <c r="S1830" s="29"/>
    </row>
    <row r="1831" spans="18:19" x14ac:dyDescent="0.25">
      <c r="R1831" s="29"/>
      <c r="S1831" s="29"/>
    </row>
    <row r="1832" spans="18:19" x14ac:dyDescent="0.25">
      <c r="R1832" s="29"/>
      <c r="S1832" s="29"/>
    </row>
    <row r="1833" spans="18:19" x14ac:dyDescent="0.25">
      <c r="R1833" s="29"/>
      <c r="S1833" s="29"/>
    </row>
    <row r="1834" spans="18:19" x14ac:dyDescent="0.25">
      <c r="R1834" s="29"/>
      <c r="S1834" s="29"/>
    </row>
    <row r="1835" spans="18:19" x14ac:dyDescent="0.25">
      <c r="R1835" s="29"/>
      <c r="S1835" s="29"/>
    </row>
    <row r="1836" spans="18:19" x14ac:dyDescent="0.25">
      <c r="R1836" s="29"/>
      <c r="S1836" s="29"/>
    </row>
    <row r="1837" spans="18:19" x14ac:dyDescent="0.25">
      <c r="R1837" s="29"/>
      <c r="S1837" s="29"/>
    </row>
    <row r="1838" spans="18:19" x14ac:dyDescent="0.25">
      <c r="R1838" s="29"/>
      <c r="S1838" s="29"/>
    </row>
    <row r="1839" spans="18:19" x14ac:dyDescent="0.25">
      <c r="R1839" s="29"/>
      <c r="S1839" s="29"/>
    </row>
    <row r="1840" spans="18:19" x14ac:dyDescent="0.25">
      <c r="R1840" s="29"/>
      <c r="S1840" s="29"/>
    </row>
    <row r="1841" spans="18:19" x14ac:dyDescent="0.25">
      <c r="R1841" s="29"/>
      <c r="S1841" s="29"/>
    </row>
    <row r="1842" spans="18:19" x14ac:dyDescent="0.25">
      <c r="R1842" s="29"/>
      <c r="S1842" s="29"/>
    </row>
    <row r="1843" spans="18:19" x14ac:dyDescent="0.25">
      <c r="R1843" s="29"/>
      <c r="S1843" s="29"/>
    </row>
    <row r="1844" spans="18:19" x14ac:dyDescent="0.25">
      <c r="R1844" s="29"/>
      <c r="S1844" s="29"/>
    </row>
    <row r="1845" spans="18:19" x14ac:dyDescent="0.25">
      <c r="R1845" s="29"/>
      <c r="S1845" s="29"/>
    </row>
    <row r="1846" spans="18:19" x14ac:dyDescent="0.25">
      <c r="R1846" s="29"/>
      <c r="S1846" s="29"/>
    </row>
    <row r="1847" spans="18:19" x14ac:dyDescent="0.25">
      <c r="R1847" s="29"/>
      <c r="S1847" s="29"/>
    </row>
    <row r="1848" spans="18:19" x14ac:dyDescent="0.25">
      <c r="R1848" s="29"/>
      <c r="S1848" s="29"/>
    </row>
    <row r="1849" spans="18:19" x14ac:dyDescent="0.25">
      <c r="R1849" s="29"/>
      <c r="S1849" s="29"/>
    </row>
    <row r="1850" spans="18:19" x14ac:dyDescent="0.25">
      <c r="R1850" s="29"/>
      <c r="S1850" s="29"/>
    </row>
    <row r="1851" spans="18:19" x14ac:dyDescent="0.25">
      <c r="R1851" s="29"/>
      <c r="S1851" s="29"/>
    </row>
    <row r="1852" spans="18:19" x14ac:dyDescent="0.25">
      <c r="R1852" s="29"/>
      <c r="S1852" s="29"/>
    </row>
    <row r="1853" spans="18:19" x14ac:dyDescent="0.25">
      <c r="R1853" s="29"/>
      <c r="S1853" s="29"/>
    </row>
    <row r="1854" spans="18:19" x14ac:dyDescent="0.25">
      <c r="R1854" s="29"/>
      <c r="S1854" s="29"/>
    </row>
    <row r="1855" spans="18:19" x14ac:dyDescent="0.25">
      <c r="R1855" s="29"/>
      <c r="S1855" s="29"/>
    </row>
    <row r="1856" spans="18:19" x14ac:dyDescent="0.25">
      <c r="R1856" s="29"/>
      <c r="S1856" s="29"/>
    </row>
    <row r="1857" spans="18:19" x14ac:dyDescent="0.25">
      <c r="R1857" s="29"/>
      <c r="S1857" s="29"/>
    </row>
    <row r="1858" spans="18:19" x14ac:dyDescent="0.25">
      <c r="R1858" s="29"/>
      <c r="S1858" s="29"/>
    </row>
    <row r="1859" spans="18:19" x14ac:dyDescent="0.25">
      <c r="R1859" s="29"/>
      <c r="S1859" s="29"/>
    </row>
    <row r="1860" spans="18:19" x14ac:dyDescent="0.25">
      <c r="R1860" s="29"/>
      <c r="S1860" s="29"/>
    </row>
    <row r="1861" spans="18:19" x14ac:dyDescent="0.25">
      <c r="R1861" s="29"/>
      <c r="S1861" s="29"/>
    </row>
    <row r="1862" spans="18:19" x14ac:dyDescent="0.25">
      <c r="R1862" s="29"/>
      <c r="S1862" s="29"/>
    </row>
    <row r="1863" spans="18:19" x14ac:dyDescent="0.25">
      <c r="R1863" s="29"/>
      <c r="S1863" s="29"/>
    </row>
    <row r="1864" spans="18:19" x14ac:dyDescent="0.25">
      <c r="R1864" s="29"/>
      <c r="S1864" s="29"/>
    </row>
    <row r="1865" spans="18:19" x14ac:dyDescent="0.25">
      <c r="R1865" s="29"/>
      <c r="S1865" s="29"/>
    </row>
    <row r="1866" spans="18:19" x14ac:dyDescent="0.25">
      <c r="R1866" s="29"/>
      <c r="S1866" s="29"/>
    </row>
    <row r="1867" spans="18:19" x14ac:dyDescent="0.25">
      <c r="R1867" s="29"/>
      <c r="S1867" s="29"/>
    </row>
    <row r="1868" spans="18:19" x14ac:dyDescent="0.25">
      <c r="R1868" s="29"/>
      <c r="S1868" s="29"/>
    </row>
    <row r="1869" spans="18:19" x14ac:dyDescent="0.25">
      <c r="R1869" s="29"/>
      <c r="S1869" s="29"/>
    </row>
    <row r="1870" spans="18:19" x14ac:dyDescent="0.25">
      <c r="R1870" s="29"/>
      <c r="S1870" s="29"/>
    </row>
    <row r="1871" spans="18:19" x14ac:dyDescent="0.25">
      <c r="R1871" s="29"/>
      <c r="S1871" s="29"/>
    </row>
    <row r="1872" spans="18:19" x14ac:dyDescent="0.25">
      <c r="R1872" s="29"/>
      <c r="S1872" s="29"/>
    </row>
    <row r="1873" spans="18:19" x14ac:dyDescent="0.25">
      <c r="R1873" s="29"/>
      <c r="S1873" s="29"/>
    </row>
    <row r="1874" spans="18:19" x14ac:dyDescent="0.25">
      <c r="R1874" s="29"/>
      <c r="S1874" s="29"/>
    </row>
    <row r="1875" spans="18:19" x14ac:dyDescent="0.25">
      <c r="R1875" s="29"/>
      <c r="S1875" s="29"/>
    </row>
    <row r="1876" spans="18:19" x14ac:dyDescent="0.25">
      <c r="R1876" s="29"/>
      <c r="S1876" s="29"/>
    </row>
    <row r="1877" spans="18:19" x14ac:dyDescent="0.25">
      <c r="R1877" s="29"/>
      <c r="S1877" s="29"/>
    </row>
    <row r="1878" spans="18:19" x14ac:dyDescent="0.25">
      <c r="R1878" s="29"/>
      <c r="S1878" s="29"/>
    </row>
    <row r="1879" spans="18:19" x14ac:dyDescent="0.25">
      <c r="R1879" s="29"/>
      <c r="S1879" s="29"/>
    </row>
    <row r="1880" spans="18:19" x14ac:dyDescent="0.25">
      <c r="R1880" s="29"/>
      <c r="S1880" s="29"/>
    </row>
    <row r="1881" spans="18:19" x14ac:dyDescent="0.25">
      <c r="R1881" s="29"/>
      <c r="S1881" s="29"/>
    </row>
    <row r="1882" spans="18:19" x14ac:dyDescent="0.25">
      <c r="R1882" s="29"/>
      <c r="S1882" s="29"/>
    </row>
    <row r="1883" spans="18:19" x14ac:dyDescent="0.25">
      <c r="R1883" s="29"/>
      <c r="S1883" s="29"/>
    </row>
    <row r="1884" spans="18:19" x14ac:dyDescent="0.25">
      <c r="R1884" s="29"/>
      <c r="S1884" s="29"/>
    </row>
    <row r="1885" spans="18:19" x14ac:dyDescent="0.25">
      <c r="R1885" s="29"/>
      <c r="S1885" s="29"/>
    </row>
    <row r="1886" spans="18:19" x14ac:dyDescent="0.25">
      <c r="R1886" s="29"/>
      <c r="S1886" s="29"/>
    </row>
    <row r="1887" spans="18:19" x14ac:dyDescent="0.25">
      <c r="R1887" s="29"/>
      <c r="S1887" s="29"/>
    </row>
    <row r="1888" spans="18:19" x14ac:dyDescent="0.25">
      <c r="R1888" s="29"/>
      <c r="S1888" s="29"/>
    </row>
    <row r="1889" spans="18:19" x14ac:dyDescent="0.25">
      <c r="R1889" s="29"/>
      <c r="S1889" s="29"/>
    </row>
    <row r="1890" spans="18:19" x14ac:dyDescent="0.25">
      <c r="R1890" s="29"/>
      <c r="S1890" s="29"/>
    </row>
    <row r="1891" spans="18:19" x14ac:dyDescent="0.25">
      <c r="R1891" s="29"/>
      <c r="S1891" s="29"/>
    </row>
    <row r="1892" spans="18:19" x14ac:dyDescent="0.25">
      <c r="R1892" s="29"/>
      <c r="S1892" s="29"/>
    </row>
    <row r="1893" spans="18:19" x14ac:dyDescent="0.25">
      <c r="R1893" s="29"/>
      <c r="S1893" s="29"/>
    </row>
    <row r="1894" spans="18:19" x14ac:dyDescent="0.25">
      <c r="R1894" s="29"/>
      <c r="S1894" s="29"/>
    </row>
    <row r="1895" spans="18:19" x14ac:dyDescent="0.25">
      <c r="R1895" s="29"/>
      <c r="S1895" s="29"/>
    </row>
    <row r="1896" spans="18:19" x14ac:dyDescent="0.25">
      <c r="R1896" s="29"/>
      <c r="S1896" s="29"/>
    </row>
    <row r="1897" spans="18:19" x14ac:dyDescent="0.25">
      <c r="R1897" s="29"/>
      <c r="S1897" s="29"/>
    </row>
    <row r="1898" spans="18:19" x14ac:dyDescent="0.25">
      <c r="R1898" s="29"/>
      <c r="S1898" s="29"/>
    </row>
    <row r="1899" spans="18:19" x14ac:dyDescent="0.25">
      <c r="R1899" s="29"/>
      <c r="S1899" s="29"/>
    </row>
    <row r="1900" spans="18:19" x14ac:dyDescent="0.25">
      <c r="R1900" s="29"/>
      <c r="S1900" s="29"/>
    </row>
    <row r="1901" spans="18:19" x14ac:dyDescent="0.25">
      <c r="R1901" s="29"/>
      <c r="S1901" s="29"/>
    </row>
    <row r="1902" spans="18:19" x14ac:dyDescent="0.25">
      <c r="R1902" s="29"/>
      <c r="S1902" s="29"/>
    </row>
    <row r="1903" spans="18:19" x14ac:dyDescent="0.25">
      <c r="R1903" s="29"/>
      <c r="S1903" s="29"/>
    </row>
    <row r="1904" spans="18:19" x14ac:dyDescent="0.25">
      <c r="R1904" s="29"/>
      <c r="S1904" s="29"/>
    </row>
    <row r="1905" spans="18:19" x14ac:dyDescent="0.25">
      <c r="R1905" s="29"/>
      <c r="S1905" s="29"/>
    </row>
    <row r="1906" spans="18:19" x14ac:dyDescent="0.25">
      <c r="R1906" s="29"/>
      <c r="S1906" s="29"/>
    </row>
    <row r="1907" spans="18:19" x14ac:dyDescent="0.25">
      <c r="R1907" s="29"/>
      <c r="S1907" s="29"/>
    </row>
    <row r="1908" spans="18:19" x14ac:dyDescent="0.25">
      <c r="R1908" s="29"/>
      <c r="S1908" s="29"/>
    </row>
    <row r="1909" spans="18:19" x14ac:dyDescent="0.25">
      <c r="R1909" s="29"/>
      <c r="S1909" s="29"/>
    </row>
    <row r="1910" spans="18:19" x14ac:dyDescent="0.25">
      <c r="R1910" s="29"/>
      <c r="S1910" s="29"/>
    </row>
    <row r="1911" spans="18:19" x14ac:dyDescent="0.25">
      <c r="R1911" s="29"/>
      <c r="S1911" s="29"/>
    </row>
    <row r="1912" spans="18:19" x14ac:dyDescent="0.25">
      <c r="R1912" s="29"/>
      <c r="S1912" s="29"/>
    </row>
    <row r="1913" spans="18:19" x14ac:dyDescent="0.25">
      <c r="R1913" s="29"/>
      <c r="S1913" s="29"/>
    </row>
    <row r="1914" spans="18:19" x14ac:dyDescent="0.25">
      <c r="R1914" s="29"/>
      <c r="S1914" s="29"/>
    </row>
    <row r="1915" spans="18:19" x14ac:dyDescent="0.25">
      <c r="R1915" s="29"/>
      <c r="S1915" s="29"/>
    </row>
    <row r="1916" spans="18:19" x14ac:dyDescent="0.25">
      <c r="R1916" s="29"/>
      <c r="S1916" s="29"/>
    </row>
    <row r="1917" spans="18:19" x14ac:dyDescent="0.25">
      <c r="R1917" s="29"/>
      <c r="S1917" s="29"/>
    </row>
    <row r="1918" spans="18:19" x14ac:dyDescent="0.25">
      <c r="R1918" s="29"/>
      <c r="S1918" s="29"/>
    </row>
    <row r="1919" spans="18:19" x14ac:dyDescent="0.25">
      <c r="R1919" s="29"/>
      <c r="S1919" s="29"/>
    </row>
    <row r="1920" spans="18:19" x14ac:dyDescent="0.25">
      <c r="R1920" s="29"/>
      <c r="S1920" s="29"/>
    </row>
    <row r="1921" spans="18:19" x14ac:dyDescent="0.25">
      <c r="R1921" s="29"/>
      <c r="S1921" s="29"/>
    </row>
    <row r="1922" spans="18:19" x14ac:dyDescent="0.25">
      <c r="R1922" s="29"/>
      <c r="S1922" s="29"/>
    </row>
    <row r="1923" spans="18:19" x14ac:dyDescent="0.25">
      <c r="R1923" s="29"/>
      <c r="S1923" s="29"/>
    </row>
    <row r="1924" spans="18:19" x14ac:dyDescent="0.25">
      <c r="R1924" s="29"/>
      <c r="S1924" s="29"/>
    </row>
    <row r="1925" spans="18:19" x14ac:dyDescent="0.25">
      <c r="R1925" s="29"/>
      <c r="S1925" s="29"/>
    </row>
    <row r="1926" spans="18:19" x14ac:dyDescent="0.25">
      <c r="R1926" s="29"/>
      <c r="S1926" s="29"/>
    </row>
    <row r="1927" spans="18:19" x14ac:dyDescent="0.25">
      <c r="R1927" s="29"/>
      <c r="S1927" s="29"/>
    </row>
    <row r="1928" spans="18:19" x14ac:dyDescent="0.25">
      <c r="R1928" s="29"/>
      <c r="S1928" s="29"/>
    </row>
    <row r="1929" spans="18:19" x14ac:dyDescent="0.25">
      <c r="R1929" s="29"/>
      <c r="S1929" s="29"/>
    </row>
    <row r="1930" spans="18:19" x14ac:dyDescent="0.25">
      <c r="R1930" s="29"/>
      <c r="S1930" s="29"/>
    </row>
    <row r="1931" spans="18:19" x14ac:dyDescent="0.25">
      <c r="R1931" s="29"/>
      <c r="S1931" s="29"/>
    </row>
    <row r="1932" spans="18:19" x14ac:dyDescent="0.25">
      <c r="R1932" s="29"/>
      <c r="S1932" s="29"/>
    </row>
    <row r="1933" spans="18:19" x14ac:dyDescent="0.25">
      <c r="R1933" s="29"/>
      <c r="S1933" s="29"/>
    </row>
    <row r="1934" spans="18:19" x14ac:dyDescent="0.25">
      <c r="R1934" s="29"/>
      <c r="S1934" s="29"/>
    </row>
    <row r="1935" spans="18:19" x14ac:dyDescent="0.25">
      <c r="R1935" s="29"/>
      <c r="S1935" s="29"/>
    </row>
    <row r="1936" spans="18:19" x14ac:dyDescent="0.25">
      <c r="R1936" s="29"/>
      <c r="S1936" s="29"/>
    </row>
    <row r="1937" spans="18:19" x14ac:dyDescent="0.25">
      <c r="R1937" s="29"/>
      <c r="S1937" s="29"/>
    </row>
    <row r="1938" spans="18:19" x14ac:dyDescent="0.25">
      <c r="R1938" s="29"/>
      <c r="S1938" s="29"/>
    </row>
    <row r="1939" spans="18:19" x14ac:dyDescent="0.25">
      <c r="R1939" s="29"/>
      <c r="S1939" s="29"/>
    </row>
    <row r="1940" spans="18:19" x14ac:dyDescent="0.25">
      <c r="R1940" s="29"/>
      <c r="S1940" s="29"/>
    </row>
    <row r="1941" spans="18:19" x14ac:dyDescent="0.25">
      <c r="R1941" s="29"/>
      <c r="S1941" s="29"/>
    </row>
    <row r="1942" spans="18:19" x14ac:dyDescent="0.25">
      <c r="R1942" s="29"/>
      <c r="S1942" s="29"/>
    </row>
    <row r="1943" spans="18:19" x14ac:dyDescent="0.25">
      <c r="R1943" s="29"/>
      <c r="S1943" s="29"/>
    </row>
    <row r="1944" spans="18:19" x14ac:dyDescent="0.25">
      <c r="R1944" s="29"/>
      <c r="S1944" s="29"/>
    </row>
    <row r="1945" spans="18:19" x14ac:dyDescent="0.25">
      <c r="R1945" s="29"/>
      <c r="S1945" s="29"/>
    </row>
    <row r="1946" spans="18:19" x14ac:dyDescent="0.25">
      <c r="R1946" s="29"/>
      <c r="S1946" s="29"/>
    </row>
    <row r="1947" spans="18:19" x14ac:dyDescent="0.25">
      <c r="R1947" s="29"/>
      <c r="S1947" s="29"/>
    </row>
    <row r="1948" spans="18:19" x14ac:dyDescent="0.25">
      <c r="R1948" s="29"/>
      <c r="S1948" s="29"/>
    </row>
    <row r="1949" spans="18:19" x14ac:dyDescent="0.25">
      <c r="R1949" s="29"/>
      <c r="S1949" s="29"/>
    </row>
    <row r="1950" spans="18:19" x14ac:dyDescent="0.25">
      <c r="R1950" s="29"/>
      <c r="S1950" s="29"/>
    </row>
    <row r="1951" spans="18:19" x14ac:dyDescent="0.25">
      <c r="R1951" s="29"/>
      <c r="S1951" s="29"/>
    </row>
    <row r="1952" spans="18:19" x14ac:dyDescent="0.25">
      <c r="R1952" s="29"/>
      <c r="S1952" s="29"/>
    </row>
    <row r="1953" spans="18:19" x14ac:dyDescent="0.25">
      <c r="R1953" s="29"/>
      <c r="S1953" s="29"/>
    </row>
    <row r="1954" spans="18:19" x14ac:dyDescent="0.25">
      <c r="R1954" s="29"/>
      <c r="S1954" s="29"/>
    </row>
    <row r="1955" spans="18:19" x14ac:dyDescent="0.25">
      <c r="R1955" s="29"/>
      <c r="S1955" s="29"/>
    </row>
    <row r="1956" spans="18:19" x14ac:dyDescent="0.25">
      <c r="R1956" s="29"/>
      <c r="S1956" s="29"/>
    </row>
    <row r="1957" spans="18:19" x14ac:dyDescent="0.25">
      <c r="R1957" s="29"/>
      <c r="S1957" s="29"/>
    </row>
    <row r="1958" spans="18:19" x14ac:dyDescent="0.25">
      <c r="R1958" s="29"/>
      <c r="S1958" s="29"/>
    </row>
    <row r="1959" spans="18:19" x14ac:dyDescent="0.25">
      <c r="R1959" s="29"/>
      <c r="S1959" s="29"/>
    </row>
    <row r="1960" spans="18:19" x14ac:dyDescent="0.25">
      <c r="R1960" s="29"/>
      <c r="S1960" s="29"/>
    </row>
    <row r="1961" spans="18:19" x14ac:dyDescent="0.25">
      <c r="R1961" s="29"/>
      <c r="S1961" s="29"/>
    </row>
    <row r="1962" spans="18:19" x14ac:dyDescent="0.25">
      <c r="R1962" s="29"/>
      <c r="S1962" s="29"/>
    </row>
    <row r="1963" spans="18:19" x14ac:dyDescent="0.25">
      <c r="R1963" s="29"/>
      <c r="S1963" s="29"/>
    </row>
    <row r="1964" spans="18:19" x14ac:dyDescent="0.25">
      <c r="R1964" s="29"/>
      <c r="S1964" s="29"/>
    </row>
    <row r="1965" spans="18:19" x14ac:dyDescent="0.25">
      <c r="R1965" s="29"/>
      <c r="S1965" s="29"/>
    </row>
    <row r="1966" spans="18:19" x14ac:dyDescent="0.25">
      <c r="R1966" s="29"/>
      <c r="S1966" s="29"/>
    </row>
    <row r="1967" spans="18:19" x14ac:dyDescent="0.25">
      <c r="R1967" s="29"/>
      <c r="S1967" s="29"/>
    </row>
    <row r="1968" spans="18:19" x14ac:dyDescent="0.25">
      <c r="R1968" s="29"/>
      <c r="S1968" s="29"/>
    </row>
    <row r="1969" spans="18:19" x14ac:dyDescent="0.25">
      <c r="R1969" s="29"/>
      <c r="S1969" s="29"/>
    </row>
    <row r="1970" spans="18:19" x14ac:dyDescent="0.25">
      <c r="R1970" s="29"/>
      <c r="S1970" s="29"/>
    </row>
    <row r="1971" spans="18:19" x14ac:dyDescent="0.25">
      <c r="R1971" s="29"/>
      <c r="S1971" s="29"/>
    </row>
    <row r="1972" spans="18:19" x14ac:dyDescent="0.25">
      <c r="R1972" s="29"/>
      <c r="S1972" s="29"/>
    </row>
    <row r="1973" spans="18:19" x14ac:dyDescent="0.25">
      <c r="R1973" s="29"/>
      <c r="S1973" s="29"/>
    </row>
    <row r="1974" spans="18:19" x14ac:dyDescent="0.25">
      <c r="R1974" s="29"/>
      <c r="S1974" s="29"/>
    </row>
    <row r="1975" spans="18:19" x14ac:dyDescent="0.25">
      <c r="R1975" s="29"/>
      <c r="S1975" s="29"/>
    </row>
    <row r="1976" spans="18:19" x14ac:dyDescent="0.25">
      <c r="R1976" s="29"/>
      <c r="S1976" s="29"/>
    </row>
    <row r="1977" spans="18:19" x14ac:dyDescent="0.25">
      <c r="R1977" s="29"/>
      <c r="S1977" s="29"/>
    </row>
    <row r="1978" spans="18:19" x14ac:dyDescent="0.25">
      <c r="R1978" s="29"/>
      <c r="S1978" s="29"/>
    </row>
    <row r="1979" spans="18:19" x14ac:dyDescent="0.25">
      <c r="R1979" s="29"/>
      <c r="S1979" s="29"/>
    </row>
    <row r="1980" spans="18:19" x14ac:dyDescent="0.25">
      <c r="R1980" s="29"/>
      <c r="S1980" s="29"/>
    </row>
    <row r="1981" spans="18:19" x14ac:dyDescent="0.25">
      <c r="R1981" s="29"/>
      <c r="S1981" s="29"/>
    </row>
    <row r="1982" spans="18:19" x14ac:dyDescent="0.25">
      <c r="R1982" s="29"/>
      <c r="S1982" s="29"/>
    </row>
    <row r="1983" spans="18:19" x14ac:dyDescent="0.25">
      <c r="R1983" s="29"/>
      <c r="S1983" s="29"/>
    </row>
    <row r="1984" spans="18:19" x14ac:dyDescent="0.25">
      <c r="R1984" s="29"/>
      <c r="S1984" s="29"/>
    </row>
    <row r="1985" spans="18:19" x14ac:dyDescent="0.25">
      <c r="R1985" s="29"/>
      <c r="S1985" s="29"/>
    </row>
    <row r="1986" spans="18:19" x14ac:dyDescent="0.25">
      <c r="R1986" s="29"/>
      <c r="S1986" s="29"/>
    </row>
    <row r="1987" spans="18:19" x14ac:dyDescent="0.25">
      <c r="R1987" s="29"/>
      <c r="S1987" s="29"/>
    </row>
    <row r="1988" spans="18:19" x14ac:dyDescent="0.25">
      <c r="R1988" s="29"/>
      <c r="S1988" s="29"/>
    </row>
    <row r="1989" spans="18:19" x14ac:dyDescent="0.25">
      <c r="R1989" s="29"/>
      <c r="S1989" s="29"/>
    </row>
    <row r="1990" spans="18:19" x14ac:dyDescent="0.25">
      <c r="R1990" s="29"/>
      <c r="S1990" s="29"/>
    </row>
    <row r="1991" spans="18:19" x14ac:dyDescent="0.25">
      <c r="R1991" s="29"/>
      <c r="S1991" s="29"/>
    </row>
    <row r="1992" spans="18:19" x14ac:dyDescent="0.25">
      <c r="R1992" s="29"/>
      <c r="S1992" s="29"/>
    </row>
    <row r="1993" spans="18:19" x14ac:dyDescent="0.25">
      <c r="R1993" s="29"/>
      <c r="S1993" s="29"/>
    </row>
    <row r="1994" spans="18:19" x14ac:dyDescent="0.25">
      <c r="R1994" s="29"/>
      <c r="S1994" s="29"/>
    </row>
    <row r="1995" spans="18:19" x14ac:dyDescent="0.25">
      <c r="R1995" s="29"/>
      <c r="S1995" s="29"/>
    </row>
    <row r="1996" spans="18:19" x14ac:dyDescent="0.25">
      <c r="R1996" s="29"/>
      <c r="S1996" s="29"/>
    </row>
    <row r="1997" spans="18:19" x14ac:dyDescent="0.25">
      <c r="R1997" s="29"/>
      <c r="S1997" s="29"/>
    </row>
    <row r="1998" spans="18:19" x14ac:dyDescent="0.25">
      <c r="R1998" s="29"/>
      <c r="S1998" s="29"/>
    </row>
    <row r="1999" spans="18:19" x14ac:dyDescent="0.25">
      <c r="R1999" s="29"/>
      <c r="S1999" s="29"/>
    </row>
    <row r="2000" spans="18:19" x14ac:dyDescent="0.25">
      <c r="R2000" s="29"/>
      <c r="S2000" s="29"/>
    </row>
    <row r="2001" spans="18:19" x14ac:dyDescent="0.25">
      <c r="R2001" s="29"/>
      <c r="S2001" s="29"/>
    </row>
    <row r="2002" spans="18:19" x14ac:dyDescent="0.25">
      <c r="R2002" s="29"/>
      <c r="S2002" s="29"/>
    </row>
    <row r="2003" spans="18:19" x14ac:dyDescent="0.25">
      <c r="R2003" s="29"/>
      <c r="S2003" s="29"/>
    </row>
    <row r="2004" spans="18:19" x14ac:dyDescent="0.25">
      <c r="R2004" s="29"/>
      <c r="S2004" s="29"/>
    </row>
    <row r="2005" spans="18:19" x14ac:dyDescent="0.25">
      <c r="R2005" s="29"/>
      <c r="S2005" s="29"/>
    </row>
    <row r="2006" spans="18:19" x14ac:dyDescent="0.25">
      <c r="R2006" s="29"/>
      <c r="S2006" s="29"/>
    </row>
    <row r="2007" spans="18:19" x14ac:dyDescent="0.25">
      <c r="R2007" s="29"/>
      <c r="S2007" s="29"/>
    </row>
    <row r="2008" spans="18:19" x14ac:dyDescent="0.25">
      <c r="R2008" s="29"/>
      <c r="S2008" s="29"/>
    </row>
    <row r="2009" spans="18:19" x14ac:dyDescent="0.25">
      <c r="R2009" s="29"/>
      <c r="S2009" s="29"/>
    </row>
    <row r="2010" spans="18:19" x14ac:dyDescent="0.25">
      <c r="R2010" s="29"/>
      <c r="S2010" s="29"/>
    </row>
    <row r="2011" spans="18:19" x14ac:dyDescent="0.25">
      <c r="R2011" s="29"/>
      <c r="S2011" s="29"/>
    </row>
    <row r="2012" spans="18:19" x14ac:dyDescent="0.25">
      <c r="R2012" s="29"/>
      <c r="S2012" s="29"/>
    </row>
    <row r="2013" spans="18:19" x14ac:dyDescent="0.25">
      <c r="R2013" s="29"/>
      <c r="S2013" s="29"/>
    </row>
    <row r="2014" spans="18:19" x14ac:dyDescent="0.25">
      <c r="R2014" s="29"/>
      <c r="S2014" s="29"/>
    </row>
    <row r="2015" spans="18:19" x14ac:dyDescent="0.25">
      <c r="R2015" s="29"/>
      <c r="S2015" s="29"/>
    </row>
    <row r="2016" spans="18:19" x14ac:dyDescent="0.25">
      <c r="R2016" s="29"/>
      <c r="S2016" s="29"/>
    </row>
    <row r="2017" spans="18:19" x14ac:dyDescent="0.25">
      <c r="R2017" s="29"/>
      <c r="S2017" s="29"/>
    </row>
    <row r="2018" spans="18:19" x14ac:dyDescent="0.25">
      <c r="R2018" s="29"/>
      <c r="S2018" s="29"/>
    </row>
    <row r="2019" spans="18:19" x14ac:dyDescent="0.25">
      <c r="R2019" s="29"/>
      <c r="S2019" s="29"/>
    </row>
    <row r="2020" spans="18:19" x14ac:dyDescent="0.25">
      <c r="R2020" s="29"/>
      <c r="S2020" s="29"/>
    </row>
    <row r="2021" spans="18:19" x14ac:dyDescent="0.25">
      <c r="R2021" s="29"/>
      <c r="S2021" s="29"/>
    </row>
    <row r="2022" spans="18:19" x14ac:dyDescent="0.25">
      <c r="R2022" s="29"/>
      <c r="S2022" s="29"/>
    </row>
    <row r="2023" spans="18:19" x14ac:dyDescent="0.25">
      <c r="R2023" s="29"/>
      <c r="S2023" s="29"/>
    </row>
    <row r="2024" spans="18:19" x14ac:dyDescent="0.25">
      <c r="R2024" s="29"/>
      <c r="S2024" s="29"/>
    </row>
    <row r="2025" spans="18:19" x14ac:dyDescent="0.25">
      <c r="R2025" s="29"/>
      <c r="S2025" s="29"/>
    </row>
    <row r="2026" spans="18:19" x14ac:dyDescent="0.25">
      <c r="R2026" s="29"/>
      <c r="S2026" s="29"/>
    </row>
    <row r="2027" spans="18:19" x14ac:dyDescent="0.25">
      <c r="R2027" s="29"/>
      <c r="S2027" s="29"/>
    </row>
    <row r="2028" spans="18:19" x14ac:dyDescent="0.25">
      <c r="R2028" s="29"/>
      <c r="S2028" s="29"/>
    </row>
    <row r="2029" spans="18:19" x14ac:dyDescent="0.25">
      <c r="R2029" s="29"/>
      <c r="S2029" s="29"/>
    </row>
    <row r="2030" spans="18:19" x14ac:dyDescent="0.25">
      <c r="R2030" s="29"/>
      <c r="S2030" s="29"/>
    </row>
    <row r="2031" spans="18:19" x14ac:dyDescent="0.25">
      <c r="R2031" s="29"/>
      <c r="S2031" s="29"/>
    </row>
    <row r="2032" spans="18:19" x14ac:dyDescent="0.25">
      <c r="R2032" s="29"/>
      <c r="S2032" s="29"/>
    </row>
    <row r="2033" spans="18:19" x14ac:dyDescent="0.25">
      <c r="R2033" s="29"/>
      <c r="S2033" s="29"/>
    </row>
    <row r="2034" spans="18:19" x14ac:dyDescent="0.25">
      <c r="R2034" s="29"/>
      <c r="S2034" s="29"/>
    </row>
    <row r="2035" spans="18:19" x14ac:dyDescent="0.25">
      <c r="R2035" s="29"/>
      <c r="S2035" s="29"/>
    </row>
    <row r="2036" spans="18:19" x14ac:dyDescent="0.25">
      <c r="R2036" s="29"/>
      <c r="S2036" s="29"/>
    </row>
    <row r="2037" spans="18:19" x14ac:dyDescent="0.25">
      <c r="R2037" s="29"/>
      <c r="S2037" s="29"/>
    </row>
    <row r="2038" spans="18:19" x14ac:dyDescent="0.25">
      <c r="R2038" s="29"/>
      <c r="S2038" s="29"/>
    </row>
    <row r="2039" spans="18:19" x14ac:dyDescent="0.25">
      <c r="R2039" s="29"/>
      <c r="S2039" s="29"/>
    </row>
    <row r="2040" spans="18:19" x14ac:dyDescent="0.25">
      <c r="R2040" s="29"/>
      <c r="S2040" s="29"/>
    </row>
    <row r="2041" spans="18:19" x14ac:dyDescent="0.25">
      <c r="R2041" s="29"/>
      <c r="S2041" s="29"/>
    </row>
    <row r="2042" spans="18:19" x14ac:dyDescent="0.25">
      <c r="R2042" s="29"/>
      <c r="S2042" s="29"/>
    </row>
    <row r="2043" spans="18:19" x14ac:dyDescent="0.25">
      <c r="R2043" s="29"/>
      <c r="S2043" s="29"/>
    </row>
    <row r="2044" spans="18:19" x14ac:dyDescent="0.25">
      <c r="R2044" s="29"/>
      <c r="S2044" s="29"/>
    </row>
    <row r="2045" spans="18:19" x14ac:dyDescent="0.25">
      <c r="R2045" s="29"/>
      <c r="S2045" s="29"/>
    </row>
    <row r="2046" spans="18:19" x14ac:dyDescent="0.25">
      <c r="R2046" s="29"/>
      <c r="S2046" s="29"/>
    </row>
    <row r="2047" spans="18:19" x14ac:dyDescent="0.25">
      <c r="R2047" s="29"/>
      <c r="S2047" s="29"/>
    </row>
    <row r="2048" spans="18:19" x14ac:dyDescent="0.25">
      <c r="R2048" s="29"/>
      <c r="S2048" s="29"/>
    </row>
    <row r="2049" spans="18:19" x14ac:dyDescent="0.25">
      <c r="R2049" s="29"/>
      <c r="S2049" s="29"/>
    </row>
    <row r="2050" spans="18:19" x14ac:dyDescent="0.25">
      <c r="R2050" s="29"/>
      <c r="S2050" s="29"/>
    </row>
    <row r="2051" spans="18:19" x14ac:dyDescent="0.25">
      <c r="R2051" s="29"/>
      <c r="S2051" s="29"/>
    </row>
    <row r="2052" spans="18:19" x14ac:dyDescent="0.25">
      <c r="R2052" s="29"/>
      <c r="S2052" s="29"/>
    </row>
    <row r="2053" spans="18:19" x14ac:dyDescent="0.25">
      <c r="R2053" s="29"/>
      <c r="S2053" s="29"/>
    </row>
    <row r="2054" spans="18:19" x14ac:dyDescent="0.25">
      <c r="R2054" s="29"/>
      <c r="S2054" s="29"/>
    </row>
    <row r="2055" spans="18:19" x14ac:dyDescent="0.25">
      <c r="R2055" s="29"/>
      <c r="S2055" s="29"/>
    </row>
    <row r="2056" spans="18:19" x14ac:dyDescent="0.25">
      <c r="R2056" s="29"/>
      <c r="S2056" s="29"/>
    </row>
    <row r="2057" spans="18:19" x14ac:dyDescent="0.25">
      <c r="R2057" s="29"/>
      <c r="S2057" s="29"/>
    </row>
    <row r="2058" spans="18:19" x14ac:dyDescent="0.25">
      <c r="R2058" s="29"/>
      <c r="S2058" s="29"/>
    </row>
    <row r="2059" spans="18:19" x14ac:dyDescent="0.25">
      <c r="R2059" s="29"/>
      <c r="S2059" s="29"/>
    </row>
    <row r="2060" spans="18:19" x14ac:dyDescent="0.25">
      <c r="R2060" s="29"/>
      <c r="S2060" s="29"/>
    </row>
    <row r="2061" spans="18:19" x14ac:dyDescent="0.25">
      <c r="R2061" s="29"/>
      <c r="S2061" s="29"/>
    </row>
    <row r="2062" spans="18:19" x14ac:dyDescent="0.25">
      <c r="R2062" s="29"/>
      <c r="S2062" s="29"/>
    </row>
    <row r="2063" spans="18:19" x14ac:dyDescent="0.25">
      <c r="R2063" s="29"/>
      <c r="S2063" s="29"/>
    </row>
    <row r="2064" spans="18:19" x14ac:dyDescent="0.25">
      <c r="R2064" s="29"/>
      <c r="S2064" s="29"/>
    </row>
    <row r="2065" spans="18:19" x14ac:dyDescent="0.25">
      <c r="R2065" s="29"/>
      <c r="S2065" s="29"/>
    </row>
    <row r="2066" spans="18:19" x14ac:dyDescent="0.25">
      <c r="R2066" s="29"/>
      <c r="S2066" s="29"/>
    </row>
    <row r="2067" spans="18:19" x14ac:dyDescent="0.25">
      <c r="R2067" s="29"/>
      <c r="S2067" s="29"/>
    </row>
    <row r="2068" spans="18:19" x14ac:dyDescent="0.25">
      <c r="R2068" s="29"/>
      <c r="S2068" s="29"/>
    </row>
    <row r="2069" spans="18:19" x14ac:dyDescent="0.25">
      <c r="R2069" s="29"/>
      <c r="S2069" s="29"/>
    </row>
    <row r="2070" spans="18:19" x14ac:dyDescent="0.25">
      <c r="R2070" s="29"/>
      <c r="S2070" s="29"/>
    </row>
    <row r="2071" spans="18:19" x14ac:dyDescent="0.25">
      <c r="R2071" s="29"/>
      <c r="S2071" s="29"/>
    </row>
    <row r="2072" spans="18:19" x14ac:dyDescent="0.25">
      <c r="R2072" s="29"/>
      <c r="S2072" s="29"/>
    </row>
    <row r="2073" spans="18:19" x14ac:dyDescent="0.25">
      <c r="R2073" s="29"/>
      <c r="S2073" s="29"/>
    </row>
    <row r="2074" spans="18:19" x14ac:dyDescent="0.25">
      <c r="R2074" s="29"/>
      <c r="S2074" s="29"/>
    </row>
    <row r="2075" spans="18:19" x14ac:dyDescent="0.25">
      <c r="R2075" s="29"/>
      <c r="S2075" s="29"/>
    </row>
    <row r="2076" spans="18:19" x14ac:dyDescent="0.25">
      <c r="R2076" s="29"/>
      <c r="S2076" s="29"/>
    </row>
    <row r="2077" spans="18:19" x14ac:dyDescent="0.25">
      <c r="R2077" s="29"/>
      <c r="S2077" s="29"/>
    </row>
    <row r="2078" spans="18:19" x14ac:dyDescent="0.25">
      <c r="R2078" s="29"/>
      <c r="S2078" s="29"/>
    </row>
    <row r="2079" spans="18:19" x14ac:dyDescent="0.25">
      <c r="R2079" s="29"/>
      <c r="S2079" s="29"/>
    </row>
    <row r="2080" spans="18:19" x14ac:dyDescent="0.25">
      <c r="R2080" s="29"/>
      <c r="S2080" s="29"/>
    </row>
    <row r="2081" spans="18:19" x14ac:dyDescent="0.25">
      <c r="R2081" s="29"/>
      <c r="S2081" s="29"/>
    </row>
    <row r="2082" spans="18:19" x14ac:dyDescent="0.25">
      <c r="R2082" s="29"/>
      <c r="S2082" s="29"/>
    </row>
    <row r="2083" spans="18:19" x14ac:dyDescent="0.25">
      <c r="R2083" s="29"/>
      <c r="S2083" s="29"/>
    </row>
    <row r="2084" spans="18:19" x14ac:dyDescent="0.25">
      <c r="R2084" s="29"/>
      <c r="S2084" s="29"/>
    </row>
    <row r="2085" spans="18:19" x14ac:dyDescent="0.25">
      <c r="R2085" s="29"/>
      <c r="S2085" s="29"/>
    </row>
    <row r="2086" spans="18:19" x14ac:dyDescent="0.25">
      <c r="R2086" s="29"/>
      <c r="S2086" s="29"/>
    </row>
    <row r="2087" spans="18:19" x14ac:dyDescent="0.25">
      <c r="R2087" s="29"/>
      <c r="S2087" s="29"/>
    </row>
    <row r="2088" spans="18:19" x14ac:dyDescent="0.25">
      <c r="R2088" s="29"/>
      <c r="S2088" s="29"/>
    </row>
    <row r="2089" spans="18:19" x14ac:dyDescent="0.25">
      <c r="R2089" s="29"/>
      <c r="S2089" s="29"/>
    </row>
    <row r="2090" spans="18:19" x14ac:dyDescent="0.25">
      <c r="R2090" s="29"/>
      <c r="S2090" s="29"/>
    </row>
    <row r="2091" spans="18:19" x14ac:dyDescent="0.25">
      <c r="R2091" s="29"/>
      <c r="S2091" s="29"/>
    </row>
    <row r="2092" spans="18:19" x14ac:dyDescent="0.25">
      <c r="R2092" s="29"/>
      <c r="S2092" s="29"/>
    </row>
    <row r="2093" spans="18:19" x14ac:dyDescent="0.25">
      <c r="R2093" s="29"/>
      <c r="S2093" s="29"/>
    </row>
    <row r="2094" spans="18:19" x14ac:dyDescent="0.25">
      <c r="R2094" s="29"/>
      <c r="S2094" s="29"/>
    </row>
    <row r="2095" spans="18:19" x14ac:dyDescent="0.25">
      <c r="R2095" s="29"/>
      <c r="S2095" s="29"/>
    </row>
    <row r="2096" spans="18:19" x14ac:dyDescent="0.25">
      <c r="R2096" s="29"/>
      <c r="S2096" s="29"/>
    </row>
    <row r="2097" spans="18:19" x14ac:dyDescent="0.25">
      <c r="R2097" s="29"/>
      <c r="S2097" s="29"/>
    </row>
    <row r="2098" spans="18:19" x14ac:dyDescent="0.25">
      <c r="R2098" s="29"/>
      <c r="S2098" s="29"/>
    </row>
    <row r="2099" spans="18:19" x14ac:dyDescent="0.25">
      <c r="R2099" s="29"/>
      <c r="S2099" s="29"/>
    </row>
    <row r="2100" spans="18:19" x14ac:dyDescent="0.25">
      <c r="R2100" s="29"/>
      <c r="S2100" s="29"/>
    </row>
    <row r="2101" spans="18:19" x14ac:dyDescent="0.25">
      <c r="R2101" s="29"/>
      <c r="S2101" s="29"/>
    </row>
    <row r="2102" spans="18:19" x14ac:dyDescent="0.25">
      <c r="R2102" s="29"/>
      <c r="S2102" s="29"/>
    </row>
    <row r="2103" spans="18:19" x14ac:dyDescent="0.25">
      <c r="R2103" s="29"/>
      <c r="S2103" s="29"/>
    </row>
    <row r="2104" spans="18:19" x14ac:dyDescent="0.25">
      <c r="R2104" s="29"/>
      <c r="S2104" s="29"/>
    </row>
    <row r="2105" spans="18:19" x14ac:dyDescent="0.25">
      <c r="R2105" s="29"/>
      <c r="S2105" s="29"/>
    </row>
    <row r="2106" spans="18:19" x14ac:dyDescent="0.25">
      <c r="R2106" s="29"/>
      <c r="S2106" s="29"/>
    </row>
    <row r="2107" spans="18:19" x14ac:dyDescent="0.25">
      <c r="R2107" s="29"/>
      <c r="S2107" s="29"/>
    </row>
    <row r="2108" spans="18:19" x14ac:dyDescent="0.25">
      <c r="R2108" s="29"/>
      <c r="S2108" s="29"/>
    </row>
    <row r="2109" spans="18:19" x14ac:dyDescent="0.25">
      <c r="R2109" s="29"/>
      <c r="S2109" s="29"/>
    </row>
    <row r="2110" spans="18:19" x14ac:dyDescent="0.25">
      <c r="R2110" s="29"/>
      <c r="S2110" s="29"/>
    </row>
    <row r="2111" spans="18:19" x14ac:dyDescent="0.25">
      <c r="R2111" s="29"/>
      <c r="S2111" s="29"/>
    </row>
    <row r="2112" spans="18:19" x14ac:dyDescent="0.25">
      <c r="R2112" s="29"/>
      <c r="S2112" s="29"/>
    </row>
    <row r="2113" spans="18:19" x14ac:dyDescent="0.25">
      <c r="R2113" s="29"/>
      <c r="S2113" s="29"/>
    </row>
    <row r="2114" spans="18:19" x14ac:dyDescent="0.25">
      <c r="R2114" s="29"/>
      <c r="S2114" s="29"/>
    </row>
    <row r="2115" spans="18:19" x14ac:dyDescent="0.25">
      <c r="R2115" s="29"/>
      <c r="S2115" s="29"/>
    </row>
    <row r="2116" spans="18:19" x14ac:dyDescent="0.25">
      <c r="R2116" s="29"/>
      <c r="S2116" s="29"/>
    </row>
    <row r="2117" spans="18:19" x14ac:dyDescent="0.25">
      <c r="R2117" s="29"/>
      <c r="S2117" s="29"/>
    </row>
    <row r="2118" spans="18:19" x14ac:dyDescent="0.25">
      <c r="R2118" s="29"/>
      <c r="S2118" s="29"/>
    </row>
    <row r="2119" spans="18:19" x14ac:dyDescent="0.25">
      <c r="R2119" s="29"/>
      <c r="S2119" s="29"/>
    </row>
    <row r="2120" spans="18:19" x14ac:dyDescent="0.25">
      <c r="R2120" s="29"/>
      <c r="S2120" s="29"/>
    </row>
    <row r="2121" spans="18:19" x14ac:dyDescent="0.25">
      <c r="R2121" s="29"/>
      <c r="S2121" s="29"/>
    </row>
    <row r="2122" spans="18:19" x14ac:dyDescent="0.25">
      <c r="R2122" s="29"/>
      <c r="S2122" s="29"/>
    </row>
    <row r="2123" spans="18:19" x14ac:dyDescent="0.25">
      <c r="R2123" s="29"/>
      <c r="S2123" s="29"/>
    </row>
    <row r="2124" spans="18:19" x14ac:dyDescent="0.25">
      <c r="R2124" s="29"/>
      <c r="S2124" s="29"/>
    </row>
    <row r="2125" spans="18:19" x14ac:dyDescent="0.25">
      <c r="R2125" s="29"/>
      <c r="S2125" s="29"/>
    </row>
    <row r="2126" spans="18:19" x14ac:dyDescent="0.25">
      <c r="R2126" s="29"/>
      <c r="S2126" s="29"/>
    </row>
    <row r="2127" spans="18:19" x14ac:dyDescent="0.25">
      <c r="R2127" s="29"/>
      <c r="S2127" s="29"/>
    </row>
    <row r="2128" spans="18:19" x14ac:dyDescent="0.25">
      <c r="R2128" s="29"/>
      <c r="S2128" s="29"/>
    </row>
    <row r="2129" spans="18:19" x14ac:dyDescent="0.25">
      <c r="R2129" s="29"/>
      <c r="S2129" s="29"/>
    </row>
    <row r="2130" spans="18:19" x14ac:dyDescent="0.25">
      <c r="R2130" s="29"/>
      <c r="S2130" s="29"/>
    </row>
    <row r="2131" spans="18:19" x14ac:dyDescent="0.25">
      <c r="R2131" s="29"/>
      <c r="S2131" s="29"/>
    </row>
    <row r="2132" spans="18:19" x14ac:dyDescent="0.25">
      <c r="R2132" s="29"/>
      <c r="S2132" s="29"/>
    </row>
    <row r="2133" spans="18:19" x14ac:dyDescent="0.25">
      <c r="R2133" s="29"/>
      <c r="S2133" s="29"/>
    </row>
    <row r="2134" spans="18:19" x14ac:dyDescent="0.25">
      <c r="R2134" s="29"/>
      <c r="S2134" s="29"/>
    </row>
    <row r="2135" spans="18:19" x14ac:dyDescent="0.25">
      <c r="R2135" s="29"/>
      <c r="S2135" s="29"/>
    </row>
    <row r="2136" spans="18:19" x14ac:dyDescent="0.25">
      <c r="R2136" s="29"/>
      <c r="S2136" s="29"/>
    </row>
    <row r="2137" spans="18:19" x14ac:dyDescent="0.25">
      <c r="R2137" s="29"/>
      <c r="S2137" s="29"/>
    </row>
    <row r="2138" spans="18:19" x14ac:dyDescent="0.25">
      <c r="R2138" s="29"/>
      <c r="S2138" s="29"/>
    </row>
    <row r="2139" spans="18:19" x14ac:dyDescent="0.25">
      <c r="R2139" s="29"/>
      <c r="S2139" s="29"/>
    </row>
    <row r="2140" spans="18:19" x14ac:dyDescent="0.25">
      <c r="R2140" s="29"/>
      <c r="S2140" s="29"/>
    </row>
    <row r="2141" spans="18:19" x14ac:dyDescent="0.25">
      <c r="R2141" s="29"/>
      <c r="S2141" s="29"/>
    </row>
    <row r="2142" spans="18:19" x14ac:dyDescent="0.25">
      <c r="R2142" s="29"/>
      <c r="S2142" s="29"/>
    </row>
    <row r="2143" spans="18:19" x14ac:dyDescent="0.25">
      <c r="R2143" s="29"/>
      <c r="S2143" s="29"/>
    </row>
    <row r="2144" spans="18:19" x14ac:dyDescent="0.25">
      <c r="R2144" s="29"/>
      <c r="S2144" s="29"/>
    </row>
    <row r="2145" spans="18:19" x14ac:dyDescent="0.25">
      <c r="R2145" s="29"/>
      <c r="S2145" s="29"/>
    </row>
    <row r="2146" spans="18:19" x14ac:dyDescent="0.25">
      <c r="R2146" s="29"/>
      <c r="S2146" s="29"/>
    </row>
    <row r="2147" spans="18:19" x14ac:dyDescent="0.25">
      <c r="R2147" s="29"/>
      <c r="S2147" s="29"/>
    </row>
    <row r="2148" spans="18:19" x14ac:dyDescent="0.25">
      <c r="R2148" s="29"/>
      <c r="S2148" s="29"/>
    </row>
    <row r="2149" spans="18:19" x14ac:dyDescent="0.25">
      <c r="R2149" s="29"/>
      <c r="S2149" s="29"/>
    </row>
    <row r="2150" spans="18:19" x14ac:dyDescent="0.25">
      <c r="R2150" s="29"/>
      <c r="S2150" s="29"/>
    </row>
    <row r="2151" spans="18:19" x14ac:dyDescent="0.25">
      <c r="R2151" s="29"/>
      <c r="S2151" s="29"/>
    </row>
    <row r="2152" spans="18:19" x14ac:dyDescent="0.25">
      <c r="R2152" s="29"/>
      <c r="S2152" s="29"/>
    </row>
    <row r="2153" spans="18:19" x14ac:dyDescent="0.25">
      <c r="R2153" s="29"/>
      <c r="S2153" s="29"/>
    </row>
    <row r="2154" spans="18:19" x14ac:dyDescent="0.25">
      <c r="R2154" s="29"/>
      <c r="S2154" s="29"/>
    </row>
    <row r="2155" spans="18:19" x14ac:dyDescent="0.25">
      <c r="R2155" s="29"/>
      <c r="S2155" s="29"/>
    </row>
    <row r="2156" spans="18:19" x14ac:dyDescent="0.25">
      <c r="R2156" s="29"/>
      <c r="S2156" s="29"/>
    </row>
    <row r="2157" spans="18:19" x14ac:dyDescent="0.25">
      <c r="R2157" s="29"/>
      <c r="S2157" s="29"/>
    </row>
    <row r="2158" spans="18:19" x14ac:dyDescent="0.25">
      <c r="R2158" s="29"/>
      <c r="S2158" s="29"/>
    </row>
    <row r="2159" spans="18:19" x14ac:dyDescent="0.25">
      <c r="R2159" s="29"/>
      <c r="S2159" s="29"/>
    </row>
    <row r="2160" spans="18:19" x14ac:dyDescent="0.25">
      <c r="R2160" s="29"/>
      <c r="S2160" s="29"/>
    </row>
    <row r="2161" spans="18:19" x14ac:dyDescent="0.25">
      <c r="R2161" s="29"/>
      <c r="S2161" s="29"/>
    </row>
    <row r="2162" spans="18:19" x14ac:dyDescent="0.25">
      <c r="R2162" s="29"/>
      <c r="S2162" s="29"/>
    </row>
    <row r="2163" spans="18:19" x14ac:dyDescent="0.25">
      <c r="R2163" s="29"/>
      <c r="S2163" s="29"/>
    </row>
    <row r="2164" spans="18:19" x14ac:dyDescent="0.25">
      <c r="R2164" s="29"/>
      <c r="S2164" s="29"/>
    </row>
    <row r="2165" spans="18:19" x14ac:dyDescent="0.25">
      <c r="R2165" s="29"/>
      <c r="S2165" s="29"/>
    </row>
    <row r="2166" spans="18:19" x14ac:dyDescent="0.25">
      <c r="R2166" s="29"/>
      <c r="S2166" s="29"/>
    </row>
    <row r="2167" spans="18:19" x14ac:dyDescent="0.25">
      <c r="R2167" s="29"/>
      <c r="S2167" s="29"/>
    </row>
    <row r="2168" spans="18:19" x14ac:dyDescent="0.25">
      <c r="R2168" s="29"/>
      <c r="S2168" s="29"/>
    </row>
    <row r="2169" spans="18:19" x14ac:dyDescent="0.25">
      <c r="R2169" s="29"/>
      <c r="S2169" s="29"/>
    </row>
    <row r="2170" spans="18:19" x14ac:dyDescent="0.25">
      <c r="R2170" s="29"/>
      <c r="S2170" s="29"/>
    </row>
    <row r="2171" spans="18:19" x14ac:dyDescent="0.25">
      <c r="R2171" s="29"/>
      <c r="S2171" s="29"/>
    </row>
    <row r="2172" spans="18:19" x14ac:dyDescent="0.25">
      <c r="R2172" s="29"/>
      <c r="S2172" s="29"/>
    </row>
    <row r="2173" spans="18:19" x14ac:dyDescent="0.25">
      <c r="R2173" s="29"/>
      <c r="S2173" s="29"/>
    </row>
    <row r="2174" spans="18:19" x14ac:dyDescent="0.25">
      <c r="R2174" s="29"/>
      <c r="S2174" s="29"/>
    </row>
    <row r="2175" spans="18:19" x14ac:dyDescent="0.25">
      <c r="R2175" s="29"/>
      <c r="S2175" s="29"/>
    </row>
    <row r="2176" spans="18:19" x14ac:dyDescent="0.25">
      <c r="R2176" s="29"/>
      <c r="S2176" s="29"/>
    </row>
    <row r="2177" spans="18:19" x14ac:dyDescent="0.25">
      <c r="R2177" s="29"/>
      <c r="S2177" s="29"/>
    </row>
    <row r="2178" spans="18:19" x14ac:dyDescent="0.25">
      <c r="R2178" s="29"/>
      <c r="S2178" s="29"/>
    </row>
    <row r="2179" spans="18:19" x14ac:dyDescent="0.25">
      <c r="R2179" s="29"/>
      <c r="S2179" s="29"/>
    </row>
    <row r="2180" spans="18:19" x14ac:dyDescent="0.25">
      <c r="R2180" s="29"/>
      <c r="S2180" s="29"/>
    </row>
    <row r="2181" spans="18:19" x14ac:dyDescent="0.25">
      <c r="R2181" s="29"/>
      <c r="S2181" s="29"/>
    </row>
    <row r="2182" spans="18:19" x14ac:dyDescent="0.25">
      <c r="R2182" s="29"/>
      <c r="S2182" s="29"/>
    </row>
    <row r="2183" spans="18:19" x14ac:dyDescent="0.25">
      <c r="R2183" s="29"/>
      <c r="S2183" s="29"/>
    </row>
    <row r="2184" spans="18:19" x14ac:dyDescent="0.25">
      <c r="R2184" s="29"/>
      <c r="S2184" s="29"/>
    </row>
    <row r="2185" spans="18:19" x14ac:dyDescent="0.25">
      <c r="R2185" s="29"/>
      <c r="S2185" s="29"/>
    </row>
    <row r="2186" spans="18:19" x14ac:dyDescent="0.25">
      <c r="R2186" s="29"/>
      <c r="S2186" s="29"/>
    </row>
    <row r="2187" spans="18:19" x14ac:dyDescent="0.25">
      <c r="R2187" s="29"/>
      <c r="S2187" s="29"/>
    </row>
    <row r="2188" spans="18:19" x14ac:dyDescent="0.25">
      <c r="R2188" s="29"/>
      <c r="S2188" s="29"/>
    </row>
    <row r="2189" spans="18:19" x14ac:dyDescent="0.25">
      <c r="R2189" s="29"/>
      <c r="S2189" s="29"/>
    </row>
    <row r="2190" spans="18:19" x14ac:dyDescent="0.25">
      <c r="R2190" s="29"/>
      <c r="S2190" s="29"/>
    </row>
    <row r="2191" spans="18:19" x14ac:dyDescent="0.25">
      <c r="R2191" s="29"/>
      <c r="S2191" s="29"/>
    </row>
    <row r="2192" spans="18:19" x14ac:dyDescent="0.25">
      <c r="R2192" s="29"/>
      <c r="S2192" s="29"/>
    </row>
    <row r="2193" spans="18:19" x14ac:dyDescent="0.25">
      <c r="R2193" s="29"/>
      <c r="S2193" s="29"/>
    </row>
    <row r="2194" spans="18:19" x14ac:dyDescent="0.25">
      <c r="R2194" s="29"/>
      <c r="S2194" s="29"/>
    </row>
    <row r="2195" spans="18:19" x14ac:dyDescent="0.25">
      <c r="R2195" s="29"/>
      <c r="S2195" s="29"/>
    </row>
    <row r="2196" spans="18:19" x14ac:dyDescent="0.25">
      <c r="R2196" s="29"/>
      <c r="S2196" s="29"/>
    </row>
    <row r="2197" spans="18:19" x14ac:dyDescent="0.25">
      <c r="R2197" s="29"/>
      <c r="S2197" s="29"/>
    </row>
    <row r="2198" spans="18:19" x14ac:dyDescent="0.25">
      <c r="R2198" s="29"/>
      <c r="S2198" s="29"/>
    </row>
    <row r="2199" spans="18:19" x14ac:dyDescent="0.25">
      <c r="R2199" s="29"/>
      <c r="S2199" s="29"/>
    </row>
    <row r="2200" spans="18:19" x14ac:dyDescent="0.25">
      <c r="R2200" s="29"/>
      <c r="S2200" s="29"/>
    </row>
    <row r="2201" spans="18:19" x14ac:dyDescent="0.25">
      <c r="R2201" s="29"/>
      <c r="S2201" s="29"/>
    </row>
    <row r="2202" spans="18:19" x14ac:dyDescent="0.25">
      <c r="R2202" s="29"/>
      <c r="S2202" s="29"/>
    </row>
    <row r="2203" spans="18:19" x14ac:dyDescent="0.25">
      <c r="R2203" s="29"/>
      <c r="S2203" s="29"/>
    </row>
    <row r="2204" spans="18:19" x14ac:dyDescent="0.25">
      <c r="R2204" s="29"/>
      <c r="S2204" s="29"/>
    </row>
    <row r="2205" spans="18:19" x14ac:dyDescent="0.25">
      <c r="R2205" s="29"/>
      <c r="S2205" s="29"/>
    </row>
    <row r="2206" spans="18:19" x14ac:dyDescent="0.25">
      <c r="R2206" s="29"/>
      <c r="S2206" s="29"/>
    </row>
    <row r="2207" spans="18:19" x14ac:dyDescent="0.25">
      <c r="R2207" s="29"/>
      <c r="S2207" s="29"/>
    </row>
    <row r="2208" spans="18:19" x14ac:dyDescent="0.25">
      <c r="R2208" s="29"/>
      <c r="S2208" s="29"/>
    </row>
    <row r="2209" spans="18:19" x14ac:dyDescent="0.25">
      <c r="R2209" s="29"/>
      <c r="S2209" s="29"/>
    </row>
    <row r="2210" spans="18:19" x14ac:dyDescent="0.25">
      <c r="R2210" s="29"/>
      <c r="S2210" s="29"/>
    </row>
    <row r="2211" spans="18:19" x14ac:dyDescent="0.25">
      <c r="R2211" s="29"/>
      <c r="S2211" s="29"/>
    </row>
    <row r="2212" spans="18:19" x14ac:dyDescent="0.25">
      <c r="R2212" s="29"/>
      <c r="S2212" s="29"/>
    </row>
    <row r="2213" spans="18:19" x14ac:dyDescent="0.25">
      <c r="R2213" s="29"/>
      <c r="S2213" s="29"/>
    </row>
    <row r="2214" spans="18:19" x14ac:dyDescent="0.25">
      <c r="R2214" s="29"/>
      <c r="S2214" s="29"/>
    </row>
    <row r="2215" spans="18:19" x14ac:dyDescent="0.25">
      <c r="R2215" s="29"/>
      <c r="S2215" s="29"/>
    </row>
    <row r="2216" spans="18:19" x14ac:dyDescent="0.25">
      <c r="R2216" s="29"/>
      <c r="S2216" s="29"/>
    </row>
    <row r="2217" spans="18:19" x14ac:dyDescent="0.25">
      <c r="R2217" s="29"/>
      <c r="S2217" s="29"/>
    </row>
    <row r="2218" spans="18:19" x14ac:dyDescent="0.25">
      <c r="R2218" s="29"/>
      <c r="S2218" s="29"/>
    </row>
    <row r="2219" spans="18:19" x14ac:dyDescent="0.25">
      <c r="R2219" s="29"/>
      <c r="S2219" s="29"/>
    </row>
    <row r="2220" spans="18:19" x14ac:dyDescent="0.25">
      <c r="R2220" s="29"/>
      <c r="S2220" s="29"/>
    </row>
    <row r="2221" spans="18:19" x14ac:dyDescent="0.25">
      <c r="R2221" s="29"/>
      <c r="S2221" s="29"/>
    </row>
    <row r="2222" spans="18:19" x14ac:dyDescent="0.25">
      <c r="R2222" s="29"/>
      <c r="S2222" s="29"/>
    </row>
    <row r="2223" spans="18:19" x14ac:dyDescent="0.25">
      <c r="R2223" s="29"/>
      <c r="S2223" s="29"/>
    </row>
    <row r="2224" spans="18:19" x14ac:dyDescent="0.25">
      <c r="R2224" s="29"/>
      <c r="S2224" s="29"/>
    </row>
    <row r="2225" spans="18:19" x14ac:dyDescent="0.25">
      <c r="R2225" s="29"/>
      <c r="S2225" s="29"/>
    </row>
    <row r="2226" spans="18:19" x14ac:dyDescent="0.25">
      <c r="R2226" s="29"/>
      <c r="S2226" s="29"/>
    </row>
    <row r="2227" spans="18:19" x14ac:dyDescent="0.25">
      <c r="R2227" s="29"/>
      <c r="S2227" s="29"/>
    </row>
    <row r="2228" spans="18:19" x14ac:dyDescent="0.25">
      <c r="R2228" s="29"/>
      <c r="S2228" s="29"/>
    </row>
    <row r="2229" spans="18:19" x14ac:dyDescent="0.25">
      <c r="R2229" s="29"/>
      <c r="S2229" s="29"/>
    </row>
    <row r="2230" spans="18:19" x14ac:dyDescent="0.25">
      <c r="R2230" s="29"/>
      <c r="S2230" s="29"/>
    </row>
    <row r="2231" spans="18:19" x14ac:dyDescent="0.25">
      <c r="R2231" s="29"/>
      <c r="S2231" s="29"/>
    </row>
    <row r="2232" spans="18:19" x14ac:dyDescent="0.25">
      <c r="R2232" s="29"/>
      <c r="S2232" s="29"/>
    </row>
    <row r="2233" spans="18:19" x14ac:dyDescent="0.25">
      <c r="R2233" s="29"/>
      <c r="S2233" s="29"/>
    </row>
    <row r="2234" spans="18:19" x14ac:dyDescent="0.25">
      <c r="R2234" s="29"/>
      <c r="S2234" s="29"/>
    </row>
    <row r="2235" spans="18:19" x14ac:dyDescent="0.25">
      <c r="R2235" s="29"/>
      <c r="S2235" s="29"/>
    </row>
    <row r="2236" spans="18:19" x14ac:dyDescent="0.25">
      <c r="R2236" s="29"/>
      <c r="S2236" s="29"/>
    </row>
    <row r="2237" spans="18:19" x14ac:dyDescent="0.25">
      <c r="R2237" s="29"/>
      <c r="S2237" s="29"/>
    </row>
    <row r="2238" spans="18:19" x14ac:dyDescent="0.25">
      <c r="R2238" s="29"/>
      <c r="S2238" s="29"/>
    </row>
    <row r="2239" spans="18:19" x14ac:dyDescent="0.25">
      <c r="R2239" s="29"/>
      <c r="S2239" s="29"/>
    </row>
    <row r="2240" spans="18:19" x14ac:dyDescent="0.25">
      <c r="R2240" s="29"/>
      <c r="S2240" s="29"/>
    </row>
    <row r="2241" spans="18:19" x14ac:dyDescent="0.25">
      <c r="R2241" s="29"/>
      <c r="S2241" s="29"/>
    </row>
    <row r="2242" spans="18:19" x14ac:dyDescent="0.25">
      <c r="R2242" s="29"/>
      <c r="S2242" s="29"/>
    </row>
    <row r="2243" spans="18:19" x14ac:dyDescent="0.25">
      <c r="R2243" s="29"/>
      <c r="S2243" s="29"/>
    </row>
    <row r="2244" spans="18:19" x14ac:dyDescent="0.25">
      <c r="R2244" s="29"/>
      <c r="S2244" s="29"/>
    </row>
    <row r="2245" spans="18:19" x14ac:dyDescent="0.25">
      <c r="R2245" s="29"/>
      <c r="S2245" s="29"/>
    </row>
    <row r="2246" spans="18:19" x14ac:dyDescent="0.25">
      <c r="R2246" s="29"/>
      <c r="S2246" s="29"/>
    </row>
    <row r="2247" spans="18:19" x14ac:dyDescent="0.25">
      <c r="R2247" s="29"/>
      <c r="S2247" s="29"/>
    </row>
    <row r="2248" spans="18:19" x14ac:dyDescent="0.25">
      <c r="R2248" s="29"/>
      <c r="S2248" s="29"/>
    </row>
    <row r="2249" spans="18:19" x14ac:dyDescent="0.25">
      <c r="R2249" s="29"/>
      <c r="S2249" s="29"/>
    </row>
    <row r="2250" spans="18:19" x14ac:dyDescent="0.25">
      <c r="R2250" s="29"/>
      <c r="S2250" s="29"/>
    </row>
    <row r="2251" spans="18:19" x14ac:dyDescent="0.25">
      <c r="R2251" s="29"/>
      <c r="S2251" s="29"/>
    </row>
    <row r="2252" spans="18:19" x14ac:dyDescent="0.25">
      <c r="R2252" s="29"/>
      <c r="S2252" s="29"/>
    </row>
    <row r="2253" spans="18:19" x14ac:dyDescent="0.25">
      <c r="R2253" s="29"/>
      <c r="S2253" s="29"/>
    </row>
    <row r="2254" spans="18:19" x14ac:dyDescent="0.25">
      <c r="R2254" s="29"/>
      <c r="S2254" s="29"/>
    </row>
    <row r="2255" spans="18:19" x14ac:dyDescent="0.25">
      <c r="R2255" s="29"/>
      <c r="S2255" s="29"/>
    </row>
    <row r="2256" spans="18:19" x14ac:dyDescent="0.25">
      <c r="R2256" s="29"/>
      <c r="S2256" s="29"/>
    </row>
    <row r="2257" spans="18:19" x14ac:dyDescent="0.25">
      <c r="R2257" s="29"/>
      <c r="S2257" s="29"/>
    </row>
    <row r="2258" spans="18:19" x14ac:dyDescent="0.25">
      <c r="R2258" s="29"/>
      <c r="S2258" s="29"/>
    </row>
    <row r="2259" spans="18:19" x14ac:dyDescent="0.25">
      <c r="R2259" s="29"/>
      <c r="S2259" s="29"/>
    </row>
    <row r="2260" spans="18:19" x14ac:dyDescent="0.25">
      <c r="R2260" s="29"/>
      <c r="S2260" s="29"/>
    </row>
    <row r="2261" spans="18:19" x14ac:dyDescent="0.25">
      <c r="R2261" s="29"/>
      <c r="S2261" s="29"/>
    </row>
    <row r="2262" spans="18:19" x14ac:dyDescent="0.25">
      <c r="R2262" s="29"/>
      <c r="S2262" s="29"/>
    </row>
    <row r="2263" spans="18:19" x14ac:dyDescent="0.25">
      <c r="R2263" s="29"/>
      <c r="S2263" s="29"/>
    </row>
    <row r="2264" spans="18:19" x14ac:dyDescent="0.25">
      <c r="R2264" s="29"/>
      <c r="S2264" s="29"/>
    </row>
    <row r="2265" spans="18:19" x14ac:dyDescent="0.25">
      <c r="R2265" s="29"/>
      <c r="S2265" s="29"/>
    </row>
    <row r="2266" spans="18:19" x14ac:dyDescent="0.25">
      <c r="R2266" s="29"/>
      <c r="S2266" s="29"/>
    </row>
    <row r="2267" spans="18:19" x14ac:dyDescent="0.25">
      <c r="R2267" s="29"/>
      <c r="S2267" s="29"/>
    </row>
    <row r="2268" spans="18:19" x14ac:dyDescent="0.25">
      <c r="R2268" s="29"/>
      <c r="S2268" s="29"/>
    </row>
    <row r="2269" spans="18:19" x14ac:dyDescent="0.25">
      <c r="R2269" s="29"/>
      <c r="S2269" s="29"/>
    </row>
    <row r="2270" spans="18:19" x14ac:dyDescent="0.25">
      <c r="R2270" s="29"/>
      <c r="S2270" s="29"/>
    </row>
    <row r="2271" spans="18:19" x14ac:dyDescent="0.25">
      <c r="R2271" s="29"/>
      <c r="S2271" s="29"/>
    </row>
    <row r="2272" spans="18:19" x14ac:dyDescent="0.25">
      <c r="R2272" s="29"/>
      <c r="S2272" s="29"/>
    </row>
    <row r="2273" spans="18:19" x14ac:dyDescent="0.25">
      <c r="R2273" s="29"/>
      <c r="S2273" s="29"/>
    </row>
    <row r="2274" spans="18:19" x14ac:dyDescent="0.25">
      <c r="R2274" s="29"/>
      <c r="S2274" s="29"/>
    </row>
    <row r="2275" spans="18:19" x14ac:dyDescent="0.25">
      <c r="R2275" s="29"/>
      <c r="S2275" s="29"/>
    </row>
    <row r="2276" spans="18:19" x14ac:dyDescent="0.25">
      <c r="R2276" s="29"/>
      <c r="S2276" s="29"/>
    </row>
    <row r="2277" spans="18:19" x14ac:dyDescent="0.25">
      <c r="R2277" s="29"/>
      <c r="S2277" s="29"/>
    </row>
    <row r="2278" spans="18:19" x14ac:dyDescent="0.25">
      <c r="R2278" s="29"/>
      <c r="S2278" s="29"/>
    </row>
    <row r="2279" spans="18:19" x14ac:dyDescent="0.25">
      <c r="R2279" s="29"/>
      <c r="S2279" s="29"/>
    </row>
    <row r="2280" spans="18:19" x14ac:dyDescent="0.25">
      <c r="R2280" s="29"/>
      <c r="S2280" s="29"/>
    </row>
    <row r="2281" spans="18:19" x14ac:dyDescent="0.25">
      <c r="R2281" s="29"/>
      <c r="S2281" s="29"/>
    </row>
    <row r="2282" spans="18:19" x14ac:dyDescent="0.25">
      <c r="R2282" s="29"/>
      <c r="S2282" s="29"/>
    </row>
    <row r="2283" spans="18:19" x14ac:dyDescent="0.25">
      <c r="R2283" s="29"/>
      <c r="S2283" s="29"/>
    </row>
    <row r="2284" spans="18:19" x14ac:dyDescent="0.25">
      <c r="R2284" s="29"/>
      <c r="S2284" s="29"/>
    </row>
    <row r="2285" spans="18:19" x14ac:dyDescent="0.25">
      <c r="R2285" s="29"/>
      <c r="S2285" s="29"/>
    </row>
    <row r="2286" spans="18:19" x14ac:dyDescent="0.25">
      <c r="R2286" s="29"/>
      <c r="S2286" s="29"/>
    </row>
    <row r="2287" spans="18:19" x14ac:dyDescent="0.25">
      <c r="R2287" s="29"/>
      <c r="S2287" s="29"/>
    </row>
    <row r="2288" spans="18:19" x14ac:dyDescent="0.25">
      <c r="R2288" s="29"/>
      <c r="S2288" s="29"/>
    </row>
    <row r="2289" spans="18:19" x14ac:dyDescent="0.25">
      <c r="R2289" s="29"/>
      <c r="S2289" s="29"/>
    </row>
    <row r="2290" spans="18:19" x14ac:dyDescent="0.25">
      <c r="R2290" s="29"/>
      <c r="S2290" s="29"/>
    </row>
    <row r="2291" spans="18:19" x14ac:dyDescent="0.25">
      <c r="R2291" s="29"/>
      <c r="S2291" s="29"/>
    </row>
    <row r="2292" spans="18:19" x14ac:dyDescent="0.25">
      <c r="R2292" s="29"/>
      <c r="S2292" s="29"/>
    </row>
    <row r="2293" spans="18:19" x14ac:dyDescent="0.25">
      <c r="R2293" s="29"/>
      <c r="S2293" s="29"/>
    </row>
    <row r="2294" spans="18:19" x14ac:dyDescent="0.25">
      <c r="R2294" s="29"/>
      <c r="S2294" s="29"/>
    </row>
    <row r="2295" spans="18:19" x14ac:dyDescent="0.25">
      <c r="R2295" s="29"/>
      <c r="S2295" s="29"/>
    </row>
    <row r="2296" spans="18:19" x14ac:dyDescent="0.25">
      <c r="R2296" s="29"/>
      <c r="S2296" s="29"/>
    </row>
    <row r="2297" spans="18:19" x14ac:dyDescent="0.25">
      <c r="R2297" s="29"/>
      <c r="S2297" s="29"/>
    </row>
    <row r="2298" spans="18:19" x14ac:dyDescent="0.25">
      <c r="R2298" s="29"/>
      <c r="S2298" s="29"/>
    </row>
    <row r="2299" spans="18:19" x14ac:dyDescent="0.25">
      <c r="R2299" s="29"/>
      <c r="S2299" s="29"/>
    </row>
    <row r="2300" spans="18:19" x14ac:dyDescent="0.25">
      <c r="R2300" s="29"/>
      <c r="S2300" s="29"/>
    </row>
    <row r="2301" spans="18:19" x14ac:dyDescent="0.25">
      <c r="R2301" s="29"/>
      <c r="S2301" s="29"/>
    </row>
    <row r="2302" spans="18:19" x14ac:dyDescent="0.25">
      <c r="R2302" s="29"/>
      <c r="S2302" s="29"/>
    </row>
    <row r="2303" spans="18:19" x14ac:dyDescent="0.25">
      <c r="R2303" s="29"/>
      <c r="S2303" s="29"/>
    </row>
    <row r="2304" spans="18:19" x14ac:dyDescent="0.25">
      <c r="R2304" s="29"/>
      <c r="S2304" s="29"/>
    </row>
    <row r="2305" spans="18:19" x14ac:dyDescent="0.25">
      <c r="R2305" s="29"/>
      <c r="S2305" s="29"/>
    </row>
    <row r="2306" spans="18:19" x14ac:dyDescent="0.25">
      <c r="R2306" s="29"/>
      <c r="S2306" s="29"/>
    </row>
    <row r="2307" spans="18:19" x14ac:dyDescent="0.25">
      <c r="R2307" s="29"/>
      <c r="S2307" s="29"/>
    </row>
    <row r="2308" spans="18:19" x14ac:dyDescent="0.25">
      <c r="R2308" s="29"/>
      <c r="S2308" s="29"/>
    </row>
    <row r="2309" spans="18:19" x14ac:dyDescent="0.25">
      <c r="R2309" s="29"/>
      <c r="S2309" s="29"/>
    </row>
    <row r="2310" spans="18:19" x14ac:dyDescent="0.25">
      <c r="R2310" s="29"/>
      <c r="S2310" s="29"/>
    </row>
    <row r="2311" spans="18:19" x14ac:dyDescent="0.25">
      <c r="R2311" s="29"/>
      <c r="S2311" s="29"/>
    </row>
    <row r="2312" spans="18:19" x14ac:dyDescent="0.25">
      <c r="R2312" s="29"/>
      <c r="S2312" s="29"/>
    </row>
    <row r="2313" spans="18:19" x14ac:dyDescent="0.25">
      <c r="R2313" s="29"/>
      <c r="S2313" s="29"/>
    </row>
    <row r="2314" spans="18:19" x14ac:dyDescent="0.25">
      <c r="R2314" s="29"/>
      <c r="S2314" s="29"/>
    </row>
    <row r="2315" spans="18:19" x14ac:dyDescent="0.25">
      <c r="R2315" s="29"/>
      <c r="S2315" s="29"/>
    </row>
    <row r="2316" spans="18:19" x14ac:dyDescent="0.25">
      <c r="R2316" s="29"/>
      <c r="S2316" s="29"/>
    </row>
    <row r="2317" spans="18:19" x14ac:dyDescent="0.25">
      <c r="R2317" s="29"/>
      <c r="S2317" s="29"/>
    </row>
    <row r="2318" spans="18:19" x14ac:dyDescent="0.25">
      <c r="R2318" s="29"/>
      <c r="S2318" s="29"/>
    </row>
    <row r="2319" spans="18:19" x14ac:dyDescent="0.25">
      <c r="R2319" s="29"/>
      <c r="S2319" s="29"/>
    </row>
    <row r="2320" spans="18:19" x14ac:dyDescent="0.25">
      <c r="R2320" s="29"/>
      <c r="S2320" s="29"/>
    </row>
    <row r="2321" spans="18:19" x14ac:dyDescent="0.25">
      <c r="R2321" s="29"/>
      <c r="S2321" s="29"/>
    </row>
    <row r="2322" spans="18:19" x14ac:dyDescent="0.25">
      <c r="R2322" s="29"/>
      <c r="S2322" s="29"/>
    </row>
    <row r="2323" spans="18:19" x14ac:dyDescent="0.25">
      <c r="R2323" s="29"/>
      <c r="S2323" s="29"/>
    </row>
    <row r="2324" spans="18:19" x14ac:dyDescent="0.25">
      <c r="R2324" s="29"/>
      <c r="S2324" s="29"/>
    </row>
    <row r="2325" spans="18:19" x14ac:dyDescent="0.25">
      <c r="R2325" s="29"/>
      <c r="S2325" s="29"/>
    </row>
    <row r="2326" spans="18:19" x14ac:dyDescent="0.25">
      <c r="R2326" s="29"/>
      <c r="S2326" s="29"/>
    </row>
    <row r="2327" spans="18:19" x14ac:dyDescent="0.25">
      <c r="R2327" s="29"/>
      <c r="S2327" s="29"/>
    </row>
    <row r="2328" spans="18:19" x14ac:dyDescent="0.25">
      <c r="R2328" s="29"/>
      <c r="S2328" s="29"/>
    </row>
    <row r="2329" spans="18:19" x14ac:dyDescent="0.25">
      <c r="R2329" s="29"/>
      <c r="S2329" s="29"/>
    </row>
    <row r="2330" spans="18:19" x14ac:dyDescent="0.25">
      <c r="R2330" s="29"/>
      <c r="S2330" s="29"/>
    </row>
    <row r="2331" spans="18:19" x14ac:dyDescent="0.25">
      <c r="R2331" s="29"/>
      <c r="S2331" s="29"/>
    </row>
    <row r="2332" spans="18:19" x14ac:dyDescent="0.25">
      <c r="R2332" s="29"/>
      <c r="S2332" s="29"/>
    </row>
    <row r="2333" spans="18:19" x14ac:dyDescent="0.25">
      <c r="R2333" s="29"/>
      <c r="S2333" s="29"/>
    </row>
    <row r="2334" spans="18:19" x14ac:dyDescent="0.25">
      <c r="R2334" s="29"/>
      <c r="S2334" s="29"/>
    </row>
    <row r="2335" spans="18:19" x14ac:dyDescent="0.25">
      <c r="R2335" s="29"/>
      <c r="S2335" s="29"/>
    </row>
    <row r="2336" spans="18:19" x14ac:dyDescent="0.25">
      <c r="R2336" s="29"/>
      <c r="S2336" s="29"/>
    </row>
    <row r="2337" spans="18:19" x14ac:dyDescent="0.25">
      <c r="R2337" s="29"/>
      <c r="S2337" s="29"/>
    </row>
    <row r="2338" spans="18:19" x14ac:dyDescent="0.25">
      <c r="R2338" s="29"/>
      <c r="S2338" s="29"/>
    </row>
    <row r="2339" spans="18:19" x14ac:dyDescent="0.25">
      <c r="R2339" s="29"/>
      <c r="S2339" s="29"/>
    </row>
    <row r="2340" spans="18:19" x14ac:dyDescent="0.25">
      <c r="R2340" s="29"/>
      <c r="S2340" s="29"/>
    </row>
    <row r="2341" spans="18:19" x14ac:dyDescent="0.25">
      <c r="R2341" s="29"/>
      <c r="S2341" s="29"/>
    </row>
    <row r="2342" spans="18:19" x14ac:dyDescent="0.25">
      <c r="R2342" s="29"/>
      <c r="S2342" s="29"/>
    </row>
    <row r="2343" spans="18:19" x14ac:dyDescent="0.25">
      <c r="R2343" s="29"/>
      <c r="S2343" s="29"/>
    </row>
    <row r="2344" spans="18:19" x14ac:dyDescent="0.25">
      <c r="R2344" s="29"/>
      <c r="S2344" s="29"/>
    </row>
    <row r="2345" spans="18:19" x14ac:dyDescent="0.25">
      <c r="R2345" s="29"/>
      <c r="S2345" s="29"/>
    </row>
    <row r="2346" spans="18:19" x14ac:dyDescent="0.25">
      <c r="R2346" s="29"/>
      <c r="S2346" s="29"/>
    </row>
    <row r="2347" spans="18:19" x14ac:dyDescent="0.25">
      <c r="R2347" s="29"/>
      <c r="S2347" s="29"/>
    </row>
    <row r="2348" spans="18:19" x14ac:dyDescent="0.25">
      <c r="R2348" s="29"/>
      <c r="S2348" s="29"/>
    </row>
    <row r="2349" spans="18:19" x14ac:dyDescent="0.25">
      <c r="R2349" s="29"/>
      <c r="S2349" s="29"/>
    </row>
    <row r="2350" spans="18:19" x14ac:dyDescent="0.25">
      <c r="R2350" s="29"/>
      <c r="S2350" s="29"/>
    </row>
    <row r="2351" spans="18:19" x14ac:dyDescent="0.25">
      <c r="R2351" s="29"/>
      <c r="S2351" s="29"/>
    </row>
    <row r="2352" spans="18:19" x14ac:dyDescent="0.25">
      <c r="R2352" s="29"/>
      <c r="S2352" s="29"/>
    </row>
    <row r="2353" spans="18:19" x14ac:dyDescent="0.25">
      <c r="R2353" s="29"/>
      <c r="S2353" s="29"/>
    </row>
    <row r="2354" spans="18:19" x14ac:dyDescent="0.25">
      <c r="R2354" s="29"/>
      <c r="S2354" s="29"/>
    </row>
    <row r="2355" spans="18:19" x14ac:dyDescent="0.25">
      <c r="R2355" s="29"/>
      <c r="S2355" s="29"/>
    </row>
    <row r="2356" spans="18:19" x14ac:dyDescent="0.25">
      <c r="R2356" s="29"/>
      <c r="S2356" s="29"/>
    </row>
    <row r="2357" spans="18:19" x14ac:dyDescent="0.25">
      <c r="R2357" s="29"/>
      <c r="S2357" s="29"/>
    </row>
    <row r="2358" spans="18:19" x14ac:dyDescent="0.25">
      <c r="R2358" s="29"/>
      <c r="S2358" s="29"/>
    </row>
    <row r="2359" spans="18:19" x14ac:dyDescent="0.25">
      <c r="R2359" s="29"/>
      <c r="S2359" s="29"/>
    </row>
    <row r="2360" spans="18:19" x14ac:dyDescent="0.25">
      <c r="R2360" s="29"/>
      <c r="S2360" s="29"/>
    </row>
    <row r="2361" spans="18:19" x14ac:dyDescent="0.25">
      <c r="R2361" s="29"/>
      <c r="S2361" s="29"/>
    </row>
    <row r="2362" spans="18:19" x14ac:dyDescent="0.25">
      <c r="R2362" s="29"/>
      <c r="S2362" s="29"/>
    </row>
    <row r="2363" spans="18:19" x14ac:dyDescent="0.25">
      <c r="R2363" s="29"/>
      <c r="S2363" s="29"/>
    </row>
    <row r="2364" spans="18:19" x14ac:dyDescent="0.25">
      <c r="R2364" s="29"/>
      <c r="S2364" s="29"/>
    </row>
    <row r="2365" spans="18:19" x14ac:dyDescent="0.25">
      <c r="R2365" s="29"/>
      <c r="S2365" s="29"/>
    </row>
    <row r="2366" spans="18:19" x14ac:dyDescent="0.25">
      <c r="R2366" s="29"/>
      <c r="S2366" s="29"/>
    </row>
    <row r="2367" spans="18:19" x14ac:dyDescent="0.25">
      <c r="R2367" s="29"/>
      <c r="S2367" s="29"/>
    </row>
    <row r="2368" spans="18:19" x14ac:dyDescent="0.25">
      <c r="R2368" s="29"/>
      <c r="S2368" s="29"/>
    </row>
    <row r="2369" spans="18:19" x14ac:dyDescent="0.25">
      <c r="R2369" s="29"/>
      <c r="S2369" s="29"/>
    </row>
    <row r="2370" spans="18:19" x14ac:dyDescent="0.25">
      <c r="R2370" s="29"/>
      <c r="S2370" s="29"/>
    </row>
    <row r="2371" spans="18:19" x14ac:dyDescent="0.25">
      <c r="R2371" s="29"/>
      <c r="S2371" s="29"/>
    </row>
    <row r="2372" spans="18:19" x14ac:dyDescent="0.25">
      <c r="R2372" s="29"/>
      <c r="S2372" s="29"/>
    </row>
    <row r="2373" spans="18:19" x14ac:dyDescent="0.25">
      <c r="R2373" s="29"/>
      <c r="S2373" s="29"/>
    </row>
    <row r="2374" spans="18:19" x14ac:dyDescent="0.25">
      <c r="R2374" s="29"/>
      <c r="S2374" s="29"/>
    </row>
    <row r="2375" spans="18:19" x14ac:dyDescent="0.25">
      <c r="R2375" s="29"/>
      <c r="S2375" s="29"/>
    </row>
    <row r="2376" spans="18:19" x14ac:dyDescent="0.25">
      <c r="R2376" s="29"/>
      <c r="S2376" s="29"/>
    </row>
    <row r="2377" spans="18:19" x14ac:dyDescent="0.25">
      <c r="R2377" s="29"/>
      <c r="S2377" s="29"/>
    </row>
    <row r="2378" spans="18:19" x14ac:dyDescent="0.25">
      <c r="R2378" s="29"/>
      <c r="S2378" s="29"/>
    </row>
    <row r="2379" spans="18:19" x14ac:dyDescent="0.25">
      <c r="R2379" s="29"/>
      <c r="S2379" s="29"/>
    </row>
    <row r="2380" spans="18:19" x14ac:dyDescent="0.25">
      <c r="R2380" s="29"/>
      <c r="S2380" s="29"/>
    </row>
    <row r="2381" spans="18:19" x14ac:dyDescent="0.25">
      <c r="R2381" s="29"/>
      <c r="S2381" s="29"/>
    </row>
    <row r="2382" spans="18:19" x14ac:dyDescent="0.25">
      <c r="R2382" s="29"/>
      <c r="S2382" s="29"/>
    </row>
    <row r="2383" spans="18:19" x14ac:dyDescent="0.25">
      <c r="R2383" s="29"/>
      <c r="S2383" s="29"/>
    </row>
    <row r="2384" spans="18:19" x14ac:dyDescent="0.25">
      <c r="R2384" s="29"/>
      <c r="S2384" s="29"/>
    </row>
    <row r="2385" spans="18:19" x14ac:dyDescent="0.25">
      <c r="R2385" s="29"/>
      <c r="S2385" s="29"/>
    </row>
    <row r="2386" spans="18:19" x14ac:dyDescent="0.25">
      <c r="R2386" s="29"/>
      <c r="S2386" s="29"/>
    </row>
    <row r="2387" spans="18:19" x14ac:dyDescent="0.25">
      <c r="R2387" s="29"/>
      <c r="S2387" s="29"/>
    </row>
    <row r="2388" spans="18:19" x14ac:dyDescent="0.25">
      <c r="R2388" s="29"/>
      <c r="S2388" s="29"/>
    </row>
    <row r="2389" spans="18:19" x14ac:dyDescent="0.25">
      <c r="R2389" s="29"/>
      <c r="S2389" s="29"/>
    </row>
    <row r="2390" spans="18:19" x14ac:dyDescent="0.25">
      <c r="R2390" s="29"/>
      <c r="S2390" s="29"/>
    </row>
    <row r="2391" spans="18:19" x14ac:dyDescent="0.25">
      <c r="R2391" s="29"/>
      <c r="S2391" s="29"/>
    </row>
    <row r="2392" spans="18:19" x14ac:dyDescent="0.25">
      <c r="R2392" s="29"/>
      <c r="S2392" s="29"/>
    </row>
    <row r="2393" spans="18:19" x14ac:dyDescent="0.25">
      <c r="R2393" s="29"/>
      <c r="S2393" s="29"/>
    </row>
    <row r="2394" spans="18:19" x14ac:dyDescent="0.25">
      <c r="R2394" s="29"/>
      <c r="S2394" s="29"/>
    </row>
    <row r="2395" spans="18:19" x14ac:dyDescent="0.25">
      <c r="R2395" s="29"/>
      <c r="S2395" s="29"/>
    </row>
    <row r="2396" spans="18:19" x14ac:dyDescent="0.25">
      <c r="R2396" s="29"/>
      <c r="S2396" s="29"/>
    </row>
    <row r="2397" spans="18:19" x14ac:dyDescent="0.25">
      <c r="R2397" s="29"/>
      <c r="S2397" s="29"/>
    </row>
    <row r="2398" spans="18:19" x14ac:dyDescent="0.25">
      <c r="R2398" s="29"/>
      <c r="S2398" s="29"/>
    </row>
    <row r="2399" spans="18:19" x14ac:dyDescent="0.25">
      <c r="R2399" s="29"/>
      <c r="S2399" s="29"/>
    </row>
    <row r="2400" spans="18:19" x14ac:dyDescent="0.25">
      <c r="R2400" s="29"/>
      <c r="S2400" s="29"/>
    </row>
    <row r="2401" spans="18:19" x14ac:dyDescent="0.25">
      <c r="R2401" s="29"/>
      <c r="S2401" s="29"/>
    </row>
    <row r="2402" spans="18:19" x14ac:dyDescent="0.25">
      <c r="R2402" s="29"/>
      <c r="S2402" s="29"/>
    </row>
    <row r="2403" spans="18:19" x14ac:dyDescent="0.25">
      <c r="R2403" s="29"/>
      <c r="S2403" s="29"/>
    </row>
    <row r="2404" spans="18:19" x14ac:dyDescent="0.25">
      <c r="R2404" s="29"/>
      <c r="S2404" s="29"/>
    </row>
    <row r="2405" spans="18:19" x14ac:dyDescent="0.25">
      <c r="R2405" s="29"/>
      <c r="S2405" s="29"/>
    </row>
    <row r="2406" spans="18:19" x14ac:dyDescent="0.25">
      <c r="R2406" s="29"/>
      <c r="S2406" s="29"/>
    </row>
    <row r="2407" spans="18:19" x14ac:dyDescent="0.25">
      <c r="R2407" s="29"/>
      <c r="S2407" s="29"/>
    </row>
    <row r="2408" spans="18:19" x14ac:dyDescent="0.25">
      <c r="R2408" s="29"/>
      <c r="S2408" s="29"/>
    </row>
    <row r="2409" spans="18:19" x14ac:dyDescent="0.25">
      <c r="R2409" s="29"/>
      <c r="S2409" s="29"/>
    </row>
    <row r="2410" spans="18:19" x14ac:dyDescent="0.25">
      <c r="R2410" s="29"/>
      <c r="S2410" s="29"/>
    </row>
    <row r="2411" spans="18:19" x14ac:dyDescent="0.25">
      <c r="R2411" s="29"/>
      <c r="S2411" s="29"/>
    </row>
    <row r="2412" spans="18:19" x14ac:dyDescent="0.25">
      <c r="R2412" s="29"/>
      <c r="S2412" s="29"/>
    </row>
    <row r="2413" spans="18:19" x14ac:dyDescent="0.25">
      <c r="R2413" s="29"/>
      <c r="S2413" s="29"/>
    </row>
    <row r="2414" spans="18:19" x14ac:dyDescent="0.25">
      <c r="R2414" s="29"/>
      <c r="S2414" s="29"/>
    </row>
    <row r="2415" spans="18:19" x14ac:dyDescent="0.25">
      <c r="R2415" s="29"/>
      <c r="S2415" s="29"/>
    </row>
    <row r="2416" spans="18:19" x14ac:dyDescent="0.25">
      <c r="R2416" s="29"/>
      <c r="S2416" s="29"/>
    </row>
    <row r="2417" spans="18:19" x14ac:dyDescent="0.25">
      <c r="R2417" s="29"/>
      <c r="S2417" s="29"/>
    </row>
    <row r="2418" spans="18:19" x14ac:dyDescent="0.25">
      <c r="R2418" s="29"/>
      <c r="S2418" s="29"/>
    </row>
    <row r="2419" spans="18:19" x14ac:dyDescent="0.25">
      <c r="R2419" s="29"/>
      <c r="S2419" s="29"/>
    </row>
    <row r="2420" spans="18:19" x14ac:dyDescent="0.25">
      <c r="R2420" s="29"/>
      <c r="S2420" s="29"/>
    </row>
    <row r="2421" spans="18:19" x14ac:dyDescent="0.25">
      <c r="R2421" s="29"/>
      <c r="S2421" s="29"/>
    </row>
    <row r="2422" spans="18:19" x14ac:dyDescent="0.25">
      <c r="R2422" s="29"/>
      <c r="S2422" s="29"/>
    </row>
    <row r="2423" spans="18:19" x14ac:dyDescent="0.25">
      <c r="R2423" s="29"/>
      <c r="S2423" s="29"/>
    </row>
    <row r="2424" spans="18:19" x14ac:dyDescent="0.25">
      <c r="R2424" s="29"/>
      <c r="S2424" s="29"/>
    </row>
    <row r="2425" spans="18:19" x14ac:dyDescent="0.25">
      <c r="R2425" s="29"/>
      <c r="S2425" s="29"/>
    </row>
    <row r="2426" spans="18:19" x14ac:dyDescent="0.25">
      <c r="R2426" s="29"/>
      <c r="S2426" s="29"/>
    </row>
    <row r="2427" spans="18:19" x14ac:dyDescent="0.25">
      <c r="R2427" s="29"/>
      <c r="S2427" s="29"/>
    </row>
    <row r="2428" spans="18:19" x14ac:dyDescent="0.25">
      <c r="R2428" s="29"/>
      <c r="S2428" s="29"/>
    </row>
    <row r="2429" spans="18:19" x14ac:dyDescent="0.25">
      <c r="R2429" s="29"/>
      <c r="S2429" s="29"/>
    </row>
    <row r="2430" spans="18:19" x14ac:dyDescent="0.25">
      <c r="R2430" s="29"/>
      <c r="S2430" s="29"/>
    </row>
    <row r="2431" spans="18:19" x14ac:dyDescent="0.25">
      <c r="R2431" s="29"/>
      <c r="S2431" s="29"/>
    </row>
    <row r="2432" spans="18:19" x14ac:dyDescent="0.25">
      <c r="R2432" s="29"/>
      <c r="S2432" s="29"/>
    </row>
    <row r="2433" spans="18:19" x14ac:dyDescent="0.25">
      <c r="R2433" s="29"/>
      <c r="S2433" s="29"/>
    </row>
    <row r="2434" spans="18:19" x14ac:dyDescent="0.25">
      <c r="R2434" s="29"/>
      <c r="S2434" s="29"/>
    </row>
    <row r="2435" spans="18:19" x14ac:dyDescent="0.25">
      <c r="R2435" s="29"/>
      <c r="S2435" s="29"/>
    </row>
    <row r="2436" spans="18:19" x14ac:dyDescent="0.25">
      <c r="R2436" s="29"/>
      <c r="S2436" s="29"/>
    </row>
    <row r="2437" spans="18:19" x14ac:dyDescent="0.25">
      <c r="R2437" s="29"/>
      <c r="S2437" s="29"/>
    </row>
    <row r="2438" spans="18:19" x14ac:dyDescent="0.25">
      <c r="R2438" s="29"/>
      <c r="S2438" s="29"/>
    </row>
    <row r="2439" spans="18:19" x14ac:dyDescent="0.25">
      <c r="R2439" s="29"/>
      <c r="S2439" s="29"/>
    </row>
    <row r="2440" spans="18:19" x14ac:dyDescent="0.25">
      <c r="R2440" s="29"/>
      <c r="S2440" s="29"/>
    </row>
    <row r="2441" spans="18:19" x14ac:dyDescent="0.25">
      <c r="R2441" s="29"/>
      <c r="S2441" s="29"/>
    </row>
    <row r="2442" spans="18:19" x14ac:dyDescent="0.25">
      <c r="R2442" s="29"/>
      <c r="S2442" s="29"/>
    </row>
    <row r="2443" spans="18:19" x14ac:dyDescent="0.25">
      <c r="R2443" s="29"/>
      <c r="S2443" s="29"/>
    </row>
    <row r="2444" spans="18:19" x14ac:dyDescent="0.25">
      <c r="R2444" s="29"/>
      <c r="S2444" s="29"/>
    </row>
    <row r="2445" spans="18:19" x14ac:dyDescent="0.25">
      <c r="R2445" s="29"/>
      <c r="S2445" s="29"/>
    </row>
    <row r="2446" spans="18:19" x14ac:dyDescent="0.25">
      <c r="R2446" s="29"/>
      <c r="S2446" s="29"/>
    </row>
    <row r="2447" spans="18:19" x14ac:dyDescent="0.25">
      <c r="R2447" s="29"/>
      <c r="S2447" s="29"/>
    </row>
    <row r="2448" spans="18:19" x14ac:dyDescent="0.25">
      <c r="R2448" s="29"/>
      <c r="S2448" s="29"/>
    </row>
    <row r="2449" spans="18:19" x14ac:dyDescent="0.25">
      <c r="R2449" s="29"/>
      <c r="S2449" s="29"/>
    </row>
    <row r="2450" spans="18:19" x14ac:dyDescent="0.25">
      <c r="R2450" s="29"/>
      <c r="S2450" s="29"/>
    </row>
    <row r="2451" spans="18:19" x14ac:dyDescent="0.25">
      <c r="R2451" s="29"/>
      <c r="S2451" s="29"/>
    </row>
    <row r="2452" spans="18:19" x14ac:dyDescent="0.25">
      <c r="R2452" s="29"/>
      <c r="S2452" s="29"/>
    </row>
    <row r="2453" spans="18:19" x14ac:dyDescent="0.25">
      <c r="R2453" s="29"/>
      <c r="S2453" s="29"/>
    </row>
    <row r="2454" spans="18:19" x14ac:dyDescent="0.25">
      <c r="R2454" s="29"/>
      <c r="S2454" s="29"/>
    </row>
    <row r="2455" spans="18:19" x14ac:dyDescent="0.25">
      <c r="R2455" s="29"/>
      <c r="S2455" s="29"/>
    </row>
    <row r="2456" spans="18:19" x14ac:dyDescent="0.25">
      <c r="R2456" s="29"/>
      <c r="S2456" s="29"/>
    </row>
    <row r="2457" spans="18:19" x14ac:dyDescent="0.25">
      <c r="R2457" s="29"/>
      <c r="S2457" s="29"/>
    </row>
    <row r="2458" spans="18:19" x14ac:dyDescent="0.25">
      <c r="R2458" s="29"/>
      <c r="S2458" s="29"/>
    </row>
    <row r="2459" spans="18:19" x14ac:dyDescent="0.25">
      <c r="R2459" s="29"/>
      <c r="S2459" s="29"/>
    </row>
    <row r="2460" spans="18:19" x14ac:dyDescent="0.25">
      <c r="R2460" s="29"/>
      <c r="S2460" s="29"/>
    </row>
    <row r="2461" spans="18:19" x14ac:dyDescent="0.25">
      <c r="R2461" s="29"/>
      <c r="S2461" s="29"/>
    </row>
    <row r="2462" spans="18:19" x14ac:dyDescent="0.25">
      <c r="R2462" s="29"/>
      <c r="S2462" s="29"/>
    </row>
    <row r="2463" spans="18:19" x14ac:dyDescent="0.25">
      <c r="R2463" s="29"/>
      <c r="S2463" s="29"/>
    </row>
    <row r="2464" spans="18:19" x14ac:dyDescent="0.25">
      <c r="R2464" s="29"/>
      <c r="S2464" s="29"/>
    </row>
    <row r="2465" spans="18:19" x14ac:dyDescent="0.25">
      <c r="R2465" s="29"/>
      <c r="S2465" s="29"/>
    </row>
    <row r="2466" spans="18:19" x14ac:dyDescent="0.25">
      <c r="R2466" s="29"/>
      <c r="S2466" s="29"/>
    </row>
    <row r="2467" spans="18:19" x14ac:dyDescent="0.25">
      <c r="R2467" s="29"/>
      <c r="S2467" s="29"/>
    </row>
    <row r="2468" spans="18:19" x14ac:dyDescent="0.25">
      <c r="R2468" s="29"/>
      <c r="S2468" s="29"/>
    </row>
    <row r="2469" spans="18:19" x14ac:dyDescent="0.25">
      <c r="R2469" s="29"/>
      <c r="S2469" s="29"/>
    </row>
    <row r="2470" spans="18:19" x14ac:dyDescent="0.25">
      <c r="R2470" s="29"/>
      <c r="S2470" s="29"/>
    </row>
    <row r="2471" spans="18:19" x14ac:dyDescent="0.25">
      <c r="R2471" s="29"/>
      <c r="S2471" s="29"/>
    </row>
    <row r="2472" spans="18:19" x14ac:dyDescent="0.25">
      <c r="R2472" s="29"/>
      <c r="S2472" s="29"/>
    </row>
    <row r="2473" spans="18:19" x14ac:dyDescent="0.25">
      <c r="R2473" s="29"/>
      <c r="S2473" s="29"/>
    </row>
    <row r="2474" spans="18:19" x14ac:dyDescent="0.25">
      <c r="R2474" s="29"/>
      <c r="S2474" s="29"/>
    </row>
    <row r="2475" spans="18:19" x14ac:dyDescent="0.25">
      <c r="R2475" s="29"/>
      <c r="S2475" s="29"/>
    </row>
    <row r="2476" spans="18:19" x14ac:dyDescent="0.25">
      <c r="R2476" s="29"/>
      <c r="S2476" s="29"/>
    </row>
    <row r="2477" spans="18:19" x14ac:dyDescent="0.25">
      <c r="R2477" s="29"/>
      <c r="S2477" s="29"/>
    </row>
    <row r="2478" spans="18:19" x14ac:dyDescent="0.25">
      <c r="R2478" s="29"/>
      <c r="S2478" s="29"/>
    </row>
    <row r="2479" spans="18:19" x14ac:dyDescent="0.25">
      <c r="R2479" s="29"/>
      <c r="S2479" s="29"/>
    </row>
    <row r="2480" spans="18:19" x14ac:dyDescent="0.25">
      <c r="R2480" s="29"/>
      <c r="S2480" s="29"/>
    </row>
    <row r="2481" spans="18:19" x14ac:dyDescent="0.25">
      <c r="R2481" s="29"/>
      <c r="S2481" s="29"/>
    </row>
    <row r="2482" spans="18:19" x14ac:dyDescent="0.25">
      <c r="R2482" s="29"/>
      <c r="S2482" s="29"/>
    </row>
    <row r="2483" spans="18:19" x14ac:dyDescent="0.25">
      <c r="R2483" s="29"/>
      <c r="S2483" s="29"/>
    </row>
    <row r="2484" spans="18:19" x14ac:dyDescent="0.25">
      <c r="R2484" s="29"/>
      <c r="S2484" s="29"/>
    </row>
    <row r="2485" spans="18:19" x14ac:dyDescent="0.25">
      <c r="R2485" s="29"/>
      <c r="S2485" s="29"/>
    </row>
    <row r="2486" spans="18:19" x14ac:dyDescent="0.25">
      <c r="R2486" s="29"/>
      <c r="S2486" s="29"/>
    </row>
    <row r="2487" spans="18:19" x14ac:dyDescent="0.25">
      <c r="R2487" s="29"/>
      <c r="S2487" s="29"/>
    </row>
    <row r="2488" spans="18:19" x14ac:dyDescent="0.25">
      <c r="R2488" s="29"/>
      <c r="S2488" s="29"/>
    </row>
    <row r="2489" spans="18:19" x14ac:dyDescent="0.25">
      <c r="R2489" s="29"/>
      <c r="S2489" s="29"/>
    </row>
    <row r="2490" spans="18:19" x14ac:dyDescent="0.25">
      <c r="R2490" s="29"/>
      <c r="S2490" s="29"/>
    </row>
    <row r="2491" spans="18:19" x14ac:dyDescent="0.25">
      <c r="R2491" s="29"/>
      <c r="S2491" s="29"/>
    </row>
    <row r="2492" spans="18:19" x14ac:dyDescent="0.25">
      <c r="R2492" s="29"/>
      <c r="S2492" s="29"/>
    </row>
    <row r="2493" spans="18:19" x14ac:dyDescent="0.25">
      <c r="R2493" s="29"/>
      <c r="S2493" s="29"/>
    </row>
    <row r="2494" spans="18:19" x14ac:dyDescent="0.25">
      <c r="R2494" s="29"/>
      <c r="S2494" s="29"/>
    </row>
    <row r="2495" spans="18:19" x14ac:dyDescent="0.25">
      <c r="R2495" s="29"/>
      <c r="S2495" s="29"/>
    </row>
    <row r="2496" spans="18:19" x14ac:dyDescent="0.25">
      <c r="R2496" s="29"/>
      <c r="S2496" s="29"/>
    </row>
    <row r="2497" spans="18:19" x14ac:dyDescent="0.25">
      <c r="R2497" s="29"/>
      <c r="S2497" s="29"/>
    </row>
    <row r="2498" spans="18:19" x14ac:dyDescent="0.25">
      <c r="R2498" s="29"/>
      <c r="S2498" s="29"/>
    </row>
    <row r="2499" spans="18:19" x14ac:dyDescent="0.25">
      <c r="R2499" s="29"/>
      <c r="S2499" s="29"/>
    </row>
    <row r="2500" spans="18:19" x14ac:dyDescent="0.25">
      <c r="R2500" s="29"/>
      <c r="S2500" s="29"/>
    </row>
    <row r="2501" spans="18:19" x14ac:dyDescent="0.25">
      <c r="R2501" s="29"/>
      <c r="S2501" s="29"/>
    </row>
    <row r="2502" spans="18:19" x14ac:dyDescent="0.25">
      <c r="R2502" s="29"/>
      <c r="S2502" s="29"/>
    </row>
    <row r="2503" spans="18:19" x14ac:dyDescent="0.25">
      <c r="R2503" s="29"/>
      <c r="S2503" s="29"/>
    </row>
    <row r="2504" spans="18:19" x14ac:dyDescent="0.25">
      <c r="R2504" s="29"/>
      <c r="S2504" s="29"/>
    </row>
    <row r="2505" spans="18:19" x14ac:dyDescent="0.25">
      <c r="R2505" s="29"/>
      <c r="S2505" s="29"/>
    </row>
    <row r="2506" spans="18:19" x14ac:dyDescent="0.25">
      <c r="R2506" s="29"/>
      <c r="S2506" s="29"/>
    </row>
    <row r="2507" spans="18:19" x14ac:dyDescent="0.25">
      <c r="R2507" s="29"/>
      <c r="S2507" s="29"/>
    </row>
    <row r="2508" spans="18:19" x14ac:dyDescent="0.25">
      <c r="R2508" s="29"/>
      <c r="S2508" s="29"/>
    </row>
    <row r="2509" spans="18:19" x14ac:dyDescent="0.25">
      <c r="R2509" s="29"/>
      <c r="S2509" s="29"/>
    </row>
    <row r="2510" spans="18:19" x14ac:dyDescent="0.25">
      <c r="R2510" s="29"/>
      <c r="S2510" s="29"/>
    </row>
    <row r="2511" spans="18:19" x14ac:dyDescent="0.25">
      <c r="R2511" s="29"/>
      <c r="S2511" s="29"/>
    </row>
    <row r="2512" spans="18:19" x14ac:dyDescent="0.25">
      <c r="R2512" s="29"/>
      <c r="S2512" s="29"/>
    </row>
    <row r="2513" spans="18:19" x14ac:dyDescent="0.25">
      <c r="R2513" s="29"/>
      <c r="S2513" s="29"/>
    </row>
    <row r="2514" spans="18:19" x14ac:dyDescent="0.25">
      <c r="R2514" s="29"/>
      <c r="S2514" s="29"/>
    </row>
    <row r="2515" spans="18:19" x14ac:dyDescent="0.25">
      <c r="R2515" s="29"/>
      <c r="S2515" s="29"/>
    </row>
    <row r="2516" spans="18:19" x14ac:dyDescent="0.25">
      <c r="R2516" s="29"/>
      <c r="S2516" s="29"/>
    </row>
    <row r="2517" spans="18:19" x14ac:dyDescent="0.25">
      <c r="R2517" s="29"/>
      <c r="S2517" s="29"/>
    </row>
    <row r="2518" spans="18:19" x14ac:dyDescent="0.25">
      <c r="R2518" s="29"/>
      <c r="S2518" s="29"/>
    </row>
    <row r="2519" spans="18:19" x14ac:dyDescent="0.25">
      <c r="R2519" s="29"/>
      <c r="S2519" s="29"/>
    </row>
    <row r="2520" spans="18:19" x14ac:dyDescent="0.25">
      <c r="R2520" s="29"/>
      <c r="S2520" s="29"/>
    </row>
    <row r="2521" spans="18:19" x14ac:dyDescent="0.25">
      <c r="R2521" s="29"/>
      <c r="S2521" s="29"/>
    </row>
    <row r="2522" spans="18:19" x14ac:dyDescent="0.25">
      <c r="R2522" s="29"/>
      <c r="S2522" s="29"/>
    </row>
    <row r="2523" spans="18:19" x14ac:dyDescent="0.25">
      <c r="R2523" s="29"/>
      <c r="S2523" s="29"/>
    </row>
    <row r="2524" spans="18:19" x14ac:dyDescent="0.25">
      <c r="R2524" s="29"/>
      <c r="S2524" s="29"/>
    </row>
    <row r="2525" spans="18:19" x14ac:dyDescent="0.25">
      <c r="R2525" s="29"/>
      <c r="S2525" s="29"/>
    </row>
    <row r="2526" spans="18:19" x14ac:dyDescent="0.25">
      <c r="R2526" s="29"/>
      <c r="S2526" s="29"/>
    </row>
    <row r="2527" spans="18:19" x14ac:dyDescent="0.25">
      <c r="R2527" s="29"/>
      <c r="S2527" s="29"/>
    </row>
    <row r="2528" spans="18:19" x14ac:dyDescent="0.25">
      <c r="R2528" s="29"/>
      <c r="S2528" s="29"/>
    </row>
    <row r="2529" spans="18:19" x14ac:dyDescent="0.25">
      <c r="R2529" s="29"/>
      <c r="S2529" s="29"/>
    </row>
    <row r="2530" spans="18:19" x14ac:dyDescent="0.25">
      <c r="R2530" s="29"/>
      <c r="S2530" s="29"/>
    </row>
    <row r="2531" spans="18:19" x14ac:dyDescent="0.25">
      <c r="R2531" s="29"/>
      <c r="S2531" s="29"/>
    </row>
    <row r="2532" spans="18:19" x14ac:dyDescent="0.25">
      <c r="R2532" s="29"/>
      <c r="S2532" s="29"/>
    </row>
    <row r="2533" spans="18:19" x14ac:dyDescent="0.25">
      <c r="R2533" s="29"/>
      <c r="S2533" s="29"/>
    </row>
    <row r="2534" spans="18:19" x14ac:dyDescent="0.25">
      <c r="R2534" s="29"/>
      <c r="S2534" s="29"/>
    </row>
    <row r="2535" spans="18:19" x14ac:dyDescent="0.25">
      <c r="R2535" s="29"/>
      <c r="S2535" s="29"/>
    </row>
    <row r="2536" spans="18:19" x14ac:dyDescent="0.25">
      <c r="R2536" s="29"/>
      <c r="S2536" s="29"/>
    </row>
    <row r="2537" spans="18:19" x14ac:dyDescent="0.25">
      <c r="R2537" s="29"/>
      <c r="S2537" s="29"/>
    </row>
    <row r="2538" spans="18:19" x14ac:dyDescent="0.25">
      <c r="R2538" s="29"/>
      <c r="S2538" s="29"/>
    </row>
    <row r="2539" spans="18:19" x14ac:dyDescent="0.25">
      <c r="R2539" s="29"/>
      <c r="S2539" s="29"/>
    </row>
    <row r="2540" spans="18:19" x14ac:dyDescent="0.25">
      <c r="R2540" s="29"/>
      <c r="S2540" s="29"/>
    </row>
    <row r="2541" spans="18:19" x14ac:dyDescent="0.25">
      <c r="R2541" s="29"/>
      <c r="S2541" s="29"/>
    </row>
    <row r="2542" spans="18:19" x14ac:dyDescent="0.25">
      <c r="R2542" s="29"/>
      <c r="S2542" s="29"/>
    </row>
    <row r="2543" spans="18:19" x14ac:dyDescent="0.25">
      <c r="R2543" s="29"/>
      <c r="S2543" s="29"/>
    </row>
    <row r="2544" spans="18:19" x14ac:dyDescent="0.25">
      <c r="R2544" s="29"/>
      <c r="S2544" s="29"/>
    </row>
    <row r="2545" spans="18:19" x14ac:dyDescent="0.25">
      <c r="R2545" s="29"/>
      <c r="S2545" s="29"/>
    </row>
    <row r="2546" spans="18:19" x14ac:dyDescent="0.25">
      <c r="R2546" s="29"/>
      <c r="S2546" s="29"/>
    </row>
    <row r="2547" spans="18:19" x14ac:dyDescent="0.25">
      <c r="R2547" s="29"/>
      <c r="S2547" s="29"/>
    </row>
    <row r="2548" spans="18:19" x14ac:dyDescent="0.25">
      <c r="R2548" s="29"/>
      <c r="S2548" s="29"/>
    </row>
    <row r="2549" spans="18:19" x14ac:dyDescent="0.25">
      <c r="R2549" s="29"/>
      <c r="S2549" s="29"/>
    </row>
    <row r="2550" spans="18:19" x14ac:dyDescent="0.25">
      <c r="R2550" s="29"/>
      <c r="S2550" s="29"/>
    </row>
    <row r="2551" spans="18:19" x14ac:dyDescent="0.25">
      <c r="R2551" s="29"/>
      <c r="S2551" s="29"/>
    </row>
    <row r="2552" spans="18:19" x14ac:dyDescent="0.25">
      <c r="R2552" s="29"/>
      <c r="S2552" s="29"/>
    </row>
    <row r="2553" spans="18:19" x14ac:dyDescent="0.25">
      <c r="R2553" s="29"/>
      <c r="S2553" s="29"/>
    </row>
    <row r="2554" spans="18:19" x14ac:dyDescent="0.25">
      <c r="R2554" s="29"/>
      <c r="S2554" s="29"/>
    </row>
    <row r="2555" spans="18:19" x14ac:dyDescent="0.25">
      <c r="R2555" s="29"/>
      <c r="S2555" s="29"/>
    </row>
    <row r="2556" spans="18:19" x14ac:dyDescent="0.25">
      <c r="R2556" s="29"/>
      <c r="S2556" s="29"/>
    </row>
    <row r="2557" spans="18:19" x14ac:dyDescent="0.25">
      <c r="R2557" s="29"/>
      <c r="S2557" s="29"/>
    </row>
    <row r="2558" spans="18:19" x14ac:dyDescent="0.25">
      <c r="R2558" s="29"/>
      <c r="S2558" s="29"/>
    </row>
    <row r="2559" spans="18:19" x14ac:dyDescent="0.25">
      <c r="R2559" s="29"/>
      <c r="S2559" s="29"/>
    </row>
    <row r="2560" spans="18:19" x14ac:dyDescent="0.25">
      <c r="R2560" s="29"/>
      <c r="S2560" s="29"/>
    </row>
    <row r="2561" spans="18:19" x14ac:dyDescent="0.25">
      <c r="R2561" s="29"/>
      <c r="S2561" s="29"/>
    </row>
    <row r="2562" spans="18:19" x14ac:dyDescent="0.25">
      <c r="R2562" s="29"/>
      <c r="S2562" s="29"/>
    </row>
    <row r="2563" spans="18:19" x14ac:dyDescent="0.25">
      <c r="R2563" s="29"/>
      <c r="S2563" s="29"/>
    </row>
    <row r="2564" spans="18:19" x14ac:dyDescent="0.25">
      <c r="R2564" s="29"/>
      <c r="S2564" s="29"/>
    </row>
    <row r="2565" spans="18:19" x14ac:dyDescent="0.25">
      <c r="R2565" s="29"/>
      <c r="S2565" s="29"/>
    </row>
    <row r="2566" spans="18:19" x14ac:dyDescent="0.25">
      <c r="R2566" s="29"/>
      <c r="S2566" s="29"/>
    </row>
    <row r="2567" spans="18:19" x14ac:dyDescent="0.25">
      <c r="R2567" s="29"/>
      <c r="S2567" s="29"/>
    </row>
    <row r="2568" spans="18:19" x14ac:dyDescent="0.25">
      <c r="R2568" s="29"/>
      <c r="S2568" s="29"/>
    </row>
    <row r="2569" spans="18:19" x14ac:dyDescent="0.25">
      <c r="R2569" s="29"/>
      <c r="S2569" s="29"/>
    </row>
    <row r="2570" spans="18:19" x14ac:dyDescent="0.25">
      <c r="R2570" s="29"/>
      <c r="S2570" s="29"/>
    </row>
    <row r="2571" spans="18:19" x14ac:dyDescent="0.25">
      <c r="R2571" s="29"/>
      <c r="S2571" s="29"/>
    </row>
    <row r="2572" spans="18:19" x14ac:dyDescent="0.25">
      <c r="R2572" s="29"/>
      <c r="S2572" s="29"/>
    </row>
    <row r="2573" spans="18:19" x14ac:dyDescent="0.25">
      <c r="R2573" s="29"/>
      <c r="S2573" s="29"/>
    </row>
    <row r="2574" spans="18:19" x14ac:dyDescent="0.25">
      <c r="R2574" s="29"/>
      <c r="S2574" s="29"/>
    </row>
    <row r="2575" spans="18:19" x14ac:dyDescent="0.25">
      <c r="R2575" s="29"/>
      <c r="S2575" s="29"/>
    </row>
    <row r="2576" spans="18:19" x14ac:dyDescent="0.25">
      <c r="R2576" s="29"/>
      <c r="S2576" s="29"/>
    </row>
    <row r="2577" spans="18:19" x14ac:dyDescent="0.25">
      <c r="R2577" s="29"/>
      <c r="S2577" s="29"/>
    </row>
    <row r="2578" spans="18:19" x14ac:dyDescent="0.25">
      <c r="R2578" s="29"/>
      <c r="S2578" s="29"/>
    </row>
    <row r="2579" spans="18:19" x14ac:dyDescent="0.25">
      <c r="R2579" s="29"/>
      <c r="S2579" s="29"/>
    </row>
    <row r="2580" spans="18:19" x14ac:dyDescent="0.25">
      <c r="R2580" s="29"/>
      <c r="S2580" s="29"/>
    </row>
    <row r="2581" spans="18:19" x14ac:dyDescent="0.25">
      <c r="R2581" s="29"/>
      <c r="S2581" s="29"/>
    </row>
    <row r="2582" spans="18:19" x14ac:dyDescent="0.25">
      <c r="R2582" s="29"/>
      <c r="S2582" s="29"/>
    </row>
    <row r="2583" spans="18:19" x14ac:dyDescent="0.25">
      <c r="R2583" s="29"/>
      <c r="S2583" s="29"/>
    </row>
    <row r="2584" spans="18:19" x14ac:dyDescent="0.25">
      <c r="R2584" s="29"/>
      <c r="S2584" s="29"/>
    </row>
    <row r="2585" spans="18:19" x14ac:dyDescent="0.25">
      <c r="R2585" s="29"/>
      <c r="S2585" s="29"/>
    </row>
    <row r="2586" spans="18:19" x14ac:dyDescent="0.25">
      <c r="R2586" s="29"/>
      <c r="S2586" s="29"/>
    </row>
    <row r="2587" spans="18:19" x14ac:dyDescent="0.25">
      <c r="R2587" s="29"/>
      <c r="S2587" s="29"/>
    </row>
    <row r="2588" spans="18:19" x14ac:dyDescent="0.25">
      <c r="R2588" s="29"/>
      <c r="S2588" s="29"/>
    </row>
    <row r="2589" spans="18:19" x14ac:dyDescent="0.25">
      <c r="R2589" s="29"/>
      <c r="S2589" s="29"/>
    </row>
    <row r="2590" spans="18:19" x14ac:dyDescent="0.25">
      <c r="R2590" s="29"/>
      <c r="S2590" s="29"/>
    </row>
    <row r="2591" spans="18:19" x14ac:dyDescent="0.25">
      <c r="R2591" s="29"/>
      <c r="S2591" s="29"/>
    </row>
    <row r="2592" spans="18:19" x14ac:dyDescent="0.25">
      <c r="R2592" s="29"/>
      <c r="S2592" s="29"/>
    </row>
    <row r="2593" spans="18:19" x14ac:dyDescent="0.25">
      <c r="R2593" s="29"/>
      <c r="S2593" s="29"/>
    </row>
    <row r="2594" spans="18:19" x14ac:dyDescent="0.25">
      <c r="R2594" s="29"/>
      <c r="S2594" s="29"/>
    </row>
    <row r="2595" spans="18:19" x14ac:dyDescent="0.25">
      <c r="R2595" s="29"/>
      <c r="S2595" s="29"/>
    </row>
    <row r="2596" spans="18:19" x14ac:dyDescent="0.25">
      <c r="R2596" s="29"/>
      <c r="S2596" s="29"/>
    </row>
    <row r="2597" spans="18:19" x14ac:dyDescent="0.25">
      <c r="R2597" s="29"/>
      <c r="S2597" s="29"/>
    </row>
    <row r="2598" spans="18:19" x14ac:dyDescent="0.25">
      <c r="R2598" s="29"/>
      <c r="S2598" s="29"/>
    </row>
    <row r="2599" spans="18:19" x14ac:dyDescent="0.25">
      <c r="R2599" s="29"/>
      <c r="S2599" s="29"/>
    </row>
    <row r="2600" spans="18:19" x14ac:dyDescent="0.25">
      <c r="R2600" s="29"/>
      <c r="S2600" s="29"/>
    </row>
    <row r="2601" spans="18:19" x14ac:dyDescent="0.25">
      <c r="R2601" s="29"/>
      <c r="S2601" s="29"/>
    </row>
    <row r="2602" spans="18:19" x14ac:dyDescent="0.25">
      <c r="R2602" s="29"/>
      <c r="S2602" s="29"/>
    </row>
    <row r="2603" spans="18:19" x14ac:dyDescent="0.25">
      <c r="R2603" s="29"/>
      <c r="S2603" s="29"/>
    </row>
    <row r="2604" spans="18:19" x14ac:dyDescent="0.25">
      <c r="R2604" s="29"/>
      <c r="S2604" s="29"/>
    </row>
    <row r="2605" spans="18:19" x14ac:dyDescent="0.25">
      <c r="R2605" s="29"/>
      <c r="S2605" s="29"/>
    </row>
    <row r="2606" spans="18:19" x14ac:dyDescent="0.25">
      <c r="R2606" s="29"/>
      <c r="S2606" s="29"/>
    </row>
    <row r="2607" spans="18:19" x14ac:dyDescent="0.25">
      <c r="R2607" s="29"/>
      <c r="S2607" s="29"/>
    </row>
    <row r="2608" spans="18:19" x14ac:dyDescent="0.25">
      <c r="R2608" s="29"/>
      <c r="S2608" s="29"/>
    </row>
    <row r="2609" spans="18:19" x14ac:dyDescent="0.25">
      <c r="R2609" s="29"/>
      <c r="S2609" s="29"/>
    </row>
    <row r="2610" spans="18:19" x14ac:dyDescent="0.25">
      <c r="R2610" s="29"/>
      <c r="S2610" s="29"/>
    </row>
    <row r="2611" spans="18:19" x14ac:dyDescent="0.25">
      <c r="R2611" s="29"/>
      <c r="S2611" s="29"/>
    </row>
    <row r="2612" spans="18:19" x14ac:dyDescent="0.25">
      <c r="R2612" s="29"/>
      <c r="S2612" s="29"/>
    </row>
    <row r="2613" spans="18:19" x14ac:dyDescent="0.25">
      <c r="R2613" s="29"/>
      <c r="S2613" s="29"/>
    </row>
    <row r="2614" spans="18:19" x14ac:dyDescent="0.25">
      <c r="R2614" s="29"/>
      <c r="S2614" s="29"/>
    </row>
    <row r="2615" spans="18:19" x14ac:dyDescent="0.25">
      <c r="R2615" s="29"/>
      <c r="S2615" s="29"/>
    </row>
    <row r="2616" spans="18:19" x14ac:dyDescent="0.25">
      <c r="R2616" s="29"/>
      <c r="S2616" s="29"/>
    </row>
    <row r="2617" spans="18:19" x14ac:dyDescent="0.25">
      <c r="R2617" s="29"/>
      <c r="S2617" s="29"/>
    </row>
    <row r="2618" spans="18:19" x14ac:dyDescent="0.25">
      <c r="R2618" s="29"/>
      <c r="S2618" s="29"/>
    </row>
    <row r="2619" spans="18:19" x14ac:dyDescent="0.25">
      <c r="R2619" s="29"/>
      <c r="S2619" s="29"/>
    </row>
    <row r="2620" spans="18:19" x14ac:dyDescent="0.25">
      <c r="R2620" s="29"/>
      <c r="S2620" s="29"/>
    </row>
    <row r="2621" spans="18:19" x14ac:dyDescent="0.25">
      <c r="R2621" s="29"/>
      <c r="S2621" s="29"/>
    </row>
    <row r="2622" spans="18:19" x14ac:dyDescent="0.25">
      <c r="R2622" s="29"/>
      <c r="S2622" s="29"/>
    </row>
    <row r="2623" spans="18:19" x14ac:dyDescent="0.25">
      <c r="R2623" s="29"/>
      <c r="S2623" s="29"/>
    </row>
    <row r="2624" spans="18:19" x14ac:dyDescent="0.25">
      <c r="R2624" s="29"/>
      <c r="S2624" s="29"/>
    </row>
    <row r="2625" spans="18:19" x14ac:dyDescent="0.25">
      <c r="R2625" s="29"/>
      <c r="S2625" s="29"/>
    </row>
    <row r="2626" spans="18:19" x14ac:dyDescent="0.25">
      <c r="R2626" s="29"/>
      <c r="S2626" s="29"/>
    </row>
    <row r="2627" spans="18:19" x14ac:dyDescent="0.25">
      <c r="R2627" s="29"/>
      <c r="S2627" s="29"/>
    </row>
    <row r="2628" spans="18:19" x14ac:dyDescent="0.25">
      <c r="R2628" s="29"/>
      <c r="S2628" s="29"/>
    </row>
    <row r="2629" spans="18:19" x14ac:dyDescent="0.25">
      <c r="R2629" s="29"/>
      <c r="S2629" s="29"/>
    </row>
    <row r="2630" spans="18:19" x14ac:dyDescent="0.25">
      <c r="R2630" s="29"/>
      <c r="S2630" s="29"/>
    </row>
    <row r="2631" spans="18:19" x14ac:dyDescent="0.25">
      <c r="R2631" s="29"/>
      <c r="S2631" s="29"/>
    </row>
    <row r="2632" spans="18:19" x14ac:dyDescent="0.25">
      <c r="R2632" s="29"/>
      <c r="S2632" s="29"/>
    </row>
    <row r="2633" spans="18:19" x14ac:dyDescent="0.25">
      <c r="R2633" s="29"/>
      <c r="S2633" s="29"/>
    </row>
    <row r="2634" spans="18:19" x14ac:dyDescent="0.25">
      <c r="R2634" s="29"/>
      <c r="S2634" s="29"/>
    </row>
    <row r="2635" spans="18:19" x14ac:dyDescent="0.25">
      <c r="R2635" s="29"/>
      <c r="S2635" s="29"/>
    </row>
    <row r="2636" spans="18:19" x14ac:dyDescent="0.25">
      <c r="R2636" s="29"/>
      <c r="S2636" s="29"/>
    </row>
    <row r="2637" spans="18:19" x14ac:dyDescent="0.25">
      <c r="R2637" s="29"/>
      <c r="S2637" s="29"/>
    </row>
    <row r="2638" spans="18:19" x14ac:dyDescent="0.25">
      <c r="R2638" s="29"/>
      <c r="S2638" s="29"/>
    </row>
    <row r="2639" spans="18:19" x14ac:dyDescent="0.25">
      <c r="R2639" s="29"/>
      <c r="S2639" s="29"/>
    </row>
    <row r="2640" spans="18:19" x14ac:dyDescent="0.25">
      <c r="R2640" s="29"/>
      <c r="S2640" s="29"/>
    </row>
    <row r="2641" spans="18:19" x14ac:dyDescent="0.25">
      <c r="R2641" s="29"/>
      <c r="S2641" s="29"/>
    </row>
    <row r="2642" spans="18:19" x14ac:dyDescent="0.25">
      <c r="R2642" s="29"/>
      <c r="S2642" s="29"/>
    </row>
    <row r="2643" spans="18:19" x14ac:dyDescent="0.25">
      <c r="R2643" s="29"/>
      <c r="S2643" s="29"/>
    </row>
    <row r="2644" spans="18:19" x14ac:dyDescent="0.25">
      <c r="R2644" s="29"/>
      <c r="S2644" s="29"/>
    </row>
    <row r="2645" spans="18:19" x14ac:dyDescent="0.25">
      <c r="R2645" s="29"/>
      <c r="S2645" s="29"/>
    </row>
    <row r="2646" spans="18:19" x14ac:dyDescent="0.25">
      <c r="R2646" s="29"/>
      <c r="S2646" s="29"/>
    </row>
    <row r="2647" spans="18:19" x14ac:dyDescent="0.25">
      <c r="R2647" s="29"/>
      <c r="S2647" s="29"/>
    </row>
    <row r="2648" spans="18:19" x14ac:dyDescent="0.25">
      <c r="R2648" s="29"/>
      <c r="S2648" s="29"/>
    </row>
    <row r="2649" spans="18:19" x14ac:dyDescent="0.25">
      <c r="R2649" s="29"/>
      <c r="S2649" s="29"/>
    </row>
    <row r="2650" spans="18:19" x14ac:dyDescent="0.25">
      <c r="R2650" s="29"/>
      <c r="S2650" s="29"/>
    </row>
    <row r="2651" spans="18:19" x14ac:dyDescent="0.25">
      <c r="R2651" s="29"/>
      <c r="S2651" s="29"/>
    </row>
    <row r="2652" spans="18:19" x14ac:dyDescent="0.25">
      <c r="R2652" s="29"/>
      <c r="S2652" s="29"/>
    </row>
    <row r="2653" spans="18:19" x14ac:dyDescent="0.25">
      <c r="R2653" s="29"/>
      <c r="S2653" s="29"/>
    </row>
    <row r="2654" spans="18:19" x14ac:dyDescent="0.25">
      <c r="R2654" s="29"/>
      <c r="S2654" s="29"/>
    </row>
    <row r="2655" spans="18:19" x14ac:dyDescent="0.25">
      <c r="R2655" s="29"/>
      <c r="S2655" s="29"/>
    </row>
    <row r="2656" spans="18:19" x14ac:dyDescent="0.25">
      <c r="R2656" s="29"/>
      <c r="S2656" s="29"/>
    </row>
    <row r="2657" spans="18:19" x14ac:dyDescent="0.25">
      <c r="R2657" s="29"/>
      <c r="S2657" s="29"/>
    </row>
    <row r="2658" spans="18:19" x14ac:dyDescent="0.25">
      <c r="R2658" s="29"/>
      <c r="S2658" s="29"/>
    </row>
    <row r="2659" spans="18:19" x14ac:dyDescent="0.25">
      <c r="R2659" s="29"/>
      <c r="S2659" s="29"/>
    </row>
    <row r="2660" spans="18:19" x14ac:dyDescent="0.25">
      <c r="R2660" s="29"/>
      <c r="S2660" s="29"/>
    </row>
    <row r="2661" spans="18:19" x14ac:dyDescent="0.25">
      <c r="R2661" s="29"/>
      <c r="S2661" s="29"/>
    </row>
    <row r="2662" spans="18:19" x14ac:dyDescent="0.25">
      <c r="R2662" s="29"/>
      <c r="S2662" s="29"/>
    </row>
    <row r="2663" spans="18:19" x14ac:dyDescent="0.25">
      <c r="R2663" s="29"/>
      <c r="S2663" s="29"/>
    </row>
    <row r="2664" spans="18:19" x14ac:dyDescent="0.25">
      <c r="R2664" s="29"/>
      <c r="S2664" s="29"/>
    </row>
    <row r="2665" spans="18:19" x14ac:dyDescent="0.25">
      <c r="R2665" s="29"/>
      <c r="S2665" s="29"/>
    </row>
    <row r="2666" spans="18:19" x14ac:dyDescent="0.25">
      <c r="R2666" s="29"/>
      <c r="S2666" s="29"/>
    </row>
    <row r="2667" spans="18:19" x14ac:dyDescent="0.25">
      <c r="R2667" s="29"/>
      <c r="S2667" s="29"/>
    </row>
    <row r="2668" spans="18:19" x14ac:dyDescent="0.25">
      <c r="R2668" s="29"/>
      <c r="S2668" s="29"/>
    </row>
    <row r="2669" spans="18:19" x14ac:dyDescent="0.25">
      <c r="R2669" s="29"/>
      <c r="S2669" s="29"/>
    </row>
    <row r="2670" spans="18:19" x14ac:dyDescent="0.25">
      <c r="R2670" s="29"/>
      <c r="S2670" s="29"/>
    </row>
    <row r="2671" spans="18:19" x14ac:dyDescent="0.25">
      <c r="R2671" s="29"/>
      <c r="S2671" s="29"/>
    </row>
    <row r="2672" spans="18:19" x14ac:dyDescent="0.25">
      <c r="R2672" s="29"/>
      <c r="S2672" s="29"/>
    </row>
    <row r="2673" spans="18:19" x14ac:dyDescent="0.25">
      <c r="R2673" s="29"/>
      <c r="S2673" s="29"/>
    </row>
    <row r="2674" spans="18:19" x14ac:dyDescent="0.25">
      <c r="R2674" s="29"/>
      <c r="S2674" s="29"/>
    </row>
    <row r="2675" spans="18:19" x14ac:dyDescent="0.25">
      <c r="R2675" s="29"/>
      <c r="S2675" s="29"/>
    </row>
    <row r="2676" spans="18:19" x14ac:dyDescent="0.25">
      <c r="R2676" s="29"/>
      <c r="S2676" s="29"/>
    </row>
    <row r="2677" spans="18:19" x14ac:dyDescent="0.25">
      <c r="R2677" s="29"/>
      <c r="S2677" s="29"/>
    </row>
    <row r="2678" spans="18:19" x14ac:dyDescent="0.25">
      <c r="R2678" s="29"/>
      <c r="S2678" s="29"/>
    </row>
    <row r="2679" spans="18:19" x14ac:dyDescent="0.25">
      <c r="R2679" s="29"/>
      <c r="S2679" s="29"/>
    </row>
    <row r="2680" spans="18:19" x14ac:dyDescent="0.25">
      <c r="R2680" s="29"/>
      <c r="S2680" s="29"/>
    </row>
    <row r="2681" spans="18:19" x14ac:dyDescent="0.25">
      <c r="R2681" s="29"/>
      <c r="S2681" s="29"/>
    </row>
    <row r="2682" spans="18:19" x14ac:dyDescent="0.25">
      <c r="R2682" s="29"/>
      <c r="S2682" s="29"/>
    </row>
    <row r="2683" spans="18:19" x14ac:dyDescent="0.25">
      <c r="R2683" s="29"/>
      <c r="S2683" s="29"/>
    </row>
    <row r="2684" spans="18:19" x14ac:dyDescent="0.25">
      <c r="R2684" s="29"/>
      <c r="S2684" s="29"/>
    </row>
    <row r="2685" spans="18:19" x14ac:dyDescent="0.25">
      <c r="R2685" s="29"/>
      <c r="S2685" s="29"/>
    </row>
    <row r="2686" spans="18:19" x14ac:dyDescent="0.25">
      <c r="R2686" s="29"/>
      <c r="S2686" s="29"/>
    </row>
    <row r="2687" spans="18:19" x14ac:dyDescent="0.25">
      <c r="R2687" s="29"/>
      <c r="S2687" s="29"/>
    </row>
    <row r="2688" spans="18:19" x14ac:dyDescent="0.25">
      <c r="R2688" s="29"/>
      <c r="S2688" s="29"/>
    </row>
    <row r="2689" spans="18:19" x14ac:dyDescent="0.25">
      <c r="R2689" s="29"/>
      <c r="S2689" s="29"/>
    </row>
    <row r="2690" spans="18:19" x14ac:dyDescent="0.25">
      <c r="R2690" s="29"/>
      <c r="S2690" s="29"/>
    </row>
    <row r="2691" spans="18:19" x14ac:dyDescent="0.25">
      <c r="R2691" s="29"/>
      <c r="S2691" s="29"/>
    </row>
    <row r="2692" spans="18:19" x14ac:dyDescent="0.25">
      <c r="R2692" s="29"/>
      <c r="S2692" s="29"/>
    </row>
    <row r="2693" spans="18:19" x14ac:dyDescent="0.25">
      <c r="R2693" s="29"/>
      <c r="S2693" s="29"/>
    </row>
    <row r="2694" spans="18:19" x14ac:dyDescent="0.25">
      <c r="R2694" s="29"/>
      <c r="S2694" s="29"/>
    </row>
    <row r="2695" spans="18:19" x14ac:dyDescent="0.25">
      <c r="R2695" s="29"/>
      <c r="S2695" s="29"/>
    </row>
    <row r="2696" spans="18:19" x14ac:dyDescent="0.25">
      <c r="R2696" s="29"/>
      <c r="S2696" s="29"/>
    </row>
    <row r="2697" spans="18:19" x14ac:dyDescent="0.25">
      <c r="R2697" s="29"/>
      <c r="S2697" s="29"/>
    </row>
    <row r="2698" spans="18:19" x14ac:dyDescent="0.25">
      <c r="R2698" s="29"/>
      <c r="S2698" s="29"/>
    </row>
    <row r="2699" spans="18:19" x14ac:dyDescent="0.25">
      <c r="R2699" s="29"/>
      <c r="S2699" s="29"/>
    </row>
    <row r="2700" spans="18:19" x14ac:dyDescent="0.25">
      <c r="R2700" s="29"/>
      <c r="S2700" s="29"/>
    </row>
    <row r="2701" spans="18:19" x14ac:dyDescent="0.25">
      <c r="R2701" s="29"/>
      <c r="S2701" s="29"/>
    </row>
    <row r="2702" spans="18:19" x14ac:dyDescent="0.25">
      <c r="R2702" s="29"/>
      <c r="S2702" s="29"/>
    </row>
    <row r="2703" spans="18:19" x14ac:dyDescent="0.25">
      <c r="R2703" s="29"/>
      <c r="S2703" s="29"/>
    </row>
    <row r="2704" spans="18:19" x14ac:dyDescent="0.25">
      <c r="R2704" s="29"/>
      <c r="S2704" s="29"/>
    </row>
    <row r="2705" spans="18:19" x14ac:dyDescent="0.25">
      <c r="R2705" s="29"/>
      <c r="S2705" s="29"/>
    </row>
    <row r="2706" spans="18:19" x14ac:dyDescent="0.25">
      <c r="R2706" s="29"/>
      <c r="S2706" s="29"/>
    </row>
    <row r="2707" spans="18:19" x14ac:dyDescent="0.25">
      <c r="R2707" s="29"/>
      <c r="S2707" s="29"/>
    </row>
    <row r="2708" spans="18:19" x14ac:dyDescent="0.25">
      <c r="R2708" s="29"/>
      <c r="S2708" s="29"/>
    </row>
    <row r="2709" spans="18:19" x14ac:dyDescent="0.25">
      <c r="R2709" s="29"/>
      <c r="S2709" s="29"/>
    </row>
    <row r="2710" spans="18:19" x14ac:dyDescent="0.25">
      <c r="R2710" s="29"/>
      <c r="S2710" s="29"/>
    </row>
    <row r="2711" spans="18:19" x14ac:dyDescent="0.25">
      <c r="R2711" s="29"/>
      <c r="S2711" s="29"/>
    </row>
    <row r="2712" spans="18:19" x14ac:dyDescent="0.25">
      <c r="R2712" s="29"/>
      <c r="S2712" s="29"/>
    </row>
    <row r="2713" spans="18:19" x14ac:dyDescent="0.25">
      <c r="R2713" s="29"/>
      <c r="S2713" s="29"/>
    </row>
    <row r="2714" spans="18:19" x14ac:dyDescent="0.25">
      <c r="R2714" s="29"/>
      <c r="S2714" s="29"/>
    </row>
    <row r="2715" spans="18:19" x14ac:dyDescent="0.25">
      <c r="R2715" s="29"/>
      <c r="S2715" s="29"/>
    </row>
    <row r="2716" spans="18:19" x14ac:dyDescent="0.25">
      <c r="R2716" s="29"/>
      <c r="S2716" s="29"/>
    </row>
    <row r="2717" spans="18:19" x14ac:dyDescent="0.25">
      <c r="R2717" s="29"/>
      <c r="S2717" s="29"/>
    </row>
    <row r="2718" spans="18:19" x14ac:dyDescent="0.25">
      <c r="R2718" s="29"/>
      <c r="S2718" s="29"/>
    </row>
    <row r="2719" spans="18:19" x14ac:dyDescent="0.25">
      <c r="R2719" s="29"/>
      <c r="S2719" s="29"/>
    </row>
    <row r="2720" spans="18:19" x14ac:dyDescent="0.25">
      <c r="R2720" s="29"/>
      <c r="S2720" s="29"/>
    </row>
    <row r="2721" spans="18:19" x14ac:dyDescent="0.25">
      <c r="R2721" s="29"/>
      <c r="S2721" s="29"/>
    </row>
    <row r="2722" spans="18:19" x14ac:dyDescent="0.25">
      <c r="R2722" s="29"/>
      <c r="S2722" s="29"/>
    </row>
    <row r="2723" spans="18:19" x14ac:dyDescent="0.25">
      <c r="R2723" s="29"/>
      <c r="S2723" s="29"/>
    </row>
    <row r="2724" spans="18:19" x14ac:dyDescent="0.25">
      <c r="R2724" s="29"/>
      <c r="S2724" s="29"/>
    </row>
    <row r="2725" spans="18:19" x14ac:dyDescent="0.25">
      <c r="R2725" s="29"/>
      <c r="S2725" s="29"/>
    </row>
    <row r="2726" spans="18:19" x14ac:dyDescent="0.25">
      <c r="R2726" s="29"/>
      <c r="S2726" s="29"/>
    </row>
    <row r="2727" spans="18:19" x14ac:dyDescent="0.25">
      <c r="R2727" s="29"/>
      <c r="S2727" s="29"/>
    </row>
    <row r="2728" spans="18:19" x14ac:dyDescent="0.25">
      <c r="R2728" s="29"/>
      <c r="S2728" s="29"/>
    </row>
    <row r="2729" spans="18:19" x14ac:dyDescent="0.25">
      <c r="R2729" s="29"/>
      <c r="S2729" s="29"/>
    </row>
    <row r="2730" spans="18:19" x14ac:dyDescent="0.25">
      <c r="R2730" s="29"/>
      <c r="S2730" s="29"/>
    </row>
    <row r="2731" spans="18:19" x14ac:dyDescent="0.25">
      <c r="R2731" s="29"/>
      <c r="S2731" s="29"/>
    </row>
    <row r="2732" spans="18:19" x14ac:dyDescent="0.25">
      <c r="R2732" s="29"/>
      <c r="S2732" s="29"/>
    </row>
    <row r="2733" spans="18:19" x14ac:dyDescent="0.25">
      <c r="R2733" s="29"/>
      <c r="S2733" s="29"/>
    </row>
    <row r="2734" spans="18:19" x14ac:dyDescent="0.25">
      <c r="R2734" s="29"/>
      <c r="S2734" s="29"/>
    </row>
    <row r="2735" spans="18:19" x14ac:dyDescent="0.25">
      <c r="R2735" s="29"/>
      <c r="S2735" s="29"/>
    </row>
    <row r="2736" spans="18:19" x14ac:dyDescent="0.25">
      <c r="R2736" s="29"/>
      <c r="S2736" s="29"/>
    </row>
    <row r="2737" spans="18:19" x14ac:dyDescent="0.25">
      <c r="R2737" s="29"/>
      <c r="S2737" s="29"/>
    </row>
    <row r="2738" spans="18:19" x14ac:dyDescent="0.25">
      <c r="R2738" s="29"/>
      <c r="S2738" s="29"/>
    </row>
    <row r="2739" spans="18:19" x14ac:dyDescent="0.25">
      <c r="R2739" s="29"/>
      <c r="S2739" s="29"/>
    </row>
    <row r="2740" spans="18:19" x14ac:dyDescent="0.25">
      <c r="R2740" s="29"/>
      <c r="S2740" s="29"/>
    </row>
    <row r="2741" spans="18:19" x14ac:dyDescent="0.25">
      <c r="R2741" s="29"/>
      <c r="S2741" s="29"/>
    </row>
    <row r="2742" spans="18:19" x14ac:dyDescent="0.25">
      <c r="R2742" s="29"/>
      <c r="S2742" s="29"/>
    </row>
    <row r="2743" spans="18:19" x14ac:dyDescent="0.25">
      <c r="R2743" s="29"/>
      <c r="S2743" s="29"/>
    </row>
    <row r="2744" spans="18:19" x14ac:dyDescent="0.25">
      <c r="R2744" s="29"/>
      <c r="S2744" s="29"/>
    </row>
    <row r="2745" spans="18:19" x14ac:dyDescent="0.25">
      <c r="R2745" s="29"/>
      <c r="S2745" s="29"/>
    </row>
    <row r="2746" spans="18:19" x14ac:dyDescent="0.25">
      <c r="R2746" s="29"/>
      <c r="S2746" s="29"/>
    </row>
    <row r="2747" spans="18:19" x14ac:dyDescent="0.25">
      <c r="R2747" s="29"/>
      <c r="S2747" s="29"/>
    </row>
    <row r="2748" spans="18:19" x14ac:dyDescent="0.25">
      <c r="R2748" s="29"/>
      <c r="S2748" s="29"/>
    </row>
    <row r="2749" spans="18:19" x14ac:dyDescent="0.25">
      <c r="R2749" s="29"/>
      <c r="S2749" s="29"/>
    </row>
    <row r="2750" spans="18:19" x14ac:dyDescent="0.25">
      <c r="R2750" s="29"/>
      <c r="S2750" s="29"/>
    </row>
    <row r="2751" spans="18:19" x14ac:dyDescent="0.25">
      <c r="R2751" s="29"/>
      <c r="S2751" s="29"/>
    </row>
    <row r="2752" spans="18:19" x14ac:dyDescent="0.25">
      <c r="R2752" s="29"/>
      <c r="S2752" s="29"/>
    </row>
    <row r="2753" spans="18:19" x14ac:dyDescent="0.25">
      <c r="R2753" s="29"/>
      <c r="S2753" s="29"/>
    </row>
    <row r="2754" spans="18:19" x14ac:dyDescent="0.25">
      <c r="R2754" s="29"/>
      <c r="S2754" s="29"/>
    </row>
    <row r="2755" spans="18:19" x14ac:dyDescent="0.25">
      <c r="R2755" s="29"/>
      <c r="S2755" s="29"/>
    </row>
    <row r="2756" spans="18:19" x14ac:dyDescent="0.25">
      <c r="R2756" s="29"/>
      <c r="S2756" s="29"/>
    </row>
    <row r="2757" spans="18:19" x14ac:dyDescent="0.25">
      <c r="R2757" s="29"/>
      <c r="S2757" s="29"/>
    </row>
    <row r="2758" spans="18:19" x14ac:dyDescent="0.25">
      <c r="R2758" s="29"/>
      <c r="S2758" s="29"/>
    </row>
    <row r="2759" spans="18:19" x14ac:dyDescent="0.25">
      <c r="R2759" s="29"/>
      <c r="S2759" s="29"/>
    </row>
    <row r="2760" spans="18:19" x14ac:dyDescent="0.25">
      <c r="R2760" s="29"/>
      <c r="S2760" s="29"/>
    </row>
    <row r="2761" spans="18:19" x14ac:dyDescent="0.25">
      <c r="R2761" s="29"/>
      <c r="S2761" s="29"/>
    </row>
    <row r="2762" spans="18:19" x14ac:dyDescent="0.25">
      <c r="R2762" s="29"/>
      <c r="S2762" s="29"/>
    </row>
    <row r="2763" spans="18:19" x14ac:dyDescent="0.25">
      <c r="R2763" s="29"/>
      <c r="S2763" s="29"/>
    </row>
    <row r="2764" spans="18:19" x14ac:dyDescent="0.25">
      <c r="R2764" s="29"/>
      <c r="S2764" s="29"/>
    </row>
    <row r="2765" spans="18:19" x14ac:dyDescent="0.25">
      <c r="R2765" s="29"/>
      <c r="S2765" s="29"/>
    </row>
    <row r="2766" spans="18:19" x14ac:dyDescent="0.25">
      <c r="R2766" s="29"/>
      <c r="S2766" s="29"/>
    </row>
    <row r="2767" spans="18:19" x14ac:dyDescent="0.25">
      <c r="R2767" s="29"/>
      <c r="S2767" s="29"/>
    </row>
    <row r="2768" spans="18:19" x14ac:dyDescent="0.25">
      <c r="R2768" s="29"/>
      <c r="S2768" s="29"/>
    </row>
    <row r="2769" spans="18:19" x14ac:dyDescent="0.25">
      <c r="R2769" s="29"/>
      <c r="S2769" s="29"/>
    </row>
    <row r="2770" spans="18:19" x14ac:dyDescent="0.25">
      <c r="R2770" s="29"/>
      <c r="S2770" s="29"/>
    </row>
    <row r="2771" spans="18:19" x14ac:dyDescent="0.25">
      <c r="R2771" s="29"/>
      <c r="S2771" s="29"/>
    </row>
    <row r="2772" spans="18:19" x14ac:dyDescent="0.25">
      <c r="R2772" s="29"/>
      <c r="S2772" s="29"/>
    </row>
    <row r="2773" spans="18:19" x14ac:dyDescent="0.25">
      <c r="R2773" s="29"/>
      <c r="S2773" s="29"/>
    </row>
    <row r="2774" spans="18:19" x14ac:dyDescent="0.25">
      <c r="R2774" s="29"/>
      <c r="S2774" s="29"/>
    </row>
    <row r="2775" spans="18:19" x14ac:dyDescent="0.25">
      <c r="R2775" s="29"/>
      <c r="S2775" s="29"/>
    </row>
    <row r="2776" spans="18:19" x14ac:dyDescent="0.25">
      <c r="R2776" s="29"/>
      <c r="S2776" s="29"/>
    </row>
    <row r="2777" spans="18:19" x14ac:dyDescent="0.25">
      <c r="R2777" s="29"/>
      <c r="S2777" s="29"/>
    </row>
    <row r="2778" spans="18:19" x14ac:dyDescent="0.25">
      <c r="R2778" s="29"/>
      <c r="S2778" s="29"/>
    </row>
    <row r="2779" spans="18:19" x14ac:dyDescent="0.25">
      <c r="R2779" s="29"/>
      <c r="S2779" s="29"/>
    </row>
    <row r="2780" spans="18:19" x14ac:dyDescent="0.25">
      <c r="R2780" s="29"/>
      <c r="S2780" s="29"/>
    </row>
    <row r="2781" spans="18:19" x14ac:dyDescent="0.25">
      <c r="R2781" s="29"/>
      <c r="S2781" s="29"/>
    </row>
    <row r="2782" spans="18:19" x14ac:dyDescent="0.25">
      <c r="R2782" s="29"/>
      <c r="S2782" s="29"/>
    </row>
    <row r="2783" spans="18:19" x14ac:dyDescent="0.25">
      <c r="R2783" s="29"/>
      <c r="S2783" s="29"/>
    </row>
    <row r="2784" spans="18:19" x14ac:dyDescent="0.25">
      <c r="R2784" s="29"/>
      <c r="S2784" s="29"/>
    </row>
    <row r="2785" spans="18:19" x14ac:dyDescent="0.25">
      <c r="R2785" s="29"/>
      <c r="S2785" s="29"/>
    </row>
    <row r="2786" spans="18:19" x14ac:dyDescent="0.25">
      <c r="R2786" s="29"/>
      <c r="S2786" s="29"/>
    </row>
    <row r="2787" spans="18:19" x14ac:dyDescent="0.25">
      <c r="R2787" s="29"/>
      <c r="S2787" s="29"/>
    </row>
    <row r="2788" spans="18:19" x14ac:dyDescent="0.25">
      <c r="R2788" s="29"/>
      <c r="S2788" s="29"/>
    </row>
    <row r="2789" spans="18:19" x14ac:dyDescent="0.25">
      <c r="R2789" s="29"/>
      <c r="S2789" s="29"/>
    </row>
    <row r="2790" spans="18:19" x14ac:dyDescent="0.25">
      <c r="R2790" s="29"/>
      <c r="S2790" s="29"/>
    </row>
    <row r="2791" spans="18:19" x14ac:dyDescent="0.25">
      <c r="R2791" s="29"/>
      <c r="S2791" s="29"/>
    </row>
    <row r="2792" spans="18:19" x14ac:dyDescent="0.25">
      <c r="R2792" s="29"/>
      <c r="S2792" s="29"/>
    </row>
    <row r="2793" spans="18:19" x14ac:dyDescent="0.25">
      <c r="R2793" s="29"/>
      <c r="S2793" s="29"/>
    </row>
    <row r="2794" spans="18:19" x14ac:dyDescent="0.25">
      <c r="R2794" s="29"/>
      <c r="S2794" s="29"/>
    </row>
    <row r="2795" spans="18:19" x14ac:dyDescent="0.25">
      <c r="R2795" s="29"/>
      <c r="S2795" s="29"/>
    </row>
    <row r="2796" spans="18:19" x14ac:dyDescent="0.25">
      <c r="R2796" s="29"/>
      <c r="S2796" s="29"/>
    </row>
    <row r="2797" spans="18:19" x14ac:dyDescent="0.25">
      <c r="R2797" s="29"/>
      <c r="S2797" s="29"/>
    </row>
    <row r="2798" spans="18:19" x14ac:dyDescent="0.25">
      <c r="R2798" s="29"/>
      <c r="S2798" s="29"/>
    </row>
    <row r="2799" spans="18:19" x14ac:dyDescent="0.25">
      <c r="R2799" s="29"/>
      <c r="S2799" s="29"/>
    </row>
    <row r="2800" spans="18:19" x14ac:dyDescent="0.25">
      <c r="R2800" s="29"/>
      <c r="S2800" s="29"/>
    </row>
    <row r="2801" spans="18:19" x14ac:dyDescent="0.25">
      <c r="R2801" s="29"/>
      <c r="S2801" s="29"/>
    </row>
    <row r="2802" spans="18:19" x14ac:dyDescent="0.25">
      <c r="R2802" s="29"/>
      <c r="S2802" s="29"/>
    </row>
    <row r="2803" spans="18:19" x14ac:dyDescent="0.25">
      <c r="R2803" s="29"/>
      <c r="S2803" s="29"/>
    </row>
    <row r="2804" spans="18:19" x14ac:dyDescent="0.25">
      <c r="R2804" s="29"/>
      <c r="S2804" s="29"/>
    </row>
    <row r="2805" spans="18:19" x14ac:dyDescent="0.25">
      <c r="R2805" s="29"/>
      <c r="S2805" s="29"/>
    </row>
    <row r="2806" spans="18:19" x14ac:dyDescent="0.25">
      <c r="R2806" s="29"/>
      <c r="S2806" s="29"/>
    </row>
    <row r="2807" spans="18:19" x14ac:dyDescent="0.25">
      <c r="R2807" s="29"/>
      <c r="S2807" s="29"/>
    </row>
    <row r="2808" spans="18:19" x14ac:dyDescent="0.25">
      <c r="R2808" s="29"/>
      <c r="S2808" s="29"/>
    </row>
    <row r="2809" spans="18:19" x14ac:dyDescent="0.25">
      <c r="R2809" s="29"/>
      <c r="S2809" s="29"/>
    </row>
    <row r="2810" spans="18:19" x14ac:dyDescent="0.25">
      <c r="R2810" s="29"/>
      <c r="S2810" s="29"/>
    </row>
    <row r="2811" spans="18:19" x14ac:dyDescent="0.25">
      <c r="R2811" s="29"/>
      <c r="S2811" s="29"/>
    </row>
    <row r="2812" spans="18:19" x14ac:dyDescent="0.25">
      <c r="R2812" s="29"/>
      <c r="S2812" s="29"/>
    </row>
    <row r="2813" spans="18:19" x14ac:dyDescent="0.25">
      <c r="R2813" s="29"/>
      <c r="S2813" s="29"/>
    </row>
    <row r="2814" spans="18:19" x14ac:dyDescent="0.25">
      <c r="R2814" s="29"/>
      <c r="S2814" s="29"/>
    </row>
    <row r="2815" spans="18:19" x14ac:dyDescent="0.25">
      <c r="R2815" s="29"/>
      <c r="S2815" s="29"/>
    </row>
    <row r="2816" spans="18:19" x14ac:dyDescent="0.25">
      <c r="R2816" s="29"/>
      <c r="S2816" s="29"/>
    </row>
    <row r="2817" spans="18:19" x14ac:dyDescent="0.25">
      <c r="R2817" s="29"/>
      <c r="S2817" s="29"/>
    </row>
    <row r="2818" spans="18:19" x14ac:dyDescent="0.25">
      <c r="R2818" s="29"/>
      <c r="S2818" s="29"/>
    </row>
    <row r="2819" spans="18:19" x14ac:dyDescent="0.25">
      <c r="R2819" s="29"/>
      <c r="S2819" s="29"/>
    </row>
    <row r="2820" spans="18:19" x14ac:dyDescent="0.25">
      <c r="R2820" s="29"/>
      <c r="S2820" s="29"/>
    </row>
    <row r="2821" spans="18:19" x14ac:dyDescent="0.25">
      <c r="R2821" s="29"/>
      <c r="S2821" s="29"/>
    </row>
    <row r="2822" spans="18:19" x14ac:dyDescent="0.25">
      <c r="R2822" s="29"/>
      <c r="S2822" s="29"/>
    </row>
    <row r="2823" spans="18:19" x14ac:dyDescent="0.25">
      <c r="R2823" s="29"/>
      <c r="S2823" s="29"/>
    </row>
    <row r="2824" spans="18:19" x14ac:dyDescent="0.25">
      <c r="R2824" s="29"/>
      <c r="S2824" s="29"/>
    </row>
    <row r="2825" spans="18:19" x14ac:dyDescent="0.25">
      <c r="R2825" s="29"/>
      <c r="S2825" s="29"/>
    </row>
    <row r="2826" spans="18:19" x14ac:dyDescent="0.25">
      <c r="R2826" s="29"/>
      <c r="S2826" s="29"/>
    </row>
    <row r="2827" spans="18:19" x14ac:dyDescent="0.25">
      <c r="R2827" s="29"/>
      <c r="S2827" s="29"/>
    </row>
    <row r="2828" spans="18:19" x14ac:dyDescent="0.25">
      <c r="R2828" s="29"/>
      <c r="S2828" s="29"/>
    </row>
    <row r="2829" spans="18:19" x14ac:dyDescent="0.25">
      <c r="R2829" s="29"/>
      <c r="S2829" s="29"/>
    </row>
    <row r="2830" spans="18:19" x14ac:dyDescent="0.25">
      <c r="R2830" s="29"/>
      <c r="S2830" s="29"/>
    </row>
    <row r="2831" spans="18:19" x14ac:dyDescent="0.25">
      <c r="R2831" s="29"/>
      <c r="S2831" s="29"/>
    </row>
    <row r="2832" spans="18:19" x14ac:dyDescent="0.25">
      <c r="R2832" s="29"/>
      <c r="S2832" s="29"/>
    </row>
    <row r="2833" spans="18:19" x14ac:dyDescent="0.25">
      <c r="R2833" s="29"/>
      <c r="S2833" s="29"/>
    </row>
    <row r="2834" spans="18:19" x14ac:dyDescent="0.25">
      <c r="R2834" s="29"/>
      <c r="S2834" s="29"/>
    </row>
    <row r="2835" spans="18:19" x14ac:dyDescent="0.25">
      <c r="R2835" s="29"/>
      <c r="S2835" s="29"/>
    </row>
    <row r="2836" spans="18:19" x14ac:dyDescent="0.25">
      <c r="R2836" s="29"/>
      <c r="S2836" s="29"/>
    </row>
    <row r="2837" spans="18:19" x14ac:dyDescent="0.25">
      <c r="R2837" s="29"/>
      <c r="S2837" s="29"/>
    </row>
    <row r="2838" spans="18:19" x14ac:dyDescent="0.25">
      <c r="R2838" s="29"/>
      <c r="S2838" s="29"/>
    </row>
    <row r="2839" spans="18:19" x14ac:dyDescent="0.25">
      <c r="R2839" s="29"/>
      <c r="S2839" s="29"/>
    </row>
    <row r="2840" spans="18:19" x14ac:dyDescent="0.25">
      <c r="R2840" s="29"/>
      <c r="S2840" s="29"/>
    </row>
    <row r="2841" spans="18:19" x14ac:dyDescent="0.25">
      <c r="R2841" s="29"/>
      <c r="S2841" s="29"/>
    </row>
    <row r="2842" spans="18:19" x14ac:dyDescent="0.25">
      <c r="R2842" s="29"/>
      <c r="S2842" s="29"/>
    </row>
    <row r="2843" spans="18:19" x14ac:dyDescent="0.25">
      <c r="R2843" s="29"/>
      <c r="S2843" s="29"/>
    </row>
    <row r="2844" spans="18:19" x14ac:dyDescent="0.25">
      <c r="R2844" s="29"/>
      <c r="S2844" s="29"/>
    </row>
    <row r="2845" spans="18:19" x14ac:dyDescent="0.25">
      <c r="R2845" s="29"/>
      <c r="S2845" s="29"/>
    </row>
    <row r="2846" spans="18:19" x14ac:dyDescent="0.25">
      <c r="R2846" s="29"/>
      <c r="S2846" s="29"/>
    </row>
    <row r="2847" spans="18:19" x14ac:dyDescent="0.25">
      <c r="R2847" s="29"/>
      <c r="S2847" s="29"/>
    </row>
    <row r="2848" spans="18:19" x14ac:dyDescent="0.25">
      <c r="R2848" s="29"/>
      <c r="S2848" s="29"/>
    </row>
    <row r="2849" spans="18:19" x14ac:dyDescent="0.25">
      <c r="R2849" s="29"/>
      <c r="S2849" s="29"/>
    </row>
    <row r="2850" spans="18:19" x14ac:dyDescent="0.25">
      <c r="R2850" s="29"/>
      <c r="S2850" s="29"/>
    </row>
    <row r="2851" spans="18:19" x14ac:dyDescent="0.25">
      <c r="R2851" s="29"/>
      <c r="S2851" s="29"/>
    </row>
    <row r="2852" spans="18:19" x14ac:dyDescent="0.25">
      <c r="R2852" s="29"/>
      <c r="S2852" s="29"/>
    </row>
    <row r="2853" spans="18:19" x14ac:dyDescent="0.25">
      <c r="R2853" s="29"/>
      <c r="S2853" s="29"/>
    </row>
    <row r="2854" spans="18:19" x14ac:dyDescent="0.25">
      <c r="R2854" s="29"/>
      <c r="S2854" s="29"/>
    </row>
    <row r="2855" spans="18:19" x14ac:dyDescent="0.25">
      <c r="R2855" s="29"/>
      <c r="S2855" s="29"/>
    </row>
    <row r="2856" spans="18:19" x14ac:dyDescent="0.25">
      <c r="R2856" s="29"/>
      <c r="S2856" s="29"/>
    </row>
    <row r="2857" spans="18:19" x14ac:dyDescent="0.25">
      <c r="R2857" s="29"/>
      <c r="S2857" s="29"/>
    </row>
    <row r="2858" spans="18:19" x14ac:dyDescent="0.25">
      <c r="R2858" s="29"/>
      <c r="S2858" s="29"/>
    </row>
    <row r="2859" spans="18:19" x14ac:dyDescent="0.25">
      <c r="R2859" s="29"/>
      <c r="S2859" s="29"/>
    </row>
    <row r="2860" spans="18:19" x14ac:dyDescent="0.25">
      <c r="R2860" s="29"/>
      <c r="S2860" s="29"/>
    </row>
    <row r="2861" spans="18:19" x14ac:dyDescent="0.25">
      <c r="R2861" s="29"/>
      <c r="S2861" s="29"/>
    </row>
    <row r="2862" spans="18:19" x14ac:dyDescent="0.25">
      <c r="R2862" s="29"/>
      <c r="S2862" s="29"/>
    </row>
    <row r="2863" spans="18:19" x14ac:dyDescent="0.25">
      <c r="R2863" s="29"/>
      <c r="S2863" s="29"/>
    </row>
    <row r="2864" spans="18:19" x14ac:dyDescent="0.25">
      <c r="R2864" s="29"/>
      <c r="S2864" s="29"/>
    </row>
    <row r="2865" spans="18:19" x14ac:dyDescent="0.25">
      <c r="R2865" s="29"/>
      <c r="S2865" s="29"/>
    </row>
    <row r="2866" spans="18:19" x14ac:dyDescent="0.25">
      <c r="R2866" s="29"/>
      <c r="S2866" s="29"/>
    </row>
    <row r="2867" spans="18:19" x14ac:dyDescent="0.25">
      <c r="R2867" s="29"/>
      <c r="S2867" s="29"/>
    </row>
    <row r="2868" spans="18:19" x14ac:dyDescent="0.25">
      <c r="R2868" s="29"/>
      <c r="S2868" s="29"/>
    </row>
    <row r="2869" spans="18:19" x14ac:dyDescent="0.25">
      <c r="R2869" s="29"/>
      <c r="S2869" s="29"/>
    </row>
    <row r="2870" spans="18:19" x14ac:dyDescent="0.25">
      <c r="R2870" s="29"/>
      <c r="S2870" s="29"/>
    </row>
    <row r="2871" spans="18:19" x14ac:dyDescent="0.25">
      <c r="R2871" s="29"/>
      <c r="S2871" s="29"/>
    </row>
    <row r="2872" spans="18:19" x14ac:dyDescent="0.25">
      <c r="R2872" s="29"/>
      <c r="S2872" s="29"/>
    </row>
    <row r="2873" spans="18:19" x14ac:dyDescent="0.25">
      <c r="R2873" s="29"/>
      <c r="S2873" s="29"/>
    </row>
    <row r="2874" spans="18:19" x14ac:dyDescent="0.25">
      <c r="R2874" s="29"/>
      <c r="S2874" s="29"/>
    </row>
    <row r="2875" spans="18:19" x14ac:dyDescent="0.25">
      <c r="R2875" s="29"/>
      <c r="S2875" s="29"/>
    </row>
    <row r="2876" spans="18:19" x14ac:dyDescent="0.25">
      <c r="R2876" s="29"/>
      <c r="S2876" s="29"/>
    </row>
    <row r="2877" spans="18:19" x14ac:dyDescent="0.25">
      <c r="R2877" s="29"/>
      <c r="S2877" s="29"/>
    </row>
    <row r="2878" spans="18:19" x14ac:dyDescent="0.25">
      <c r="R2878" s="29"/>
      <c r="S2878" s="29"/>
    </row>
    <row r="2879" spans="18:19" x14ac:dyDescent="0.25">
      <c r="R2879" s="29"/>
      <c r="S2879" s="29"/>
    </row>
    <row r="2880" spans="18:19" x14ac:dyDescent="0.25">
      <c r="R2880" s="29"/>
      <c r="S2880" s="29"/>
    </row>
    <row r="2881" spans="18:19" x14ac:dyDescent="0.25">
      <c r="R2881" s="29"/>
      <c r="S2881" s="29"/>
    </row>
    <row r="2882" spans="18:19" x14ac:dyDescent="0.25">
      <c r="R2882" s="29"/>
      <c r="S2882" s="29"/>
    </row>
    <row r="2883" spans="18:19" x14ac:dyDescent="0.25">
      <c r="R2883" s="29"/>
      <c r="S2883" s="29"/>
    </row>
    <row r="2884" spans="18:19" x14ac:dyDescent="0.25">
      <c r="R2884" s="29"/>
      <c r="S2884" s="29"/>
    </row>
    <row r="2885" spans="18:19" x14ac:dyDescent="0.25">
      <c r="R2885" s="29"/>
      <c r="S2885" s="29"/>
    </row>
    <row r="2886" spans="18:19" x14ac:dyDescent="0.25">
      <c r="R2886" s="29"/>
      <c r="S2886" s="29"/>
    </row>
    <row r="2887" spans="18:19" x14ac:dyDescent="0.25">
      <c r="R2887" s="29"/>
      <c r="S2887" s="29"/>
    </row>
    <row r="2888" spans="18:19" x14ac:dyDescent="0.25">
      <c r="R2888" s="29"/>
      <c r="S2888" s="29"/>
    </row>
    <row r="2889" spans="18:19" x14ac:dyDescent="0.25">
      <c r="R2889" s="29"/>
      <c r="S2889" s="29"/>
    </row>
    <row r="2890" spans="18:19" x14ac:dyDescent="0.25">
      <c r="R2890" s="29"/>
      <c r="S2890" s="29"/>
    </row>
    <row r="2891" spans="18:19" x14ac:dyDescent="0.25">
      <c r="R2891" s="29"/>
      <c r="S2891" s="29"/>
    </row>
    <row r="2892" spans="18:19" x14ac:dyDescent="0.25">
      <c r="R2892" s="29"/>
      <c r="S2892" s="29"/>
    </row>
    <row r="2893" spans="18:19" x14ac:dyDescent="0.25">
      <c r="R2893" s="29"/>
      <c r="S2893" s="29"/>
    </row>
    <row r="2894" spans="18:19" x14ac:dyDescent="0.25">
      <c r="R2894" s="29"/>
      <c r="S2894" s="29"/>
    </row>
    <row r="2895" spans="18:19" x14ac:dyDescent="0.25">
      <c r="R2895" s="29"/>
      <c r="S2895" s="29"/>
    </row>
    <row r="2896" spans="18:19" x14ac:dyDescent="0.25">
      <c r="R2896" s="29"/>
      <c r="S2896" s="29"/>
    </row>
    <row r="2897" spans="18:19" x14ac:dyDescent="0.25">
      <c r="R2897" s="29"/>
      <c r="S2897" s="29"/>
    </row>
    <row r="2898" spans="18:19" x14ac:dyDescent="0.25">
      <c r="R2898" s="29"/>
      <c r="S2898" s="29"/>
    </row>
    <row r="2899" spans="18:19" x14ac:dyDescent="0.25">
      <c r="R2899" s="29"/>
      <c r="S2899" s="29"/>
    </row>
    <row r="2900" spans="18:19" x14ac:dyDescent="0.25">
      <c r="R2900" s="29"/>
      <c r="S2900" s="29"/>
    </row>
    <row r="2901" spans="18:19" x14ac:dyDescent="0.25">
      <c r="R2901" s="29"/>
      <c r="S2901" s="29"/>
    </row>
    <row r="2902" spans="18:19" x14ac:dyDescent="0.25">
      <c r="R2902" s="29"/>
      <c r="S2902" s="29"/>
    </row>
    <row r="2903" spans="18:19" x14ac:dyDescent="0.25">
      <c r="R2903" s="29"/>
      <c r="S2903" s="29"/>
    </row>
    <row r="2904" spans="18:19" x14ac:dyDescent="0.25">
      <c r="R2904" s="29"/>
      <c r="S2904" s="29"/>
    </row>
    <row r="2905" spans="18:19" x14ac:dyDescent="0.25">
      <c r="R2905" s="29"/>
      <c r="S2905" s="29"/>
    </row>
    <row r="2906" spans="18:19" x14ac:dyDescent="0.25">
      <c r="R2906" s="29"/>
      <c r="S2906" s="29"/>
    </row>
    <row r="2907" spans="18:19" x14ac:dyDescent="0.25">
      <c r="R2907" s="29"/>
      <c r="S2907" s="29"/>
    </row>
    <row r="2908" spans="18:19" x14ac:dyDescent="0.25">
      <c r="R2908" s="29"/>
      <c r="S2908" s="29"/>
    </row>
    <row r="2909" spans="18:19" x14ac:dyDescent="0.25">
      <c r="R2909" s="29"/>
      <c r="S2909" s="29"/>
    </row>
    <row r="2910" spans="18:19" x14ac:dyDescent="0.25">
      <c r="R2910" s="29"/>
      <c r="S2910" s="29"/>
    </row>
    <row r="2911" spans="18:19" x14ac:dyDescent="0.25">
      <c r="R2911" s="29"/>
      <c r="S2911" s="29"/>
    </row>
    <row r="2912" spans="18:19" x14ac:dyDescent="0.25">
      <c r="R2912" s="29"/>
      <c r="S2912" s="29"/>
    </row>
    <row r="2913" spans="18:19" x14ac:dyDescent="0.25">
      <c r="R2913" s="29"/>
      <c r="S2913" s="29"/>
    </row>
    <row r="2914" spans="18:19" x14ac:dyDescent="0.25">
      <c r="R2914" s="29"/>
      <c r="S2914" s="29"/>
    </row>
    <row r="2915" spans="18:19" x14ac:dyDescent="0.25">
      <c r="R2915" s="29"/>
      <c r="S2915" s="29"/>
    </row>
    <row r="2916" spans="18:19" x14ac:dyDescent="0.25">
      <c r="R2916" s="29"/>
      <c r="S2916" s="29"/>
    </row>
    <row r="2917" spans="18:19" x14ac:dyDescent="0.25">
      <c r="R2917" s="29"/>
      <c r="S2917" s="29"/>
    </row>
    <row r="2918" spans="18:19" x14ac:dyDescent="0.25">
      <c r="R2918" s="29"/>
      <c r="S2918" s="29"/>
    </row>
    <row r="2919" spans="18:19" x14ac:dyDescent="0.25">
      <c r="R2919" s="29"/>
      <c r="S2919" s="29"/>
    </row>
    <row r="2920" spans="18:19" x14ac:dyDescent="0.25">
      <c r="R2920" s="29"/>
      <c r="S2920" s="29"/>
    </row>
    <row r="2921" spans="18:19" x14ac:dyDescent="0.25">
      <c r="R2921" s="29"/>
      <c r="S2921" s="29"/>
    </row>
    <row r="2922" spans="18:19" x14ac:dyDescent="0.25">
      <c r="R2922" s="29"/>
      <c r="S2922" s="29"/>
    </row>
    <row r="2923" spans="18:19" x14ac:dyDescent="0.25">
      <c r="R2923" s="29"/>
      <c r="S2923" s="29"/>
    </row>
    <row r="2924" spans="18:19" x14ac:dyDescent="0.25">
      <c r="R2924" s="29"/>
      <c r="S2924" s="29"/>
    </row>
    <row r="2925" spans="18:19" x14ac:dyDescent="0.25">
      <c r="R2925" s="29"/>
      <c r="S2925" s="29"/>
    </row>
    <row r="2926" spans="18:19" x14ac:dyDescent="0.25">
      <c r="R2926" s="29"/>
      <c r="S2926" s="29"/>
    </row>
    <row r="2927" spans="18:19" x14ac:dyDescent="0.25">
      <c r="R2927" s="29"/>
      <c r="S2927" s="29"/>
    </row>
    <row r="2928" spans="18:19" x14ac:dyDescent="0.25">
      <c r="R2928" s="29"/>
      <c r="S2928" s="29"/>
    </row>
    <row r="2929" spans="18:19" x14ac:dyDescent="0.25">
      <c r="R2929" s="29"/>
      <c r="S2929" s="29"/>
    </row>
    <row r="2930" spans="18:19" x14ac:dyDescent="0.25">
      <c r="R2930" s="29"/>
      <c r="S2930" s="29"/>
    </row>
    <row r="2931" spans="18:19" x14ac:dyDescent="0.25">
      <c r="R2931" s="29"/>
      <c r="S2931" s="29"/>
    </row>
    <row r="2932" spans="18:19" x14ac:dyDescent="0.25">
      <c r="R2932" s="29"/>
      <c r="S2932" s="29"/>
    </row>
    <row r="2933" spans="18:19" x14ac:dyDescent="0.25">
      <c r="R2933" s="29"/>
      <c r="S2933" s="29"/>
    </row>
    <row r="2934" spans="18:19" x14ac:dyDescent="0.25">
      <c r="R2934" s="29"/>
      <c r="S2934" s="29"/>
    </row>
    <row r="2935" spans="18:19" x14ac:dyDescent="0.25">
      <c r="R2935" s="29"/>
      <c r="S2935" s="29"/>
    </row>
    <row r="2936" spans="18:19" x14ac:dyDescent="0.25">
      <c r="R2936" s="29"/>
      <c r="S2936" s="29"/>
    </row>
    <row r="2937" spans="18:19" x14ac:dyDescent="0.25">
      <c r="R2937" s="29"/>
      <c r="S2937" s="29"/>
    </row>
    <row r="2938" spans="18:19" x14ac:dyDescent="0.25">
      <c r="R2938" s="29"/>
      <c r="S2938" s="29"/>
    </row>
    <row r="2939" spans="18:19" x14ac:dyDescent="0.25">
      <c r="R2939" s="29"/>
      <c r="S2939" s="29"/>
    </row>
    <row r="2940" spans="18:19" x14ac:dyDescent="0.25">
      <c r="R2940" s="29"/>
      <c r="S2940" s="29"/>
    </row>
    <row r="2941" spans="18:19" x14ac:dyDescent="0.25">
      <c r="R2941" s="29"/>
      <c r="S2941" s="29"/>
    </row>
    <row r="2942" spans="18:19" x14ac:dyDescent="0.25">
      <c r="R2942" s="29"/>
      <c r="S2942" s="29"/>
    </row>
    <row r="2943" spans="18:19" x14ac:dyDescent="0.25">
      <c r="R2943" s="29"/>
      <c r="S2943" s="29"/>
    </row>
    <row r="2944" spans="18:19" x14ac:dyDescent="0.25">
      <c r="R2944" s="29"/>
      <c r="S2944" s="29"/>
    </row>
    <row r="2945" spans="18:19" x14ac:dyDescent="0.25">
      <c r="R2945" s="29"/>
      <c r="S2945" s="29"/>
    </row>
    <row r="2946" spans="18:19" x14ac:dyDescent="0.25">
      <c r="R2946" s="29"/>
      <c r="S2946" s="29"/>
    </row>
    <row r="2947" spans="18:19" x14ac:dyDescent="0.25">
      <c r="R2947" s="29"/>
      <c r="S2947" s="29"/>
    </row>
    <row r="2948" spans="18:19" x14ac:dyDescent="0.25">
      <c r="R2948" s="29"/>
      <c r="S2948" s="29"/>
    </row>
    <row r="2949" spans="18:19" x14ac:dyDescent="0.25">
      <c r="R2949" s="29"/>
      <c r="S2949" s="29"/>
    </row>
    <row r="2950" spans="18:19" x14ac:dyDescent="0.25">
      <c r="R2950" s="29"/>
      <c r="S2950" s="29"/>
    </row>
    <row r="2951" spans="18:19" x14ac:dyDescent="0.25">
      <c r="R2951" s="29"/>
      <c r="S2951" s="29"/>
    </row>
    <row r="2952" spans="18:19" x14ac:dyDescent="0.25">
      <c r="R2952" s="29"/>
      <c r="S2952" s="29"/>
    </row>
    <row r="2953" spans="18:19" x14ac:dyDescent="0.25">
      <c r="R2953" s="29"/>
      <c r="S2953" s="29"/>
    </row>
    <row r="2954" spans="18:19" x14ac:dyDescent="0.25">
      <c r="R2954" s="29"/>
      <c r="S2954" s="29"/>
    </row>
    <row r="2955" spans="18:19" x14ac:dyDescent="0.25">
      <c r="R2955" s="29"/>
      <c r="S2955" s="29"/>
    </row>
    <row r="2956" spans="18:19" x14ac:dyDescent="0.25">
      <c r="R2956" s="29"/>
      <c r="S2956" s="29"/>
    </row>
    <row r="2957" spans="18:19" x14ac:dyDescent="0.25">
      <c r="R2957" s="29"/>
      <c r="S2957" s="29"/>
    </row>
    <row r="2958" spans="18:19" x14ac:dyDescent="0.25">
      <c r="R2958" s="29"/>
      <c r="S2958" s="29"/>
    </row>
    <row r="2959" spans="18:19" x14ac:dyDescent="0.25">
      <c r="R2959" s="29"/>
      <c r="S2959" s="29"/>
    </row>
    <row r="2960" spans="18:19" x14ac:dyDescent="0.25">
      <c r="R2960" s="29"/>
      <c r="S2960" s="29"/>
    </row>
    <row r="2961" spans="18:19" x14ac:dyDescent="0.25">
      <c r="R2961" s="29"/>
      <c r="S2961" s="29"/>
    </row>
    <row r="2962" spans="18:19" x14ac:dyDescent="0.25">
      <c r="R2962" s="29"/>
      <c r="S2962" s="29"/>
    </row>
    <row r="2963" spans="18:19" x14ac:dyDescent="0.25">
      <c r="R2963" s="29"/>
      <c r="S2963" s="29"/>
    </row>
    <row r="2964" spans="18:19" x14ac:dyDescent="0.25">
      <c r="R2964" s="29"/>
      <c r="S2964" s="29"/>
    </row>
    <row r="2965" spans="18:19" x14ac:dyDescent="0.25">
      <c r="R2965" s="29"/>
      <c r="S2965" s="29"/>
    </row>
    <row r="2966" spans="18:19" x14ac:dyDescent="0.25">
      <c r="R2966" s="29"/>
      <c r="S2966" s="29"/>
    </row>
    <row r="2967" spans="18:19" x14ac:dyDescent="0.25">
      <c r="R2967" s="29"/>
      <c r="S2967" s="29"/>
    </row>
    <row r="2968" spans="18:19" x14ac:dyDescent="0.25">
      <c r="R2968" s="29"/>
      <c r="S2968" s="29"/>
    </row>
    <row r="2969" spans="18:19" x14ac:dyDescent="0.25">
      <c r="R2969" s="29"/>
      <c r="S2969" s="29"/>
    </row>
    <row r="2970" spans="18:19" x14ac:dyDescent="0.25">
      <c r="R2970" s="29"/>
      <c r="S2970" s="29"/>
    </row>
    <row r="2971" spans="18:19" x14ac:dyDescent="0.25">
      <c r="R2971" s="29"/>
      <c r="S2971" s="29"/>
    </row>
    <row r="2972" spans="18:19" x14ac:dyDescent="0.25">
      <c r="R2972" s="29"/>
      <c r="S2972" s="29"/>
    </row>
    <row r="2973" spans="18:19" x14ac:dyDescent="0.25">
      <c r="R2973" s="29"/>
      <c r="S2973" s="29"/>
    </row>
    <row r="2974" spans="18:19" x14ac:dyDescent="0.25">
      <c r="R2974" s="29"/>
      <c r="S2974" s="29"/>
    </row>
    <row r="2975" spans="18:19" x14ac:dyDescent="0.25">
      <c r="R2975" s="29"/>
      <c r="S2975" s="29"/>
    </row>
    <row r="2976" spans="18:19" x14ac:dyDescent="0.25">
      <c r="R2976" s="29"/>
      <c r="S2976" s="29"/>
    </row>
    <row r="2977" spans="18:19" x14ac:dyDescent="0.25">
      <c r="R2977" s="29"/>
      <c r="S2977" s="29"/>
    </row>
    <row r="2978" spans="18:19" x14ac:dyDescent="0.25">
      <c r="R2978" s="29"/>
      <c r="S2978" s="29"/>
    </row>
    <row r="2979" spans="18:19" x14ac:dyDescent="0.25">
      <c r="R2979" s="29"/>
      <c r="S2979" s="29"/>
    </row>
    <row r="2980" spans="18:19" x14ac:dyDescent="0.25">
      <c r="R2980" s="29"/>
      <c r="S2980" s="29"/>
    </row>
    <row r="2981" spans="18:19" x14ac:dyDescent="0.25">
      <c r="R2981" s="29"/>
      <c r="S2981" s="29"/>
    </row>
    <row r="2982" spans="18:19" x14ac:dyDescent="0.25">
      <c r="R2982" s="29"/>
      <c r="S2982" s="29"/>
    </row>
    <row r="2983" spans="18:19" x14ac:dyDescent="0.25">
      <c r="R2983" s="29"/>
      <c r="S2983" s="29"/>
    </row>
    <row r="2984" spans="18:19" x14ac:dyDescent="0.25">
      <c r="R2984" s="29"/>
      <c r="S2984" s="29"/>
    </row>
    <row r="2985" spans="18:19" x14ac:dyDescent="0.25">
      <c r="R2985" s="29"/>
      <c r="S2985" s="29"/>
    </row>
    <row r="2986" spans="18:19" x14ac:dyDescent="0.25">
      <c r="R2986" s="29"/>
      <c r="S2986" s="29"/>
    </row>
    <row r="2987" spans="18:19" x14ac:dyDescent="0.25">
      <c r="R2987" s="29"/>
      <c r="S2987" s="29"/>
    </row>
    <row r="2988" spans="18:19" x14ac:dyDescent="0.25">
      <c r="R2988" s="29"/>
      <c r="S2988" s="29"/>
    </row>
    <row r="2989" spans="18:19" x14ac:dyDescent="0.25">
      <c r="R2989" s="29"/>
      <c r="S2989" s="29"/>
    </row>
    <row r="2990" spans="18:19" x14ac:dyDescent="0.25">
      <c r="R2990" s="29"/>
      <c r="S2990" s="29"/>
    </row>
    <row r="2991" spans="18:19" x14ac:dyDescent="0.25">
      <c r="R2991" s="29"/>
      <c r="S2991" s="29"/>
    </row>
    <row r="2992" spans="18:19" x14ac:dyDescent="0.25">
      <c r="R2992" s="29"/>
      <c r="S2992" s="29"/>
    </row>
    <row r="2993" spans="18:19" x14ac:dyDescent="0.25">
      <c r="R2993" s="29"/>
      <c r="S2993" s="29"/>
    </row>
    <row r="2994" spans="18:19" x14ac:dyDescent="0.25">
      <c r="R2994" s="29"/>
      <c r="S2994" s="29"/>
    </row>
    <row r="2995" spans="18:19" x14ac:dyDescent="0.25">
      <c r="R2995" s="29"/>
      <c r="S2995" s="29"/>
    </row>
    <row r="2996" spans="18:19" x14ac:dyDescent="0.25">
      <c r="R2996" s="29"/>
      <c r="S2996" s="29"/>
    </row>
    <row r="2997" spans="18:19" x14ac:dyDescent="0.25">
      <c r="R2997" s="29"/>
      <c r="S2997" s="29"/>
    </row>
    <row r="2998" spans="18:19" x14ac:dyDescent="0.25">
      <c r="R2998" s="29"/>
      <c r="S2998" s="29"/>
    </row>
    <row r="2999" spans="18:19" x14ac:dyDescent="0.25">
      <c r="R2999" s="29"/>
      <c r="S2999" s="29"/>
    </row>
    <row r="3000" spans="18:19" x14ac:dyDescent="0.25">
      <c r="R3000" s="29"/>
      <c r="S3000" s="29"/>
    </row>
    <row r="3001" spans="18:19" x14ac:dyDescent="0.25">
      <c r="R3001" s="29"/>
      <c r="S3001" s="29"/>
    </row>
    <row r="3002" spans="18:19" x14ac:dyDescent="0.25">
      <c r="R3002" s="29"/>
      <c r="S3002" s="29"/>
    </row>
    <row r="3003" spans="18:19" x14ac:dyDescent="0.25">
      <c r="R3003" s="29"/>
      <c r="S3003" s="29"/>
    </row>
    <row r="3004" spans="18:19" x14ac:dyDescent="0.25">
      <c r="R3004" s="29"/>
      <c r="S3004" s="29"/>
    </row>
    <row r="3005" spans="18:19" x14ac:dyDescent="0.25">
      <c r="R3005" s="29"/>
      <c r="S3005" s="29"/>
    </row>
    <row r="3006" spans="18:19" x14ac:dyDescent="0.25">
      <c r="R3006" s="29"/>
      <c r="S3006" s="29"/>
    </row>
    <row r="3007" spans="18:19" x14ac:dyDescent="0.25">
      <c r="R3007" s="29"/>
      <c r="S3007" s="29"/>
    </row>
    <row r="3008" spans="18:19" x14ac:dyDescent="0.25">
      <c r="R3008" s="29"/>
      <c r="S3008" s="29"/>
    </row>
    <row r="3009" spans="18:19" x14ac:dyDescent="0.25">
      <c r="R3009" s="29"/>
      <c r="S3009" s="29"/>
    </row>
    <row r="3010" spans="18:19" x14ac:dyDescent="0.25">
      <c r="R3010" s="29"/>
      <c r="S3010" s="29"/>
    </row>
    <row r="3011" spans="18:19" x14ac:dyDescent="0.25">
      <c r="R3011" s="29"/>
      <c r="S3011" s="29"/>
    </row>
    <row r="3012" spans="18:19" x14ac:dyDescent="0.25">
      <c r="R3012" s="29"/>
      <c r="S3012" s="29"/>
    </row>
    <row r="3013" spans="18:19" x14ac:dyDescent="0.25">
      <c r="R3013" s="29"/>
      <c r="S3013" s="29"/>
    </row>
    <row r="3014" spans="18:19" x14ac:dyDescent="0.25">
      <c r="R3014" s="29"/>
      <c r="S3014" s="29"/>
    </row>
    <row r="3015" spans="18:19" x14ac:dyDescent="0.25">
      <c r="R3015" s="29"/>
      <c r="S3015" s="29"/>
    </row>
    <row r="3016" spans="18:19" x14ac:dyDescent="0.25">
      <c r="R3016" s="29"/>
      <c r="S3016" s="29"/>
    </row>
    <row r="3017" spans="18:19" x14ac:dyDescent="0.25">
      <c r="R3017" s="29"/>
      <c r="S3017" s="29"/>
    </row>
    <row r="3018" spans="18:19" x14ac:dyDescent="0.25">
      <c r="R3018" s="29"/>
      <c r="S3018" s="29"/>
    </row>
    <row r="3019" spans="18:19" x14ac:dyDescent="0.25">
      <c r="R3019" s="29"/>
      <c r="S3019" s="29"/>
    </row>
    <row r="3020" spans="18:19" x14ac:dyDescent="0.25">
      <c r="R3020" s="29"/>
      <c r="S3020" s="29"/>
    </row>
    <row r="3021" spans="18:19" x14ac:dyDescent="0.25">
      <c r="R3021" s="29"/>
      <c r="S3021" s="29"/>
    </row>
    <row r="3022" spans="18:19" x14ac:dyDescent="0.25">
      <c r="R3022" s="29"/>
      <c r="S3022" s="29"/>
    </row>
    <row r="3023" spans="18:19" x14ac:dyDescent="0.25">
      <c r="R3023" s="29"/>
      <c r="S3023" s="29"/>
    </row>
    <row r="3024" spans="18:19" x14ac:dyDescent="0.25">
      <c r="R3024" s="29"/>
      <c r="S3024" s="29"/>
    </row>
    <row r="3025" spans="18:19" x14ac:dyDescent="0.25">
      <c r="R3025" s="29"/>
      <c r="S3025" s="29"/>
    </row>
    <row r="3026" spans="18:19" x14ac:dyDescent="0.25">
      <c r="R3026" s="29"/>
      <c r="S3026" s="29"/>
    </row>
    <row r="3027" spans="18:19" x14ac:dyDescent="0.25">
      <c r="R3027" s="29"/>
      <c r="S3027" s="29"/>
    </row>
    <row r="3028" spans="18:19" x14ac:dyDescent="0.25">
      <c r="R3028" s="29"/>
      <c r="S3028" s="29"/>
    </row>
    <row r="3029" spans="18:19" x14ac:dyDescent="0.25">
      <c r="R3029" s="29"/>
      <c r="S3029" s="29"/>
    </row>
    <row r="3030" spans="18:19" x14ac:dyDescent="0.25">
      <c r="R3030" s="29"/>
      <c r="S3030" s="29"/>
    </row>
    <row r="3031" spans="18:19" x14ac:dyDescent="0.25">
      <c r="R3031" s="29"/>
      <c r="S3031" s="29"/>
    </row>
    <row r="3032" spans="18:19" x14ac:dyDescent="0.25">
      <c r="R3032" s="29"/>
      <c r="S3032" s="29"/>
    </row>
    <row r="3033" spans="18:19" x14ac:dyDescent="0.25">
      <c r="R3033" s="29"/>
      <c r="S3033" s="29"/>
    </row>
    <row r="3034" spans="18:19" x14ac:dyDescent="0.25">
      <c r="R3034" s="29"/>
      <c r="S3034" s="29"/>
    </row>
    <row r="3035" spans="18:19" x14ac:dyDescent="0.25">
      <c r="R3035" s="29"/>
      <c r="S3035" s="29"/>
    </row>
    <row r="3036" spans="18:19" x14ac:dyDescent="0.25">
      <c r="R3036" s="29"/>
      <c r="S3036" s="29"/>
    </row>
    <row r="3037" spans="18:19" x14ac:dyDescent="0.25">
      <c r="R3037" s="29"/>
      <c r="S3037" s="29"/>
    </row>
    <row r="3038" spans="18:19" x14ac:dyDescent="0.25">
      <c r="R3038" s="29"/>
      <c r="S3038" s="29"/>
    </row>
    <row r="3039" spans="18:19" x14ac:dyDescent="0.25">
      <c r="R3039" s="29"/>
      <c r="S3039" s="29"/>
    </row>
    <row r="3040" spans="18:19" x14ac:dyDescent="0.25">
      <c r="R3040" s="29"/>
      <c r="S3040" s="29"/>
    </row>
    <row r="3041" spans="18:19" x14ac:dyDescent="0.25">
      <c r="R3041" s="29"/>
      <c r="S3041" s="29"/>
    </row>
    <row r="3042" spans="18:19" x14ac:dyDescent="0.25">
      <c r="R3042" s="29"/>
      <c r="S3042" s="29"/>
    </row>
    <row r="3043" spans="18:19" x14ac:dyDescent="0.25">
      <c r="R3043" s="29"/>
      <c r="S3043" s="29"/>
    </row>
    <row r="3044" spans="18:19" x14ac:dyDescent="0.25">
      <c r="R3044" s="29"/>
      <c r="S3044" s="29"/>
    </row>
    <row r="3045" spans="18:19" x14ac:dyDescent="0.25">
      <c r="R3045" s="29"/>
      <c r="S3045" s="29"/>
    </row>
    <row r="3046" spans="18:19" x14ac:dyDescent="0.25">
      <c r="R3046" s="29"/>
      <c r="S3046" s="29"/>
    </row>
    <row r="3047" spans="18:19" x14ac:dyDescent="0.25">
      <c r="R3047" s="29"/>
      <c r="S3047" s="29"/>
    </row>
    <row r="3048" spans="18:19" x14ac:dyDescent="0.25">
      <c r="R3048" s="29"/>
      <c r="S3048" s="29"/>
    </row>
    <row r="3049" spans="18:19" x14ac:dyDescent="0.25">
      <c r="R3049" s="29"/>
      <c r="S3049" s="29"/>
    </row>
    <row r="3050" spans="18:19" x14ac:dyDescent="0.25">
      <c r="R3050" s="29"/>
      <c r="S3050" s="29"/>
    </row>
    <row r="3051" spans="18:19" x14ac:dyDescent="0.25">
      <c r="R3051" s="29"/>
      <c r="S3051" s="29"/>
    </row>
    <row r="3052" spans="18:19" x14ac:dyDescent="0.25">
      <c r="R3052" s="29"/>
      <c r="S3052" s="29"/>
    </row>
    <row r="3053" spans="18:19" x14ac:dyDescent="0.25">
      <c r="R3053" s="29"/>
      <c r="S3053" s="29"/>
    </row>
    <row r="3054" spans="18:19" x14ac:dyDescent="0.25">
      <c r="R3054" s="29"/>
      <c r="S3054" s="29"/>
    </row>
    <row r="3055" spans="18:19" x14ac:dyDescent="0.25">
      <c r="R3055" s="29"/>
      <c r="S3055" s="29"/>
    </row>
    <row r="3056" spans="18:19" x14ac:dyDescent="0.25">
      <c r="R3056" s="29"/>
      <c r="S3056" s="29"/>
    </row>
    <row r="3057" spans="18:19" x14ac:dyDescent="0.25">
      <c r="R3057" s="29"/>
      <c r="S3057" s="29"/>
    </row>
    <row r="3058" spans="18:19" x14ac:dyDescent="0.25">
      <c r="R3058" s="29"/>
      <c r="S3058" s="29"/>
    </row>
    <row r="3059" spans="18:19" x14ac:dyDescent="0.25">
      <c r="R3059" s="29"/>
      <c r="S3059" s="29"/>
    </row>
    <row r="3060" spans="18:19" x14ac:dyDescent="0.25">
      <c r="R3060" s="29"/>
      <c r="S3060" s="29"/>
    </row>
    <row r="3061" spans="18:19" x14ac:dyDescent="0.25">
      <c r="R3061" s="29"/>
      <c r="S3061" s="29"/>
    </row>
    <row r="3062" spans="18:19" x14ac:dyDescent="0.25">
      <c r="R3062" s="29"/>
      <c r="S3062" s="29"/>
    </row>
    <row r="3063" spans="18:19" x14ac:dyDescent="0.25">
      <c r="R3063" s="29"/>
      <c r="S3063" s="29"/>
    </row>
    <row r="3064" spans="18:19" x14ac:dyDescent="0.25">
      <c r="R3064" s="29"/>
      <c r="S3064" s="29"/>
    </row>
    <row r="3065" spans="18:19" x14ac:dyDescent="0.25">
      <c r="R3065" s="29"/>
      <c r="S3065" s="29"/>
    </row>
    <row r="3066" spans="18:19" x14ac:dyDescent="0.25">
      <c r="R3066" s="29"/>
      <c r="S3066" s="29"/>
    </row>
    <row r="3067" spans="18:19" x14ac:dyDescent="0.25">
      <c r="R3067" s="29"/>
      <c r="S3067" s="29"/>
    </row>
    <row r="3068" spans="18:19" x14ac:dyDescent="0.25">
      <c r="R3068" s="29"/>
      <c r="S3068" s="29"/>
    </row>
    <row r="3069" spans="18:19" x14ac:dyDescent="0.25">
      <c r="R3069" s="29"/>
      <c r="S3069" s="29"/>
    </row>
    <row r="3070" spans="18:19" x14ac:dyDescent="0.25">
      <c r="R3070" s="29"/>
      <c r="S3070" s="29"/>
    </row>
    <row r="3071" spans="18:19" x14ac:dyDescent="0.25">
      <c r="R3071" s="29"/>
      <c r="S3071" s="29"/>
    </row>
    <row r="3072" spans="18:19" x14ac:dyDescent="0.25">
      <c r="R3072" s="29"/>
      <c r="S3072" s="29"/>
    </row>
    <row r="3073" spans="18:19" x14ac:dyDescent="0.25">
      <c r="R3073" s="29"/>
      <c r="S3073" s="29"/>
    </row>
    <row r="3074" spans="18:19" x14ac:dyDescent="0.25">
      <c r="R3074" s="29"/>
      <c r="S3074" s="29"/>
    </row>
    <row r="3075" spans="18:19" x14ac:dyDescent="0.25">
      <c r="R3075" s="29"/>
      <c r="S3075" s="29"/>
    </row>
    <row r="3076" spans="18:19" x14ac:dyDescent="0.25">
      <c r="R3076" s="29"/>
      <c r="S3076" s="29"/>
    </row>
    <row r="3077" spans="18:19" x14ac:dyDescent="0.25">
      <c r="R3077" s="29"/>
      <c r="S3077" s="29"/>
    </row>
    <row r="3078" spans="18:19" x14ac:dyDescent="0.25">
      <c r="R3078" s="29"/>
      <c r="S3078" s="29"/>
    </row>
    <row r="3079" spans="18:19" x14ac:dyDescent="0.25">
      <c r="R3079" s="29"/>
      <c r="S3079" s="29"/>
    </row>
    <row r="3080" spans="18:19" x14ac:dyDescent="0.25">
      <c r="R3080" s="29"/>
      <c r="S3080" s="29"/>
    </row>
    <row r="3081" spans="18:19" x14ac:dyDescent="0.25">
      <c r="R3081" s="29"/>
      <c r="S3081" s="29"/>
    </row>
    <row r="3082" spans="18:19" x14ac:dyDescent="0.25">
      <c r="R3082" s="29"/>
      <c r="S3082" s="29"/>
    </row>
    <row r="3083" spans="18:19" x14ac:dyDescent="0.25">
      <c r="R3083" s="29"/>
      <c r="S3083" s="29"/>
    </row>
    <row r="3084" spans="18:19" x14ac:dyDescent="0.25">
      <c r="R3084" s="29"/>
      <c r="S3084" s="29"/>
    </row>
    <row r="3085" spans="18:19" x14ac:dyDescent="0.25">
      <c r="R3085" s="29"/>
      <c r="S3085" s="29"/>
    </row>
    <row r="3086" spans="18:19" x14ac:dyDescent="0.25">
      <c r="R3086" s="29"/>
      <c r="S3086" s="29"/>
    </row>
    <row r="3087" spans="18:19" x14ac:dyDescent="0.25">
      <c r="R3087" s="29"/>
      <c r="S3087" s="29"/>
    </row>
    <row r="3088" spans="18:19" x14ac:dyDescent="0.25">
      <c r="R3088" s="29"/>
      <c r="S3088" s="29"/>
    </row>
    <row r="3089" spans="18:19" x14ac:dyDescent="0.25">
      <c r="R3089" s="29"/>
      <c r="S3089" s="29"/>
    </row>
    <row r="3090" spans="18:19" x14ac:dyDescent="0.25">
      <c r="R3090" s="29"/>
      <c r="S3090" s="29"/>
    </row>
    <row r="3091" spans="18:19" x14ac:dyDescent="0.25">
      <c r="R3091" s="29"/>
      <c r="S3091" s="29"/>
    </row>
    <row r="3092" spans="18:19" x14ac:dyDescent="0.25">
      <c r="R3092" s="29"/>
      <c r="S3092" s="29"/>
    </row>
    <row r="3093" spans="18:19" x14ac:dyDescent="0.25">
      <c r="R3093" s="29"/>
      <c r="S3093" s="29"/>
    </row>
    <row r="3094" spans="18:19" x14ac:dyDescent="0.25">
      <c r="R3094" s="29"/>
      <c r="S3094" s="29"/>
    </row>
    <row r="3095" spans="18:19" x14ac:dyDescent="0.25">
      <c r="R3095" s="29"/>
      <c r="S3095" s="29"/>
    </row>
    <row r="3096" spans="18:19" x14ac:dyDescent="0.25">
      <c r="R3096" s="29"/>
      <c r="S3096" s="29"/>
    </row>
    <row r="3097" spans="18:19" x14ac:dyDescent="0.25">
      <c r="R3097" s="29"/>
      <c r="S3097" s="29"/>
    </row>
    <row r="3098" spans="18:19" x14ac:dyDescent="0.25">
      <c r="R3098" s="29"/>
      <c r="S3098" s="29"/>
    </row>
    <row r="3099" spans="18:19" x14ac:dyDescent="0.25">
      <c r="R3099" s="29"/>
      <c r="S3099" s="29"/>
    </row>
    <row r="3100" spans="18:19" x14ac:dyDescent="0.25">
      <c r="R3100" s="29"/>
      <c r="S3100" s="29"/>
    </row>
    <row r="3101" spans="18:19" x14ac:dyDescent="0.25">
      <c r="R3101" s="29"/>
      <c r="S3101" s="29"/>
    </row>
    <row r="3102" spans="18:19" x14ac:dyDescent="0.25">
      <c r="R3102" s="29"/>
      <c r="S3102" s="29"/>
    </row>
    <row r="3103" spans="18:19" x14ac:dyDescent="0.25">
      <c r="R3103" s="29"/>
      <c r="S3103" s="29"/>
    </row>
    <row r="3104" spans="18:19" x14ac:dyDescent="0.25">
      <c r="R3104" s="29"/>
      <c r="S3104" s="29"/>
    </row>
    <row r="3105" spans="18:19" x14ac:dyDescent="0.25">
      <c r="R3105" s="29"/>
      <c r="S3105" s="29"/>
    </row>
    <row r="3106" spans="18:19" x14ac:dyDescent="0.25">
      <c r="R3106" s="29"/>
      <c r="S3106" s="29"/>
    </row>
    <row r="3107" spans="18:19" x14ac:dyDescent="0.25">
      <c r="R3107" s="29"/>
      <c r="S3107" s="29"/>
    </row>
    <row r="3108" spans="18:19" x14ac:dyDescent="0.25">
      <c r="R3108" s="29"/>
      <c r="S3108" s="29"/>
    </row>
    <row r="3109" spans="18:19" x14ac:dyDescent="0.25">
      <c r="R3109" s="29"/>
      <c r="S3109" s="29"/>
    </row>
    <row r="3110" spans="18:19" x14ac:dyDescent="0.25">
      <c r="R3110" s="29"/>
      <c r="S3110" s="29"/>
    </row>
    <row r="3111" spans="18:19" x14ac:dyDescent="0.25">
      <c r="R3111" s="29"/>
      <c r="S3111" s="29"/>
    </row>
    <row r="3112" spans="18:19" x14ac:dyDescent="0.25">
      <c r="R3112" s="29"/>
      <c r="S3112" s="29"/>
    </row>
    <row r="3113" spans="18:19" x14ac:dyDescent="0.25">
      <c r="R3113" s="29"/>
      <c r="S3113" s="29"/>
    </row>
    <row r="3114" spans="18:19" x14ac:dyDescent="0.25">
      <c r="R3114" s="29"/>
      <c r="S3114" s="29"/>
    </row>
    <row r="3115" spans="18:19" x14ac:dyDescent="0.25">
      <c r="R3115" s="29"/>
      <c r="S3115" s="29"/>
    </row>
    <row r="3116" spans="18:19" x14ac:dyDescent="0.25">
      <c r="R3116" s="29"/>
      <c r="S3116" s="29"/>
    </row>
    <row r="3117" spans="18:19" x14ac:dyDescent="0.25">
      <c r="R3117" s="29"/>
      <c r="S3117" s="29"/>
    </row>
    <row r="3118" spans="18:19" x14ac:dyDescent="0.25">
      <c r="R3118" s="29"/>
      <c r="S3118" s="29"/>
    </row>
    <row r="3119" spans="18:19" x14ac:dyDescent="0.25">
      <c r="R3119" s="29"/>
      <c r="S3119" s="29"/>
    </row>
    <row r="3120" spans="18:19" x14ac:dyDescent="0.25">
      <c r="R3120" s="29"/>
      <c r="S3120" s="29"/>
    </row>
    <row r="3121" spans="18:19" x14ac:dyDescent="0.25">
      <c r="R3121" s="29"/>
      <c r="S3121" s="29"/>
    </row>
    <row r="3122" spans="18:19" x14ac:dyDescent="0.25">
      <c r="R3122" s="29"/>
      <c r="S3122" s="29"/>
    </row>
    <row r="3123" spans="18:19" x14ac:dyDescent="0.25">
      <c r="R3123" s="29"/>
      <c r="S3123" s="29"/>
    </row>
    <row r="3124" spans="18:19" x14ac:dyDescent="0.25">
      <c r="R3124" s="29"/>
      <c r="S3124" s="29"/>
    </row>
    <row r="3125" spans="18:19" x14ac:dyDescent="0.25">
      <c r="R3125" s="29"/>
      <c r="S3125" s="29"/>
    </row>
    <row r="3126" spans="18:19" x14ac:dyDescent="0.25">
      <c r="R3126" s="29"/>
      <c r="S3126" s="29"/>
    </row>
    <row r="3127" spans="18:19" x14ac:dyDescent="0.25">
      <c r="R3127" s="29"/>
      <c r="S3127" s="29"/>
    </row>
    <row r="3128" spans="18:19" x14ac:dyDescent="0.25">
      <c r="R3128" s="29"/>
      <c r="S3128" s="29"/>
    </row>
    <row r="3129" spans="18:19" x14ac:dyDescent="0.25">
      <c r="R3129" s="29"/>
      <c r="S3129" s="29"/>
    </row>
    <row r="3130" spans="18:19" x14ac:dyDescent="0.25">
      <c r="R3130" s="29"/>
      <c r="S3130" s="29"/>
    </row>
    <row r="3131" spans="18:19" x14ac:dyDescent="0.25">
      <c r="R3131" s="29"/>
      <c r="S3131" s="29"/>
    </row>
    <row r="3132" spans="18:19" x14ac:dyDescent="0.25">
      <c r="R3132" s="29"/>
      <c r="S3132" s="29"/>
    </row>
    <row r="3133" spans="18:19" x14ac:dyDescent="0.25">
      <c r="R3133" s="29"/>
      <c r="S3133" s="29"/>
    </row>
    <row r="3134" spans="18:19" x14ac:dyDescent="0.25">
      <c r="R3134" s="29"/>
      <c r="S3134" s="29"/>
    </row>
    <row r="3135" spans="18:19" x14ac:dyDescent="0.25">
      <c r="R3135" s="29"/>
      <c r="S3135" s="29"/>
    </row>
    <row r="3136" spans="18:19" x14ac:dyDescent="0.25">
      <c r="R3136" s="29"/>
      <c r="S3136" s="29"/>
    </row>
    <row r="3137" spans="18:19" x14ac:dyDescent="0.25">
      <c r="R3137" s="29"/>
      <c r="S3137" s="29"/>
    </row>
    <row r="3138" spans="18:19" x14ac:dyDescent="0.25">
      <c r="R3138" s="29"/>
      <c r="S3138" s="29"/>
    </row>
    <row r="3139" spans="18:19" x14ac:dyDescent="0.25">
      <c r="R3139" s="29"/>
      <c r="S3139" s="29"/>
    </row>
    <row r="3140" spans="18:19" x14ac:dyDescent="0.25">
      <c r="R3140" s="29"/>
      <c r="S3140" s="29"/>
    </row>
    <row r="3141" spans="18:19" x14ac:dyDescent="0.25">
      <c r="R3141" s="29"/>
      <c r="S3141" s="29"/>
    </row>
    <row r="3142" spans="18:19" x14ac:dyDescent="0.25">
      <c r="R3142" s="29"/>
      <c r="S3142" s="29"/>
    </row>
    <row r="3143" spans="18:19" x14ac:dyDescent="0.25">
      <c r="R3143" s="29"/>
      <c r="S3143" s="29"/>
    </row>
    <row r="3144" spans="18:19" x14ac:dyDescent="0.25">
      <c r="R3144" s="29"/>
      <c r="S3144" s="29"/>
    </row>
    <row r="3145" spans="18:19" x14ac:dyDescent="0.25">
      <c r="R3145" s="29"/>
      <c r="S3145" s="29"/>
    </row>
    <row r="3146" spans="18:19" x14ac:dyDescent="0.25">
      <c r="R3146" s="29"/>
      <c r="S3146" s="29"/>
    </row>
    <row r="3147" spans="18:19" x14ac:dyDescent="0.25">
      <c r="R3147" s="29"/>
      <c r="S3147" s="29"/>
    </row>
    <row r="3148" spans="18:19" x14ac:dyDescent="0.25">
      <c r="R3148" s="29"/>
      <c r="S3148" s="29"/>
    </row>
    <row r="3149" spans="18:19" x14ac:dyDescent="0.25">
      <c r="R3149" s="29"/>
      <c r="S3149" s="29"/>
    </row>
    <row r="3150" spans="18:19" x14ac:dyDescent="0.25">
      <c r="R3150" s="29"/>
      <c r="S3150" s="29"/>
    </row>
    <row r="3151" spans="18:19" x14ac:dyDescent="0.25">
      <c r="R3151" s="29"/>
      <c r="S3151" s="29"/>
    </row>
    <row r="3152" spans="18:19" x14ac:dyDescent="0.25">
      <c r="R3152" s="29"/>
      <c r="S3152" s="29"/>
    </row>
    <row r="3153" spans="18:19" x14ac:dyDescent="0.25">
      <c r="R3153" s="29"/>
      <c r="S3153" s="29"/>
    </row>
    <row r="3154" spans="18:19" x14ac:dyDescent="0.25">
      <c r="R3154" s="29"/>
      <c r="S3154" s="29"/>
    </row>
    <row r="3155" spans="18:19" x14ac:dyDescent="0.25">
      <c r="R3155" s="29"/>
      <c r="S3155" s="29"/>
    </row>
    <row r="3156" spans="18:19" x14ac:dyDescent="0.25">
      <c r="R3156" s="29"/>
      <c r="S3156" s="29"/>
    </row>
    <row r="3157" spans="18:19" x14ac:dyDescent="0.25">
      <c r="R3157" s="29"/>
      <c r="S3157" s="29"/>
    </row>
    <row r="3158" spans="18:19" x14ac:dyDescent="0.25">
      <c r="R3158" s="29"/>
      <c r="S3158" s="29"/>
    </row>
    <row r="3159" spans="18:19" x14ac:dyDescent="0.25">
      <c r="R3159" s="29"/>
      <c r="S3159" s="29"/>
    </row>
    <row r="3160" spans="18:19" x14ac:dyDescent="0.25">
      <c r="R3160" s="29"/>
      <c r="S3160" s="29"/>
    </row>
    <row r="3161" spans="18:19" x14ac:dyDescent="0.25">
      <c r="R3161" s="29"/>
      <c r="S3161" s="29"/>
    </row>
    <row r="3162" spans="18:19" x14ac:dyDescent="0.25">
      <c r="R3162" s="29"/>
      <c r="S3162" s="29"/>
    </row>
    <row r="3163" spans="18:19" x14ac:dyDescent="0.25">
      <c r="R3163" s="29"/>
      <c r="S3163" s="29"/>
    </row>
    <row r="3164" spans="18:19" x14ac:dyDescent="0.25">
      <c r="R3164" s="29"/>
      <c r="S3164" s="29"/>
    </row>
    <row r="3165" spans="18:19" x14ac:dyDescent="0.25">
      <c r="R3165" s="29"/>
      <c r="S3165" s="29"/>
    </row>
    <row r="3166" spans="18:19" x14ac:dyDescent="0.25">
      <c r="R3166" s="29"/>
      <c r="S3166" s="29"/>
    </row>
    <row r="3167" spans="18:19" x14ac:dyDescent="0.25">
      <c r="R3167" s="29"/>
      <c r="S3167" s="29"/>
    </row>
    <row r="3168" spans="18:19" x14ac:dyDescent="0.25">
      <c r="R3168" s="29"/>
      <c r="S3168" s="29"/>
    </row>
    <row r="3169" spans="18:19" x14ac:dyDescent="0.25">
      <c r="R3169" s="29"/>
      <c r="S3169" s="29"/>
    </row>
    <row r="3170" spans="18:19" x14ac:dyDescent="0.25">
      <c r="R3170" s="29"/>
      <c r="S3170" s="29"/>
    </row>
    <row r="3171" spans="18:19" x14ac:dyDescent="0.25">
      <c r="R3171" s="29"/>
      <c r="S3171" s="29"/>
    </row>
    <row r="3172" spans="18:19" x14ac:dyDescent="0.25">
      <c r="R3172" s="29"/>
      <c r="S3172" s="29"/>
    </row>
    <row r="3173" spans="18:19" x14ac:dyDescent="0.25">
      <c r="R3173" s="29"/>
      <c r="S3173" s="29"/>
    </row>
    <row r="3174" spans="18:19" x14ac:dyDescent="0.25">
      <c r="R3174" s="29"/>
      <c r="S3174" s="29"/>
    </row>
    <row r="3175" spans="18:19" x14ac:dyDescent="0.25">
      <c r="R3175" s="29"/>
      <c r="S3175" s="29"/>
    </row>
    <row r="3176" spans="18:19" x14ac:dyDescent="0.25">
      <c r="R3176" s="29"/>
      <c r="S3176" s="29"/>
    </row>
    <row r="3177" spans="18:19" x14ac:dyDescent="0.25">
      <c r="R3177" s="29"/>
      <c r="S3177" s="29"/>
    </row>
    <row r="3178" spans="18:19" x14ac:dyDescent="0.25">
      <c r="R3178" s="29"/>
      <c r="S3178" s="29"/>
    </row>
    <row r="3179" spans="18:19" x14ac:dyDescent="0.25">
      <c r="R3179" s="29"/>
      <c r="S3179" s="29"/>
    </row>
    <row r="3180" spans="18:19" x14ac:dyDescent="0.25">
      <c r="R3180" s="29"/>
      <c r="S3180" s="29"/>
    </row>
    <row r="3181" spans="18:19" x14ac:dyDescent="0.25">
      <c r="R3181" s="29"/>
      <c r="S3181" s="29"/>
    </row>
    <row r="3182" spans="18:19" x14ac:dyDescent="0.25">
      <c r="R3182" s="29"/>
      <c r="S3182" s="29"/>
    </row>
    <row r="3183" spans="18:19" x14ac:dyDescent="0.25">
      <c r="R3183" s="29"/>
      <c r="S3183" s="29"/>
    </row>
    <row r="3184" spans="18:19" x14ac:dyDescent="0.25">
      <c r="R3184" s="29"/>
      <c r="S3184" s="29"/>
    </row>
    <row r="3185" spans="18:19" x14ac:dyDescent="0.25">
      <c r="R3185" s="29"/>
      <c r="S3185" s="29"/>
    </row>
    <row r="3186" spans="18:19" x14ac:dyDescent="0.25">
      <c r="R3186" s="29"/>
      <c r="S3186" s="29"/>
    </row>
    <row r="3187" spans="18:19" x14ac:dyDescent="0.25">
      <c r="R3187" s="29"/>
      <c r="S3187" s="29"/>
    </row>
    <row r="3188" spans="18:19" x14ac:dyDescent="0.25">
      <c r="R3188" s="29"/>
      <c r="S3188" s="29"/>
    </row>
    <row r="3189" spans="18:19" x14ac:dyDescent="0.25">
      <c r="R3189" s="29"/>
      <c r="S3189" s="29"/>
    </row>
    <row r="3190" spans="18:19" x14ac:dyDescent="0.25">
      <c r="R3190" s="29"/>
      <c r="S3190" s="29"/>
    </row>
    <row r="3191" spans="18:19" x14ac:dyDescent="0.25">
      <c r="R3191" s="29"/>
      <c r="S3191" s="29"/>
    </row>
    <row r="3192" spans="18:19" x14ac:dyDescent="0.25">
      <c r="R3192" s="29"/>
      <c r="S3192" s="29"/>
    </row>
    <row r="3193" spans="18:19" x14ac:dyDescent="0.25">
      <c r="R3193" s="29"/>
      <c r="S3193" s="29"/>
    </row>
    <row r="3194" spans="18:19" x14ac:dyDescent="0.25">
      <c r="R3194" s="29"/>
      <c r="S3194" s="29"/>
    </row>
    <row r="3195" spans="18:19" x14ac:dyDescent="0.25">
      <c r="R3195" s="29"/>
      <c r="S3195" s="29"/>
    </row>
    <row r="3196" spans="18:19" x14ac:dyDescent="0.25">
      <c r="R3196" s="29"/>
      <c r="S3196" s="29"/>
    </row>
    <row r="3197" spans="18:19" x14ac:dyDescent="0.25">
      <c r="R3197" s="29"/>
      <c r="S3197" s="29"/>
    </row>
    <row r="3198" spans="18:19" x14ac:dyDescent="0.25">
      <c r="R3198" s="29"/>
      <c r="S3198" s="29"/>
    </row>
    <row r="3199" spans="18:19" x14ac:dyDescent="0.25">
      <c r="R3199" s="29"/>
      <c r="S3199" s="29"/>
    </row>
    <row r="3200" spans="18:19" x14ac:dyDescent="0.25">
      <c r="R3200" s="29"/>
      <c r="S3200" s="29"/>
    </row>
    <row r="3201" spans="18:19" x14ac:dyDescent="0.25">
      <c r="R3201" s="29"/>
      <c r="S3201" s="29"/>
    </row>
    <row r="3202" spans="18:19" x14ac:dyDescent="0.25">
      <c r="R3202" s="29"/>
      <c r="S3202" s="29"/>
    </row>
    <row r="3203" spans="18:19" x14ac:dyDescent="0.25">
      <c r="R3203" s="29"/>
      <c r="S3203" s="29"/>
    </row>
    <row r="3204" spans="18:19" x14ac:dyDescent="0.25">
      <c r="R3204" s="29"/>
      <c r="S3204" s="29"/>
    </row>
    <row r="3205" spans="18:19" x14ac:dyDescent="0.25">
      <c r="R3205" s="29"/>
      <c r="S3205" s="29"/>
    </row>
    <row r="3206" spans="18:19" x14ac:dyDescent="0.25">
      <c r="R3206" s="29"/>
      <c r="S3206" s="29"/>
    </row>
    <row r="3207" spans="18:19" x14ac:dyDescent="0.25">
      <c r="R3207" s="29"/>
      <c r="S3207" s="29"/>
    </row>
    <row r="3208" spans="18:19" x14ac:dyDescent="0.25">
      <c r="R3208" s="29"/>
      <c r="S3208" s="29"/>
    </row>
    <row r="3209" spans="18:19" x14ac:dyDescent="0.25">
      <c r="R3209" s="29"/>
      <c r="S3209" s="29"/>
    </row>
    <row r="3210" spans="18:19" x14ac:dyDescent="0.25">
      <c r="R3210" s="29"/>
      <c r="S3210" s="29"/>
    </row>
    <row r="3211" spans="18:19" x14ac:dyDescent="0.25">
      <c r="R3211" s="29"/>
      <c r="S3211" s="29"/>
    </row>
    <row r="3212" spans="18:19" x14ac:dyDescent="0.25">
      <c r="R3212" s="29"/>
      <c r="S3212" s="29"/>
    </row>
    <row r="3213" spans="18:19" x14ac:dyDescent="0.25">
      <c r="R3213" s="29"/>
      <c r="S3213" s="29"/>
    </row>
    <row r="3214" spans="18:19" x14ac:dyDescent="0.25">
      <c r="R3214" s="29"/>
      <c r="S3214" s="29"/>
    </row>
    <row r="3215" spans="18:19" x14ac:dyDescent="0.25">
      <c r="R3215" s="29"/>
      <c r="S3215" s="29"/>
    </row>
    <row r="3216" spans="18:19" x14ac:dyDescent="0.25">
      <c r="R3216" s="29"/>
      <c r="S3216" s="29"/>
    </row>
    <row r="3217" spans="18:19" x14ac:dyDescent="0.25">
      <c r="R3217" s="29"/>
      <c r="S3217" s="29"/>
    </row>
    <row r="3218" spans="18:19" x14ac:dyDescent="0.25">
      <c r="R3218" s="29"/>
      <c r="S3218" s="29"/>
    </row>
    <row r="3219" spans="18:19" x14ac:dyDescent="0.25">
      <c r="R3219" s="29"/>
      <c r="S3219" s="29"/>
    </row>
    <row r="3220" spans="18:19" x14ac:dyDescent="0.25">
      <c r="R3220" s="29"/>
      <c r="S3220" s="29"/>
    </row>
    <row r="3221" spans="18:19" x14ac:dyDescent="0.25">
      <c r="R3221" s="29"/>
      <c r="S3221" s="29"/>
    </row>
    <row r="3222" spans="18:19" x14ac:dyDescent="0.25">
      <c r="R3222" s="29"/>
      <c r="S3222" s="29"/>
    </row>
    <row r="3223" spans="18:19" x14ac:dyDescent="0.25">
      <c r="R3223" s="29"/>
      <c r="S3223" s="29"/>
    </row>
    <row r="3224" spans="18:19" x14ac:dyDescent="0.25">
      <c r="R3224" s="29"/>
      <c r="S3224" s="29"/>
    </row>
    <row r="3225" spans="18:19" x14ac:dyDescent="0.25">
      <c r="R3225" s="29"/>
      <c r="S3225" s="29"/>
    </row>
    <row r="3226" spans="18:19" x14ac:dyDescent="0.25">
      <c r="R3226" s="29"/>
      <c r="S3226" s="29"/>
    </row>
    <row r="3227" spans="18:19" x14ac:dyDescent="0.25">
      <c r="R3227" s="29"/>
      <c r="S3227" s="29"/>
    </row>
    <row r="3228" spans="18:19" x14ac:dyDescent="0.25">
      <c r="R3228" s="29"/>
      <c r="S3228" s="29"/>
    </row>
    <row r="3229" spans="18:19" x14ac:dyDescent="0.25">
      <c r="R3229" s="29"/>
      <c r="S3229" s="29"/>
    </row>
    <row r="3230" spans="18:19" x14ac:dyDescent="0.25">
      <c r="R3230" s="29"/>
      <c r="S3230" s="29"/>
    </row>
    <row r="3231" spans="18:19" x14ac:dyDescent="0.25">
      <c r="R3231" s="29"/>
      <c r="S3231" s="29"/>
    </row>
    <row r="3232" spans="18:19" x14ac:dyDescent="0.25">
      <c r="R3232" s="29"/>
      <c r="S3232" s="29"/>
    </row>
    <row r="3233" spans="18:19" x14ac:dyDescent="0.25">
      <c r="R3233" s="29"/>
      <c r="S3233" s="29"/>
    </row>
    <row r="3234" spans="18:19" x14ac:dyDescent="0.25">
      <c r="R3234" s="29"/>
      <c r="S3234" s="29"/>
    </row>
    <row r="3235" spans="18:19" x14ac:dyDescent="0.25">
      <c r="R3235" s="29"/>
      <c r="S3235" s="29"/>
    </row>
    <row r="3236" spans="18:19" x14ac:dyDescent="0.25">
      <c r="R3236" s="29"/>
      <c r="S3236" s="29"/>
    </row>
    <row r="3237" spans="18:19" x14ac:dyDescent="0.25">
      <c r="R3237" s="29"/>
      <c r="S3237" s="29"/>
    </row>
    <row r="3238" spans="18:19" x14ac:dyDescent="0.25">
      <c r="R3238" s="29"/>
      <c r="S3238" s="29"/>
    </row>
    <row r="3239" spans="18:19" x14ac:dyDescent="0.25">
      <c r="R3239" s="29"/>
      <c r="S3239" s="29"/>
    </row>
    <row r="3240" spans="18:19" x14ac:dyDescent="0.25">
      <c r="R3240" s="29"/>
      <c r="S3240" s="29"/>
    </row>
    <row r="3241" spans="18:19" x14ac:dyDescent="0.25">
      <c r="R3241" s="29"/>
      <c r="S3241" s="29"/>
    </row>
    <row r="3242" spans="18:19" x14ac:dyDescent="0.25">
      <c r="R3242" s="29"/>
      <c r="S3242" s="29"/>
    </row>
    <row r="3243" spans="18:19" x14ac:dyDescent="0.25">
      <c r="R3243" s="29"/>
      <c r="S3243" s="29"/>
    </row>
    <row r="3244" spans="18:19" x14ac:dyDescent="0.25">
      <c r="R3244" s="29"/>
      <c r="S3244" s="29"/>
    </row>
    <row r="3245" spans="18:19" x14ac:dyDescent="0.25">
      <c r="R3245" s="29"/>
      <c r="S3245" s="29"/>
    </row>
    <row r="3246" spans="18:19" x14ac:dyDescent="0.25">
      <c r="R3246" s="29"/>
      <c r="S3246" s="29"/>
    </row>
    <row r="3247" spans="18:19" x14ac:dyDescent="0.25">
      <c r="R3247" s="29"/>
      <c r="S3247" s="29"/>
    </row>
    <row r="3248" spans="18:19" x14ac:dyDescent="0.25">
      <c r="R3248" s="29"/>
      <c r="S3248" s="29"/>
    </row>
    <row r="3249" spans="18:19" x14ac:dyDescent="0.25">
      <c r="R3249" s="29"/>
      <c r="S3249" s="29"/>
    </row>
    <row r="3250" spans="18:19" x14ac:dyDescent="0.25">
      <c r="R3250" s="29"/>
      <c r="S3250" s="29"/>
    </row>
    <row r="3251" spans="18:19" x14ac:dyDescent="0.25">
      <c r="R3251" s="29"/>
      <c r="S3251" s="29"/>
    </row>
    <row r="3252" spans="18:19" x14ac:dyDescent="0.25">
      <c r="R3252" s="29"/>
      <c r="S3252" s="29"/>
    </row>
    <row r="3253" spans="18:19" x14ac:dyDescent="0.25">
      <c r="R3253" s="29"/>
      <c r="S3253" s="29"/>
    </row>
    <row r="3254" spans="18:19" x14ac:dyDescent="0.25">
      <c r="R3254" s="29"/>
      <c r="S3254" s="29"/>
    </row>
    <row r="3255" spans="18:19" x14ac:dyDescent="0.25">
      <c r="R3255" s="29"/>
      <c r="S3255" s="29"/>
    </row>
    <row r="3256" spans="18:19" x14ac:dyDescent="0.25">
      <c r="R3256" s="29"/>
      <c r="S3256" s="29"/>
    </row>
    <row r="3257" spans="18:19" x14ac:dyDescent="0.25">
      <c r="R3257" s="29"/>
      <c r="S3257" s="29"/>
    </row>
    <row r="3258" spans="18:19" x14ac:dyDescent="0.25">
      <c r="R3258" s="29"/>
      <c r="S3258" s="29"/>
    </row>
    <row r="3259" spans="18:19" x14ac:dyDescent="0.25">
      <c r="R3259" s="29"/>
      <c r="S3259" s="29"/>
    </row>
    <row r="3260" spans="18:19" x14ac:dyDescent="0.25">
      <c r="R3260" s="29"/>
      <c r="S3260" s="29"/>
    </row>
    <row r="3261" spans="18:19" x14ac:dyDescent="0.25">
      <c r="R3261" s="29"/>
      <c r="S3261" s="29"/>
    </row>
    <row r="3262" spans="18:19" x14ac:dyDescent="0.25">
      <c r="R3262" s="29"/>
      <c r="S3262" s="29"/>
    </row>
    <row r="3263" spans="18:19" x14ac:dyDescent="0.25">
      <c r="R3263" s="29"/>
      <c r="S3263" s="29"/>
    </row>
    <row r="3264" spans="18:19" x14ac:dyDescent="0.25">
      <c r="R3264" s="29"/>
      <c r="S3264" s="29"/>
    </row>
    <row r="3265" spans="18:19" x14ac:dyDescent="0.25">
      <c r="R3265" s="29"/>
      <c r="S3265" s="29"/>
    </row>
    <row r="3266" spans="18:19" x14ac:dyDescent="0.25">
      <c r="R3266" s="29"/>
      <c r="S3266" s="29"/>
    </row>
    <row r="3267" spans="18:19" x14ac:dyDescent="0.25">
      <c r="R3267" s="29"/>
      <c r="S3267" s="29"/>
    </row>
    <row r="3268" spans="18:19" x14ac:dyDescent="0.25">
      <c r="R3268" s="29"/>
      <c r="S3268" s="29"/>
    </row>
    <row r="3269" spans="18:19" x14ac:dyDescent="0.25">
      <c r="R3269" s="29"/>
      <c r="S3269" s="29"/>
    </row>
    <row r="3270" spans="18:19" x14ac:dyDescent="0.25">
      <c r="R3270" s="29"/>
      <c r="S3270" s="29"/>
    </row>
    <row r="3271" spans="18:19" x14ac:dyDescent="0.25">
      <c r="R3271" s="29"/>
      <c r="S3271" s="29"/>
    </row>
    <row r="3272" spans="18:19" x14ac:dyDescent="0.25">
      <c r="R3272" s="29"/>
      <c r="S3272" s="29"/>
    </row>
    <row r="3273" spans="18:19" x14ac:dyDescent="0.25">
      <c r="R3273" s="29"/>
      <c r="S3273" s="29"/>
    </row>
    <row r="3274" spans="18:19" x14ac:dyDescent="0.25">
      <c r="R3274" s="29"/>
      <c r="S3274" s="29"/>
    </row>
    <row r="3275" spans="18:19" x14ac:dyDescent="0.25">
      <c r="R3275" s="29"/>
      <c r="S3275" s="29"/>
    </row>
    <row r="3276" spans="18:19" x14ac:dyDescent="0.25">
      <c r="R3276" s="29"/>
      <c r="S3276" s="29"/>
    </row>
    <row r="3277" spans="18:19" x14ac:dyDescent="0.25">
      <c r="R3277" s="29"/>
      <c r="S3277" s="29"/>
    </row>
    <row r="3278" spans="18:19" x14ac:dyDescent="0.25">
      <c r="R3278" s="29"/>
      <c r="S3278" s="29"/>
    </row>
    <row r="3279" spans="18:19" x14ac:dyDescent="0.25">
      <c r="R3279" s="29"/>
      <c r="S3279" s="29"/>
    </row>
    <row r="3280" spans="18:19" x14ac:dyDescent="0.25">
      <c r="R3280" s="29"/>
      <c r="S3280" s="29"/>
    </row>
    <row r="3281" spans="18:19" x14ac:dyDescent="0.25">
      <c r="R3281" s="29"/>
      <c r="S3281" s="29"/>
    </row>
    <row r="3282" spans="18:19" x14ac:dyDescent="0.25">
      <c r="R3282" s="29"/>
      <c r="S3282" s="29"/>
    </row>
    <row r="3283" spans="18:19" x14ac:dyDescent="0.25">
      <c r="R3283" s="29"/>
      <c r="S3283" s="29"/>
    </row>
    <row r="3284" spans="18:19" x14ac:dyDescent="0.25">
      <c r="R3284" s="29"/>
      <c r="S3284" s="29"/>
    </row>
    <row r="3285" spans="18:19" x14ac:dyDescent="0.25">
      <c r="R3285" s="29"/>
      <c r="S3285" s="29"/>
    </row>
    <row r="3286" spans="18:19" x14ac:dyDescent="0.25">
      <c r="R3286" s="29"/>
      <c r="S3286" s="29"/>
    </row>
    <row r="3287" spans="18:19" x14ac:dyDescent="0.25">
      <c r="R3287" s="29"/>
      <c r="S3287" s="29"/>
    </row>
    <row r="3288" spans="18:19" x14ac:dyDescent="0.25">
      <c r="R3288" s="29"/>
      <c r="S3288" s="29"/>
    </row>
    <row r="3289" spans="18:19" x14ac:dyDescent="0.25">
      <c r="R3289" s="29"/>
      <c r="S3289" s="29"/>
    </row>
    <row r="3290" spans="18:19" x14ac:dyDescent="0.25">
      <c r="R3290" s="29"/>
      <c r="S3290" s="29"/>
    </row>
    <row r="3291" spans="18:19" x14ac:dyDescent="0.25">
      <c r="R3291" s="29"/>
      <c r="S3291" s="29"/>
    </row>
    <row r="3292" spans="18:19" x14ac:dyDescent="0.25">
      <c r="R3292" s="29"/>
      <c r="S3292" s="29"/>
    </row>
    <row r="3293" spans="18:19" x14ac:dyDescent="0.25">
      <c r="R3293" s="29"/>
      <c r="S3293" s="29"/>
    </row>
    <row r="3294" spans="18:19" x14ac:dyDescent="0.25">
      <c r="R3294" s="29"/>
      <c r="S3294" s="29"/>
    </row>
    <row r="3295" spans="18:19" x14ac:dyDescent="0.25">
      <c r="R3295" s="29"/>
      <c r="S3295" s="29"/>
    </row>
    <row r="3296" spans="18:19" x14ac:dyDescent="0.25">
      <c r="R3296" s="29"/>
      <c r="S3296" s="29"/>
    </row>
    <row r="3297" spans="18:19" x14ac:dyDescent="0.25">
      <c r="R3297" s="29"/>
      <c r="S3297" s="29"/>
    </row>
    <row r="3298" spans="18:19" x14ac:dyDescent="0.25">
      <c r="R3298" s="29"/>
      <c r="S3298" s="29"/>
    </row>
    <row r="3299" spans="18:19" x14ac:dyDescent="0.25">
      <c r="R3299" s="29"/>
      <c r="S3299" s="29"/>
    </row>
    <row r="3300" spans="18:19" x14ac:dyDescent="0.25">
      <c r="R3300" s="29"/>
      <c r="S3300" s="29"/>
    </row>
    <row r="3301" spans="18:19" x14ac:dyDescent="0.25">
      <c r="R3301" s="29"/>
      <c r="S3301" s="29"/>
    </row>
    <row r="3302" spans="18:19" x14ac:dyDescent="0.25">
      <c r="R3302" s="29"/>
      <c r="S3302" s="29"/>
    </row>
    <row r="3303" spans="18:19" x14ac:dyDescent="0.25">
      <c r="R3303" s="29"/>
      <c r="S3303" s="29"/>
    </row>
    <row r="3304" spans="18:19" x14ac:dyDescent="0.25">
      <c r="R3304" s="29"/>
      <c r="S3304" s="29"/>
    </row>
    <row r="3305" spans="18:19" x14ac:dyDescent="0.25">
      <c r="R3305" s="29"/>
      <c r="S3305" s="29"/>
    </row>
    <row r="3306" spans="18:19" x14ac:dyDescent="0.25">
      <c r="R3306" s="29"/>
      <c r="S3306" s="29"/>
    </row>
    <row r="3307" spans="18:19" x14ac:dyDescent="0.25">
      <c r="R3307" s="29"/>
      <c r="S3307" s="29"/>
    </row>
    <row r="3308" spans="18:19" x14ac:dyDescent="0.25">
      <c r="R3308" s="29"/>
      <c r="S3308" s="29"/>
    </row>
    <row r="3309" spans="18:19" x14ac:dyDescent="0.25">
      <c r="R3309" s="29"/>
      <c r="S3309" s="29"/>
    </row>
    <row r="3310" spans="18:19" x14ac:dyDescent="0.25">
      <c r="R3310" s="29"/>
      <c r="S3310" s="29"/>
    </row>
    <row r="3311" spans="18:19" x14ac:dyDescent="0.25">
      <c r="R3311" s="29"/>
      <c r="S3311" s="29"/>
    </row>
    <row r="3312" spans="18:19" x14ac:dyDescent="0.25">
      <c r="R3312" s="29"/>
      <c r="S3312" s="29"/>
    </row>
    <row r="3313" spans="18:19" x14ac:dyDescent="0.25">
      <c r="R3313" s="29"/>
      <c r="S3313" s="29"/>
    </row>
    <row r="3314" spans="18:19" x14ac:dyDescent="0.25">
      <c r="R3314" s="29"/>
      <c r="S3314" s="29"/>
    </row>
    <row r="3315" spans="18:19" x14ac:dyDescent="0.25">
      <c r="R3315" s="29"/>
      <c r="S3315" s="29"/>
    </row>
    <row r="3316" spans="18:19" x14ac:dyDescent="0.25">
      <c r="R3316" s="29"/>
      <c r="S3316" s="29"/>
    </row>
    <row r="3317" spans="18:19" x14ac:dyDescent="0.25">
      <c r="R3317" s="29"/>
      <c r="S3317" s="29"/>
    </row>
    <row r="3318" spans="18:19" x14ac:dyDescent="0.25">
      <c r="R3318" s="29"/>
      <c r="S3318" s="29"/>
    </row>
    <row r="3319" spans="18:19" x14ac:dyDescent="0.25">
      <c r="R3319" s="29"/>
      <c r="S3319" s="29"/>
    </row>
    <row r="3320" spans="18:19" x14ac:dyDescent="0.25">
      <c r="R3320" s="29"/>
      <c r="S3320" s="29"/>
    </row>
    <row r="3321" spans="18:19" x14ac:dyDescent="0.25">
      <c r="R3321" s="29"/>
      <c r="S3321" s="29"/>
    </row>
    <row r="3322" spans="18:19" x14ac:dyDescent="0.25">
      <c r="R3322" s="29"/>
      <c r="S3322" s="29"/>
    </row>
    <row r="3323" spans="18:19" x14ac:dyDescent="0.25">
      <c r="R3323" s="29"/>
      <c r="S3323" s="29"/>
    </row>
    <row r="3324" spans="18:19" x14ac:dyDescent="0.25">
      <c r="R3324" s="29"/>
      <c r="S3324" s="29"/>
    </row>
    <row r="3325" spans="18:19" x14ac:dyDescent="0.25">
      <c r="R3325" s="29"/>
      <c r="S3325" s="29"/>
    </row>
    <row r="3326" spans="18:19" x14ac:dyDescent="0.25">
      <c r="R3326" s="29"/>
      <c r="S3326" s="29"/>
    </row>
    <row r="3327" spans="18:19" x14ac:dyDescent="0.25">
      <c r="R3327" s="29"/>
      <c r="S3327" s="29"/>
    </row>
    <row r="3328" spans="18:19" x14ac:dyDescent="0.25">
      <c r="R3328" s="29"/>
      <c r="S3328" s="29"/>
    </row>
    <row r="3329" spans="18:19" x14ac:dyDescent="0.25">
      <c r="R3329" s="29"/>
      <c r="S3329" s="29"/>
    </row>
    <row r="3330" spans="18:19" x14ac:dyDescent="0.25">
      <c r="R3330" s="29"/>
      <c r="S3330" s="29"/>
    </row>
    <row r="3331" spans="18:19" x14ac:dyDescent="0.25">
      <c r="R3331" s="29"/>
      <c r="S3331" s="29"/>
    </row>
    <row r="3332" spans="18:19" x14ac:dyDescent="0.25">
      <c r="R3332" s="29"/>
      <c r="S3332" s="29"/>
    </row>
    <row r="3333" spans="18:19" x14ac:dyDescent="0.25">
      <c r="R3333" s="29"/>
      <c r="S3333" s="29"/>
    </row>
    <row r="3334" spans="18:19" x14ac:dyDescent="0.25">
      <c r="R3334" s="29"/>
      <c r="S3334" s="29"/>
    </row>
    <row r="3335" spans="18:19" x14ac:dyDescent="0.25">
      <c r="R3335" s="29"/>
      <c r="S3335" s="29"/>
    </row>
    <row r="3336" spans="18:19" x14ac:dyDescent="0.25">
      <c r="R3336" s="29"/>
      <c r="S3336" s="29"/>
    </row>
    <row r="3337" spans="18:19" x14ac:dyDescent="0.25">
      <c r="R3337" s="29"/>
      <c r="S3337" s="29"/>
    </row>
    <row r="3338" spans="18:19" x14ac:dyDescent="0.25">
      <c r="R3338" s="29"/>
      <c r="S3338" s="29"/>
    </row>
    <row r="3339" spans="18:19" x14ac:dyDescent="0.25">
      <c r="R3339" s="29"/>
      <c r="S3339" s="29"/>
    </row>
    <row r="3340" spans="18:19" x14ac:dyDescent="0.25">
      <c r="R3340" s="29"/>
      <c r="S3340" s="29"/>
    </row>
    <row r="3341" spans="18:19" x14ac:dyDescent="0.25">
      <c r="R3341" s="29"/>
      <c r="S3341" s="29"/>
    </row>
    <row r="3342" spans="18:19" x14ac:dyDescent="0.25">
      <c r="R3342" s="29"/>
      <c r="S3342" s="29"/>
    </row>
    <row r="3343" spans="18:19" x14ac:dyDescent="0.25">
      <c r="R3343" s="29"/>
      <c r="S3343" s="29"/>
    </row>
    <row r="3344" spans="18:19" x14ac:dyDescent="0.25">
      <c r="R3344" s="29"/>
      <c r="S3344" s="29"/>
    </row>
    <row r="3345" spans="18:19" x14ac:dyDescent="0.25">
      <c r="R3345" s="29"/>
      <c r="S3345" s="29"/>
    </row>
    <row r="3346" spans="18:19" x14ac:dyDescent="0.25">
      <c r="R3346" s="29"/>
      <c r="S3346" s="29"/>
    </row>
    <row r="3347" spans="18:19" x14ac:dyDescent="0.25">
      <c r="R3347" s="29"/>
      <c r="S3347" s="29"/>
    </row>
    <row r="3348" spans="18:19" x14ac:dyDescent="0.25">
      <c r="R3348" s="29"/>
      <c r="S3348" s="29"/>
    </row>
    <row r="3349" spans="18:19" x14ac:dyDescent="0.25">
      <c r="R3349" s="29"/>
      <c r="S3349" s="29"/>
    </row>
    <row r="3350" spans="18:19" x14ac:dyDescent="0.25">
      <c r="R3350" s="29"/>
      <c r="S3350" s="29"/>
    </row>
    <row r="3351" spans="18:19" x14ac:dyDescent="0.25">
      <c r="R3351" s="29"/>
      <c r="S3351" s="29"/>
    </row>
    <row r="3352" spans="18:19" x14ac:dyDescent="0.25">
      <c r="R3352" s="29"/>
      <c r="S3352" s="29"/>
    </row>
    <row r="3353" spans="18:19" x14ac:dyDescent="0.25">
      <c r="R3353" s="29"/>
      <c r="S3353" s="29"/>
    </row>
    <row r="3354" spans="18:19" x14ac:dyDescent="0.25">
      <c r="R3354" s="29"/>
      <c r="S3354" s="29"/>
    </row>
    <row r="3355" spans="18:19" x14ac:dyDescent="0.25">
      <c r="R3355" s="29"/>
      <c r="S3355" s="29"/>
    </row>
    <row r="3356" spans="18:19" x14ac:dyDescent="0.25">
      <c r="R3356" s="29"/>
      <c r="S3356" s="29"/>
    </row>
    <row r="3357" spans="18:19" x14ac:dyDescent="0.25">
      <c r="R3357" s="29"/>
      <c r="S3357" s="29"/>
    </row>
    <row r="3358" spans="18:19" x14ac:dyDescent="0.25">
      <c r="R3358" s="29"/>
      <c r="S3358" s="29"/>
    </row>
    <row r="3359" spans="18:19" x14ac:dyDescent="0.25">
      <c r="R3359" s="29"/>
      <c r="S3359" s="29"/>
    </row>
    <row r="3360" spans="18:19" x14ac:dyDescent="0.25">
      <c r="R3360" s="29"/>
      <c r="S3360" s="29"/>
    </row>
    <row r="3361" spans="18:19" x14ac:dyDescent="0.25">
      <c r="R3361" s="29"/>
      <c r="S3361" s="29"/>
    </row>
    <row r="3362" spans="18:19" x14ac:dyDescent="0.25">
      <c r="R3362" s="29"/>
      <c r="S3362" s="29"/>
    </row>
    <row r="3363" spans="18:19" x14ac:dyDescent="0.25">
      <c r="R3363" s="29"/>
      <c r="S3363" s="29"/>
    </row>
    <row r="3364" spans="18:19" x14ac:dyDescent="0.25">
      <c r="R3364" s="29"/>
      <c r="S3364" s="29"/>
    </row>
    <row r="3365" spans="18:19" x14ac:dyDescent="0.25">
      <c r="R3365" s="29"/>
      <c r="S3365" s="29"/>
    </row>
    <row r="3366" spans="18:19" x14ac:dyDescent="0.25">
      <c r="R3366" s="29"/>
      <c r="S3366" s="29"/>
    </row>
    <row r="3367" spans="18:19" x14ac:dyDescent="0.25">
      <c r="R3367" s="29"/>
      <c r="S3367" s="29"/>
    </row>
    <row r="3368" spans="18:19" x14ac:dyDescent="0.25">
      <c r="R3368" s="29"/>
      <c r="S3368" s="29"/>
    </row>
    <row r="3369" spans="18:19" x14ac:dyDescent="0.25">
      <c r="R3369" s="29"/>
      <c r="S3369" s="29"/>
    </row>
    <row r="3370" spans="18:19" x14ac:dyDescent="0.25">
      <c r="R3370" s="29"/>
      <c r="S3370" s="29"/>
    </row>
    <row r="3371" spans="18:19" x14ac:dyDescent="0.25">
      <c r="R3371" s="29"/>
      <c r="S3371" s="29"/>
    </row>
    <row r="3372" spans="18:19" x14ac:dyDescent="0.25">
      <c r="R3372" s="29"/>
      <c r="S3372" s="29"/>
    </row>
    <row r="3373" spans="18:19" x14ac:dyDescent="0.25">
      <c r="R3373" s="29"/>
      <c r="S3373" s="29"/>
    </row>
    <row r="3374" spans="18:19" x14ac:dyDescent="0.25">
      <c r="R3374" s="29"/>
      <c r="S3374" s="29"/>
    </row>
    <row r="3375" spans="18:19" x14ac:dyDescent="0.25">
      <c r="R3375" s="29"/>
      <c r="S3375" s="29"/>
    </row>
    <row r="3376" spans="18:19" x14ac:dyDescent="0.25">
      <c r="R3376" s="29"/>
      <c r="S3376" s="29"/>
    </row>
    <row r="3377" spans="18:19" x14ac:dyDescent="0.25">
      <c r="R3377" s="29"/>
      <c r="S3377" s="29"/>
    </row>
    <row r="3378" spans="18:19" x14ac:dyDescent="0.25">
      <c r="R3378" s="29"/>
      <c r="S3378" s="29"/>
    </row>
    <row r="3379" spans="18:19" x14ac:dyDescent="0.25">
      <c r="R3379" s="29"/>
      <c r="S3379" s="29"/>
    </row>
    <row r="3380" spans="18:19" x14ac:dyDescent="0.25">
      <c r="R3380" s="29"/>
      <c r="S3380" s="29"/>
    </row>
    <row r="3381" spans="18:19" x14ac:dyDescent="0.25">
      <c r="R3381" s="29"/>
      <c r="S3381" s="29"/>
    </row>
    <row r="3382" spans="18:19" x14ac:dyDescent="0.25">
      <c r="R3382" s="29"/>
      <c r="S3382" s="29"/>
    </row>
    <row r="3383" spans="18:19" x14ac:dyDescent="0.25">
      <c r="R3383" s="29"/>
      <c r="S3383" s="29"/>
    </row>
    <row r="3384" spans="18:19" x14ac:dyDescent="0.25">
      <c r="R3384" s="29"/>
      <c r="S3384" s="29"/>
    </row>
    <row r="3385" spans="18:19" x14ac:dyDescent="0.25">
      <c r="R3385" s="29"/>
      <c r="S3385" s="29"/>
    </row>
    <row r="3386" spans="18:19" x14ac:dyDescent="0.25">
      <c r="R3386" s="29"/>
      <c r="S3386" s="29"/>
    </row>
    <row r="3387" spans="18:19" x14ac:dyDescent="0.25">
      <c r="R3387" s="29"/>
      <c r="S3387" s="29"/>
    </row>
    <row r="3388" spans="18:19" x14ac:dyDescent="0.25">
      <c r="R3388" s="29"/>
      <c r="S3388" s="29"/>
    </row>
    <row r="3389" spans="18:19" x14ac:dyDescent="0.25">
      <c r="R3389" s="29"/>
      <c r="S3389" s="29"/>
    </row>
    <row r="3390" spans="18:19" x14ac:dyDescent="0.25">
      <c r="R3390" s="29"/>
      <c r="S3390" s="29"/>
    </row>
    <row r="3391" spans="18:19" x14ac:dyDescent="0.25">
      <c r="R3391" s="29"/>
      <c r="S3391" s="29"/>
    </row>
    <row r="3392" spans="18:19" x14ac:dyDescent="0.25">
      <c r="R3392" s="29"/>
      <c r="S3392" s="29"/>
    </row>
    <row r="3393" spans="18:19" x14ac:dyDescent="0.25">
      <c r="R3393" s="29"/>
      <c r="S3393" s="29"/>
    </row>
    <row r="3394" spans="18:19" x14ac:dyDescent="0.25">
      <c r="R3394" s="29"/>
      <c r="S3394" s="29"/>
    </row>
    <row r="3395" spans="18:19" x14ac:dyDescent="0.25">
      <c r="R3395" s="29"/>
      <c r="S3395" s="29"/>
    </row>
    <row r="3396" spans="18:19" x14ac:dyDescent="0.25">
      <c r="R3396" s="29"/>
      <c r="S3396" s="29"/>
    </row>
    <row r="3397" spans="18:19" x14ac:dyDescent="0.25">
      <c r="R3397" s="29"/>
      <c r="S3397" s="29"/>
    </row>
    <row r="3398" spans="18:19" x14ac:dyDescent="0.25">
      <c r="R3398" s="29"/>
      <c r="S3398" s="29"/>
    </row>
    <row r="3399" spans="18:19" x14ac:dyDescent="0.25">
      <c r="R3399" s="29"/>
      <c r="S3399" s="29"/>
    </row>
    <row r="3400" spans="18:19" x14ac:dyDescent="0.25">
      <c r="R3400" s="29"/>
      <c r="S3400" s="29"/>
    </row>
    <row r="3401" spans="18:19" x14ac:dyDescent="0.25">
      <c r="R3401" s="29"/>
      <c r="S3401" s="29"/>
    </row>
    <row r="3402" spans="18:19" x14ac:dyDescent="0.25">
      <c r="R3402" s="29"/>
      <c r="S3402" s="29"/>
    </row>
    <row r="3403" spans="18:19" x14ac:dyDescent="0.25">
      <c r="R3403" s="29"/>
      <c r="S3403" s="29"/>
    </row>
    <row r="3404" spans="18:19" x14ac:dyDescent="0.25">
      <c r="R3404" s="29"/>
      <c r="S3404" s="29"/>
    </row>
    <row r="3405" spans="18:19" x14ac:dyDescent="0.25">
      <c r="R3405" s="29"/>
      <c r="S3405" s="29"/>
    </row>
    <row r="3406" spans="18:19" x14ac:dyDescent="0.25">
      <c r="R3406" s="29"/>
      <c r="S3406" s="29"/>
    </row>
    <row r="3407" spans="18:19" x14ac:dyDescent="0.25">
      <c r="R3407" s="29"/>
      <c r="S3407" s="29"/>
    </row>
    <row r="3408" spans="18:19" x14ac:dyDescent="0.25">
      <c r="R3408" s="29"/>
      <c r="S3408" s="29"/>
    </row>
    <row r="3409" spans="18:19" x14ac:dyDescent="0.25">
      <c r="R3409" s="29"/>
      <c r="S3409" s="29"/>
    </row>
    <row r="3410" spans="18:19" x14ac:dyDescent="0.25">
      <c r="R3410" s="29"/>
      <c r="S3410" s="29"/>
    </row>
    <row r="3411" spans="18:19" x14ac:dyDescent="0.25">
      <c r="R3411" s="29"/>
      <c r="S3411" s="29"/>
    </row>
    <row r="3412" spans="18:19" x14ac:dyDescent="0.25">
      <c r="R3412" s="29"/>
      <c r="S3412" s="29"/>
    </row>
    <row r="3413" spans="18:19" x14ac:dyDescent="0.25">
      <c r="R3413" s="29"/>
      <c r="S3413" s="29"/>
    </row>
    <row r="3414" spans="18:19" x14ac:dyDescent="0.25">
      <c r="R3414" s="29"/>
      <c r="S3414" s="29"/>
    </row>
    <row r="3415" spans="18:19" x14ac:dyDescent="0.25">
      <c r="R3415" s="29"/>
      <c r="S3415" s="29"/>
    </row>
    <row r="3416" spans="18:19" x14ac:dyDescent="0.25">
      <c r="R3416" s="29"/>
      <c r="S3416" s="29"/>
    </row>
    <row r="3417" spans="18:19" x14ac:dyDescent="0.25">
      <c r="R3417" s="29"/>
      <c r="S3417" s="29"/>
    </row>
    <row r="3418" spans="18:19" x14ac:dyDescent="0.25">
      <c r="R3418" s="29"/>
      <c r="S3418" s="29"/>
    </row>
    <row r="3419" spans="18:19" x14ac:dyDescent="0.25">
      <c r="R3419" s="29"/>
      <c r="S3419" s="29"/>
    </row>
    <row r="3420" spans="18:19" x14ac:dyDescent="0.25">
      <c r="R3420" s="29"/>
      <c r="S3420" s="29"/>
    </row>
    <row r="3421" spans="18:19" x14ac:dyDescent="0.25">
      <c r="R3421" s="29"/>
      <c r="S3421" s="29"/>
    </row>
    <row r="3422" spans="18:19" x14ac:dyDescent="0.25">
      <c r="R3422" s="29"/>
      <c r="S3422" s="29"/>
    </row>
    <row r="3423" spans="18:19" x14ac:dyDescent="0.25">
      <c r="R3423" s="29"/>
      <c r="S3423" s="29"/>
    </row>
    <row r="3424" spans="18:19" x14ac:dyDescent="0.25">
      <c r="R3424" s="29"/>
      <c r="S3424" s="29"/>
    </row>
    <row r="3425" spans="18:19" x14ac:dyDescent="0.25">
      <c r="R3425" s="29"/>
      <c r="S3425" s="29"/>
    </row>
    <row r="3426" spans="18:19" x14ac:dyDescent="0.25">
      <c r="R3426" s="29"/>
      <c r="S3426" s="29"/>
    </row>
    <row r="3427" spans="18:19" x14ac:dyDescent="0.25">
      <c r="R3427" s="29"/>
      <c r="S3427" s="29"/>
    </row>
    <row r="3428" spans="18:19" x14ac:dyDescent="0.25">
      <c r="R3428" s="29"/>
      <c r="S3428" s="29"/>
    </row>
    <row r="3429" spans="18:19" x14ac:dyDescent="0.25">
      <c r="R3429" s="29"/>
      <c r="S3429" s="29"/>
    </row>
    <row r="3430" spans="18:19" x14ac:dyDescent="0.25">
      <c r="R3430" s="29"/>
      <c r="S3430" s="29"/>
    </row>
    <row r="3431" spans="18:19" x14ac:dyDescent="0.25">
      <c r="R3431" s="29"/>
      <c r="S3431" s="29"/>
    </row>
    <row r="3432" spans="18:19" x14ac:dyDescent="0.25">
      <c r="R3432" s="29"/>
      <c r="S3432" s="29"/>
    </row>
    <row r="3433" spans="18:19" x14ac:dyDescent="0.25">
      <c r="R3433" s="29"/>
      <c r="S3433" s="29"/>
    </row>
    <row r="3434" spans="18:19" x14ac:dyDescent="0.25">
      <c r="R3434" s="29"/>
      <c r="S3434" s="29"/>
    </row>
    <row r="3435" spans="18:19" x14ac:dyDescent="0.25">
      <c r="R3435" s="29"/>
      <c r="S3435" s="29"/>
    </row>
    <row r="3436" spans="18:19" x14ac:dyDescent="0.25">
      <c r="R3436" s="29"/>
      <c r="S3436" s="29"/>
    </row>
    <row r="3437" spans="18:19" x14ac:dyDescent="0.25">
      <c r="R3437" s="29"/>
      <c r="S3437" s="29"/>
    </row>
    <row r="3438" spans="18:19" x14ac:dyDescent="0.25">
      <c r="R3438" s="29"/>
      <c r="S3438" s="29"/>
    </row>
    <row r="3439" spans="18:19" x14ac:dyDescent="0.25">
      <c r="R3439" s="29"/>
      <c r="S3439" s="29"/>
    </row>
    <row r="3440" spans="18:19" x14ac:dyDescent="0.25">
      <c r="R3440" s="29"/>
      <c r="S3440" s="29"/>
    </row>
    <row r="3441" spans="18:19" x14ac:dyDescent="0.25">
      <c r="R3441" s="29"/>
      <c r="S3441" s="29"/>
    </row>
    <row r="3442" spans="18:19" x14ac:dyDescent="0.25">
      <c r="R3442" s="29"/>
      <c r="S3442" s="29"/>
    </row>
    <row r="3443" spans="18:19" x14ac:dyDescent="0.25">
      <c r="R3443" s="29"/>
      <c r="S3443" s="29"/>
    </row>
    <row r="3444" spans="18:19" x14ac:dyDescent="0.25">
      <c r="R3444" s="29"/>
      <c r="S3444" s="29"/>
    </row>
    <row r="3445" spans="18:19" x14ac:dyDescent="0.25">
      <c r="R3445" s="29"/>
      <c r="S3445" s="29"/>
    </row>
    <row r="3446" spans="18:19" x14ac:dyDescent="0.25">
      <c r="R3446" s="29"/>
      <c r="S3446" s="29"/>
    </row>
    <row r="3447" spans="18:19" x14ac:dyDescent="0.25">
      <c r="R3447" s="29"/>
      <c r="S3447" s="29"/>
    </row>
    <row r="3448" spans="18:19" x14ac:dyDescent="0.25">
      <c r="R3448" s="29"/>
      <c r="S3448" s="29"/>
    </row>
    <row r="3449" spans="18:19" x14ac:dyDescent="0.25">
      <c r="R3449" s="29"/>
      <c r="S3449" s="29"/>
    </row>
    <row r="3450" spans="18:19" x14ac:dyDescent="0.25">
      <c r="R3450" s="29"/>
      <c r="S3450" s="29"/>
    </row>
    <row r="3451" spans="18:19" x14ac:dyDescent="0.25">
      <c r="R3451" s="29"/>
      <c r="S3451" s="29"/>
    </row>
    <row r="3452" spans="18:19" x14ac:dyDescent="0.25">
      <c r="R3452" s="29"/>
      <c r="S3452" s="29"/>
    </row>
    <row r="3453" spans="18:19" x14ac:dyDescent="0.25">
      <c r="R3453" s="29"/>
      <c r="S3453" s="29"/>
    </row>
    <row r="3454" spans="18:19" x14ac:dyDescent="0.25">
      <c r="R3454" s="29"/>
      <c r="S3454" s="29"/>
    </row>
    <row r="3455" spans="18:19" x14ac:dyDescent="0.25">
      <c r="R3455" s="29"/>
      <c r="S3455" s="29"/>
    </row>
    <row r="3456" spans="18:19" x14ac:dyDescent="0.25">
      <c r="R3456" s="29"/>
      <c r="S3456" s="29"/>
    </row>
    <row r="3457" spans="18:19" x14ac:dyDescent="0.25">
      <c r="R3457" s="29"/>
      <c r="S3457" s="29"/>
    </row>
    <row r="3458" spans="18:19" x14ac:dyDescent="0.25">
      <c r="R3458" s="29"/>
      <c r="S3458" s="29"/>
    </row>
    <row r="3459" spans="18:19" x14ac:dyDescent="0.25">
      <c r="R3459" s="29"/>
      <c r="S3459" s="29"/>
    </row>
    <row r="3460" spans="18:19" x14ac:dyDescent="0.25">
      <c r="R3460" s="29"/>
      <c r="S3460" s="29"/>
    </row>
    <row r="3461" spans="18:19" x14ac:dyDescent="0.25">
      <c r="R3461" s="29"/>
      <c r="S3461" s="29"/>
    </row>
    <row r="3462" spans="18:19" x14ac:dyDescent="0.25">
      <c r="R3462" s="29"/>
      <c r="S3462" s="29"/>
    </row>
    <row r="3463" spans="18:19" x14ac:dyDescent="0.25">
      <c r="R3463" s="29"/>
      <c r="S3463" s="29"/>
    </row>
    <row r="3464" spans="18:19" x14ac:dyDescent="0.25">
      <c r="R3464" s="29"/>
      <c r="S3464" s="29"/>
    </row>
    <row r="3465" spans="18:19" x14ac:dyDescent="0.25">
      <c r="R3465" s="29"/>
      <c r="S3465" s="29"/>
    </row>
    <row r="3466" spans="18:19" x14ac:dyDescent="0.25">
      <c r="R3466" s="29"/>
      <c r="S3466" s="29"/>
    </row>
    <row r="3467" spans="18:19" x14ac:dyDescent="0.25">
      <c r="R3467" s="29"/>
      <c r="S3467" s="29"/>
    </row>
    <row r="3468" spans="18:19" x14ac:dyDescent="0.25">
      <c r="R3468" s="29"/>
      <c r="S3468" s="29"/>
    </row>
    <row r="3469" spans="18:19" x14ac:dyDescent="0.25">
      <c r="R3469" s="29"/>
      <c r="S3469" s="29"/>
    </row>
    <row r="3470" spans="18:19" x14ac:dyDescent="0.25">
      <c r="R3470" s="29"/>
      <c r="S3470" s="29"/>
    </row>
    <row r="3471" spans="18:19" x14ac:dyDescent="0.25">
      <c r="R3471" s="29"/>
      <c r="S3471" s="29"/>
    </row>
    <row r="3472" spans="18:19" x14ac:dyDescent="0.25">
      <c r="R3472" s="29"/>
      <c r="S3472" s="29"/>
    </row>
    <row r="3473" spans="18:19" x14ac:dyDescent="0.25">
      <c r="R3473" s="29"/>
      <c r="S3473" s="29"/>
    </row>
    <row r="3474" spans="18:19" x14ac:dyDescent="0.25">
      <c r="R3474" s="29"/>
      <c r="S3474" s="29"/>
    </row>
    <row r="3475" spans="18:19" x14ac:dyDescent="0.25">
      <c r="R3475" s="29"/>
      <c r="S3475" s="29"/>
    </row>
    <row r="3476" spans="18:19" x14ac:dyDescent="0.25">
      <c r="R3476" s="29"/>
      <c r="S3476" s="29"/>
    </row>
    <row r="3477" spans="18:19" x14ac:dyDescent="0.25">
      <c r="R3477" s="29"/>
      <c r="S3477" s="29"/>
    </row>
    <row r="3478" spans="18:19" x14ac:dyDescent="0.25">
      <c r="R3478" s="29"/>
      <c r="S3478" s="29"/>
    </row>
    <row r="3479" spans="18:19" x14ac:dyDescent="0.25">
      <c r="R3479" s="29"/>
      <c r="S3479" s="29"/>
    </row>
    <row r="3480" spans="18:19" x14ac:dyDescent="0.25">
      <c r="R3480" s="29"/>
      <c r="S3480" s="29"/>
    </row>
    <row r="3481" spans="18:19" x14ac:dyDescent="0.25">
      <c r="R3481" s="29"/>
      <c r="S3481" s="29"/>
    </row>
    <row r="3482" spans="18:19" x14ac:dyDescent="0.25">
      <c r="R3482" s="29"/>
      <c r="S3482" s="29"/>
    </row>
    <row r="3483" spans="18:19" x14ac:dyDescent="0.25">
      <c r="R3483" s="29"/>
      <c r="S3483" s="29"/>
    </row>
    <row r="3484" spans="18:19" x14ac:dyDescent="0.25">
      <c r="R3484" s="29"/>
      <c r="S3484" s="29"/>
    </row>
    <row r="3485" spans="18:19" x14ac:dyDescent="0.25">
      <c r="R3485" s="29"/>
      <c r="S3485" s="29"/>
    </row>
    <row r="3486" spans="18:19" x14ac:dyDescent="0.25">
      <c r="R3486" s="29"/>
      <c r="S3486" s="29"/>
    </row>
    <row r="3487" spans="18:19" x14ac:dyDescent="0.25">
      <c r="R3487" s="29"/>
      <c r="S3487" s="29"/>
    </row>
    <row r="3488" spans="18:19" x14ac:dyDescent="0.25">
      <c r="R3488" s="29"/>
      <c r="S3488" s="29"/>
    </row>
    <row r="3489" spans="18:19" x14ac:dyDescent="0.25">
      <c r="R3489" s="29"/>
      <c r="S3489" s="29"/>
    </row>
    <row r="3490" spans="18:19" x14ac:dyDescent="0.25">
      <c r="R3490" s="29"/>
      <c r="S3490" s="29"/>
    </row>
    <row r="3491" spans="18:19" x14ac:dyDescent="0.25">
      <c r="R3491" s="29"/>
      <c r="S3491" s="29"/>
    </row>
    <row r="3492" spans="18:19" x14ac:dyDescent="0.25">
      <c r="R3492" s="29"/>
      <c r="S3492" s="29"/>
    </row>
    <row r="3493" spans="18:19" x14ac:dyDescent="0.25">
      <c r="R3493" s="29"/>
      <c r="S3493" s="29"/>
    </row>
    <row r="3494" spans="18:19" x14ac:dyDescent="0.25">
      <c r="R3494" s="29"/>
      <c r="S3494" s="29"/>
    </row>
    <row r="3495" spans="18:19" x14ac:dyDescent="0.25">
      <c r="R3495" s="29"/>
      <c r="S3495" s="29"/>
    </row>
    <row r="3496" spans="18:19" x14ac:dyDescent="0.25">
      <c r="R3496" s="29"/>
      <c r="S3496" s="29"/>
    </row>
    <row r="3497" spans="18:19" x14ac:dyDescent="0.25">
      <c r="R3497" s="29"/>
      <c r="S3497" s="29"/>
    </row>
    <row r="3498" spans="18:19" x14ac:dyDescent="0.25">
      <c r="R3498" s="29"/>
      <c r="S3498" s="29"/>
    </row>
    <row r="3499" spans="18:19" x14ac:dyDescent="0.25">
      <c r="R3499" s="29"/>
      <c r="S3499" s="29"/>
    </row>
    <row r="3500" spans="18:19" x14ac:dyDescent="0.25">
      <c r="R3500" s="29"/>
      <c r="S3500" s="29"/>
    </row>
    <row r="3501" spans="18:19" x14ac:dyDescent="0.25">
      <c r="R3501" s="29"/>
      <c r="S3501" s="29"/>
    </row>
    <row r="3502" spans="18:19" x14ac:dyDescent="0.25">
      <c r="R3502" s="29"/>
      <c r="S3502" s="29"/>
    </row>
    <row r="3503" spans="18:19" x14ac:dyDescent="0.25">
      <c r="R3503" s="29"/>
      <c r="S3503" s="29"/>
    </row>
    <row r="3504" spans="18:19" x14ac:dyDescent="0.25">
      <c r="R3504" s="29"/>
      <c r="S3504" s="29"/>
    </row>
    <row r="3505" spans="18:19" x14ac:dyDescent="0.25">
      <c r="R3505" s="29"/>
      <c r="S3505" s="29"/>
    </row>
    <row r="3506" spans="18:19" x14ac:dyDescent="0.25">
      <c r="R3506" s="29"/>
      <c r="S3506" s="29"/>
    </row>
    <row r="3507" spans="18:19" x14ac:dyDescent="0.25">
      <c r="R3507" s="29"/>
      <c r="S3507" s="29"/>
    </row>
    <row r="3508" spans="18:19" x14ac:dyDescent="0.25">
      <c r="R3508" s="29"/>
      <c r="S3508" s="29"/>
    </row>
    <row r="3509" spans="18:19" x14ac:dyDescent="0.25">
      <c r="R3509" s="29"/>
      <c r="S3509" s="29"/>
    </row>
    <row r="3510" spans="18:19" x14ac:dyDescent="0.25">
      <c r="R3510" s="29"/>
      <c r="S3510" s="29"/>
    </row>
    <row r="3511" spans="18:19" x14ac:dyDescent="0.25">
      <c r="R3511" s="29"/>
      <c r="S3511" s="29"/>
    </row>
    <row r="3512" spans="18:19" x14ac:dyDescent="0.25">
      <c r="R3512" s="29"/>
      <c r="S3512" s="29"/>
    </row>
    <row r="3513" spans="18:19" x14ac:dyDescent="0.25">
      <c r="R3513" s="29"/>
      <c r="S3513" s="29"/>
    </row>
    <row r="3514" spans="18:19" x14ac:dyDescent="0.25">
      <c r="R3514" s="29"/>
      <c r="S3514" s="29"/>
    </row>
    <row r="3515" spans="18:19" x14ac:dyDescent="0.25">
      <c r="R3515" s="29"/>
      <c r="S3515" s="29"/>
    </row>
    <row r="3516" spans="18:19" x14ac:dyDescent="0.25">
      <c r="R3516" s="29"/>
      <c r="S3516" s="29"/>
    </row>
    <row r="3517" spans="18:19" x14ac:dyDescent="0.25">
      <c r="R3517" s="29"/>
      <c r="S3517" s="29"/>
    </row>
    <row r="3518" spans="18:19" x14ac:dyDescent="0.25">
      <c r="R3518" s="29"/>
      <c r="S3518" s="29"/>
    </row>
    <row r="3519" spans="18:19" x14ac:dyDescent="0.25">
      <c r="R3519" s="29"/>
      <c r="S3519" s="29"/>
    </row>
    <row r="3520" spans="18:19" x14ac:dyDescent="0.25">
      <c r="R3520" s="29"/>
      <c r="S3520" s="29"/>
    </row>
    <row r="3521" spans="18:19" x14ac:dyDescent="0.25">
      <c r="R3521" s="29"/>
      <c r="S3521" s="29"/>
    </row>
    <row r="3522" spans="18:19" x14ac:dyDescent="0.25">
      <c r="R3522" s="29"/>
      <c r="S3522" s="29"/>
    </row>
    <row r="3523" spans="18:19" x14ac:dyDescent="0.25">
      <c r="R3523" s="29"/>
      <c r="S3523" s="29"/>
    </row>
    <row r="3524" spans="18:19" x14ac:dyDescent="0.25">
      <c r="R3524" s="29"/>
      <c r="S3524" s="29"/>
    </row>
    <row r="3525" spans="18:19" x14ac:dyDescent="0.25">
      <c r="R3525" s="29"/>
      <c r="S3525" s="29"/>
    </row>
    <row r="3526" spans="18:19" x14ac:dyDescent="0.25">
      <c r="R3526" s="29"/>
      <c r="S3526" s="29"/>
    </row>
    <row r="3527" spans="18:19" x14ac:dyDescent="0.25">
      <c r="R3527" s="29"/>
      <c r="S3527" s="29"/>
    </row>
    <row r="3528" spans="18:19" x14ac:dyDescent="0.25">
      <c r="R3528" s="29"/>
      <c r="S3528" s="29"/>
    </row>
    <row r="3529" spans="18:19" x14ac:dyDescent="0.25">
      <c r="R3529" s="29"/>
      <c r="S3529" s="29"/>
    </row>
    <row r="3530" spans="18:19" x14ac:dyDescent="0.25">
      <c r="R3530" s="29"/>
      <c r="S3530" s="29"/>
    </row>
    <row r="3531" spans="18:19" x14ac:dyDescent="0.25">
      <c r="R3531" s="29"/>
      <c r="S3531" s="29"/>
    </row>
    <row r="3532" spans="18:19" x14ac:dyDescent="0.25">
      <c r="R3532" s="29"/>
      <c r="S3532" s="29"/>
    </row>
    <row r="3533" spans="18:19" x14ac:dyDescent="0.25">
      <c r="R3533" s="29"/>
      <c r="S3533" s="29"/>
    </row>
    <row r="3534" spans="18:19" x14ac:dyDescent="0.25">
      <c r="R3534" s="29"/>
      <c r="S3534" s="29"/>
    </row>
    <row r="3535" spans="18:19" x14ac:dyDescent="0.25">
      <c r="R3535" s="29"/>
      <c r="S3535" s="29"/>
    </row>
    <row r="3536" spans="18:19" x14ac:dyDescent="0.25">
      <c r="R3536" s="29"/>
      <c r="S3536" s="29"/>
    </row>
    <row r="3537" spans="18:19" x14ac:dyDescent="0.25">
      <c r="R3537" s="29"/>
      <c r="S3537" s="29"/>
    </row>
    <row r="3538" spans="18:19" x14ac:dyDescent="0.25">
      <c r="R3538" s="29"/>
      <c r="S3538" s="29"/>
    </row>
    <row r="3539" spans="18:19" x14ac:dyDescent="0.25">
      <c r="R3539" s="29"/>
      <c r="S3539" s="29"/>
    </row>
    <row r="3540" spans="18:19" x14ac:dyDescent="0.25">
      <c r="R3540" s="29"/>
      <c r="S3540" s="29"/>
    </row>
    <row r="3541" spans="18:19" x14ac:dyDescent="0.25">
      <c r="R3541" s="29"/>
      <c r="S3541" s="29"/>
    </row>
    <row r="3542" spans="18:19" x14ac:dyDescent="0.25">
      <c r="R3542" s="29"/>
      <c r="S3542" s="29"/>
    </row>
    <row r="3543" spans="18:19" x14ac:dyDescent="0.25">
      <c r="R3543" s="29"/>
      <c r="S3543" s="29"/>
    </row>
    <row r="3544" spans="18:19" x14ac:dyDescent="0.25">
      <c r="R3544" s="29"/>
      <c r="S3544" s="29"/>
    </row>
    <row r="3545" spans="18:19" x14ac:dyDescent="0.25">
      <c r="R3545" s="29"/>
      <c r="S3545" s="29"/>
    </row>
    <row r="3546" spans="18:19" x14ac:dyDescent="0.25">
      <c r="R3546" s="29"/>
      <c r="S3546" s="29"/>
    </row>
    <row r="3547" spans="18:19" x14ac:dyDescent="0.25">
      <c r="R3547" s="29"/>
      <c r="S3547" s="29"/>
    </row>
    <row r="3548" spans="18:19" x14ac:dyDescent="0.25">
      <c r="R3548" s="29"/>
      <c r="S3548" s="29"/>
    </row>
    <row r="3549" spans="18:19" x14ac:dyDescent="0.25">
      <c r="R3549" s="29"/>
      <c r="S3549" s="29"/>
    </row>
    <row r="3550" spans="18:19" x14ac:dyDescent="0.25">
      <c r="R3550" s="29"/>
      <c r="S3550" s="29"/>
    </row>
    <row r="3551" spans="18:19" x14ac:dyDescent="0.25">
      <c r="R3551" s="29"/>
      <c r="S3551" s="29"/>
    </row>
    <row r="3552" spans="18:19" x14ac:dyDescent="0.25">
      <c r="R3552" s="29"/>
      <c r="S3552" s="29"/>
    </row>
    <row r="3553" spans="18:19" x14ac:dyDescent="0.25">
      <c r="R3553" s="29"/>
      <c r="S3553" s="29"/>
    </row>
    <row r="3554" spans="18:19" x14ac:dyDescent="0.25">
      <c r="R3554" s="29"/>
      <c r="S3554" s="29"/>
    </row>
    <row r="3555" spans="18:19" x14ac:dyDescent="0.25">
      <c r="R3555" s="29"/>
      <c r="S3555" s="29"/>
    </row>
    <row r="3556" spans="18:19" x14ac:dyDescent="0.25">
      <c r="R3556" s="29"/>
      <c r="S3556" s="29"/>
    </row>
    <row r="3557" spans="18:19" x14ac:dyDescent="0.25">
      <c r="R3557" s="29"/>
      <c r="S3557" s="29"/>
    </row>
    <row r="3558" spans="18:19" x14ac:dyDescent="0.25">
      <c r="R3558" s="29"/>
      <c r="S3558" s="29"/>
    </row>
    <row r="3559" spans="18:19" x14ac:dyDescent="0.25">
      <c r="R3559" s="29"/>
      <c r="S3559" s="29"/>
    </row>
    <row r="3560" spans="18:19" x14ac:dyDescent="0.25">
      <c r="R3560" s="29"/>
      <c r="S3560" s="29"/>
    </row>
    <row r="3561" spans="18:19" x14ac:dyDescent="0.25">
      <c r="R3561" s="29"/>
      <c r="S3561" s="29"/>
    </row>
    <row r="3562" spans="18:19" x14ac:dyDescent="0.25">
      <c r="R3562" s="29"/>
      <c r="S3562" s="29"/>
    </row>
    <row r="3563" spans="18:19" x14ac:dyDescent="0.25">
      <c r="R3563" s="29"/>
      <c r="S3563" s="29"/>
    </row>
    <row r="3564" spans="18:19" x14ac:dyDescent="0.25">
      <c r="R3564" s="29"/>
      <c r="S3564" s="29"/>
    </row>
    <row r="3565" spans="18:19" x14ac:dyDescent="0.25">
      <c r="R3565" s="29"/>
      <c r="S3565" s="29"/>
    </row>
    <row r="3566" spans="18:19" x14ac:dyDescent="0.25">
      <c r="R3566" s="29"/>
      <c r="S3566" s="29"/>
    </row>
    <row r="3567" spans="18:19" x14ac:dyDescent="0.25">
      <c r="R3567" s="29"/>
      <c r="S3567" s="29"/>
    </row>
    <row r="3568" spans="18:19" x14ac:dyDescent="0.25">
      <c r="R3568" s="29"/>
      <c r="S3568" s="29"/>
    </row>
    <row r="3569" spans="18:19" x14ac:dyDescent="0.25">
      <c r="R3569" s="29"/>
      <c r="S3569" s="29"/>
    </row>
    <row r="3570" spans="18:19" x14ac:dyDescent="0.25">
      <c r="R3570" s="29"/>
      <c r="S3570" s="29"/>
    </row>
    <row r="3571" spans="18:19" x14ac:dyDescent="0.25">
      <c r="R3571" s="29"/>
      <c r="S3571" s="29"/>
    </row>
    <row r="3572" spans="18:19" x14ac:dyDescent="0.25">
      <c r="R3572" s="29"/>
      <c r="S3572" s="29"/>
    </row>
    <row r="3573" spans="18:19" x14ac:dyDescent="0.25">
      <c r="R3573" s="29"/>
      <c r="S3573" s="29"/>
    </row>
    <row r="3574" spans="18:19" x14ac:dyDescent="0.25">
      <c r="R3574" s="29"/>
      <c r="S3574" s="29"/>
    </row>
    <row r="3575" spans="18:19" x14ac:dyDescent="0.25">
      <c r="R3575" s="29"/>
      <c r="S3575" s="29"/>
    </row>
    <row r="3576" spans="18:19" x14ac:dyDescent="0.25">
      <c r="R3576" s="29"/>
      <c r="S3576" s="29"/>
    </row>
    <row r="3577" spans="18:19" x14ac:dyDescent="0.25">
      <c r="R3577" s="29"/>
      <c r="S3577" s="29"/>
    </row>
    <row r="3578" spans="18:19" x14ac:dyDescent="0.25">
      <c r="R3578" s="29"/>
      <c r="S3578" s="29"/>
    </row>
    <row r="3579" spans="18:19" x14ac:dyDescent="0.25">
      <c r="R3579" s="29"/>
      <c r="S3579" s="29"/>
    </row>
    <row r="3580" spans="18:19" x14ac:dyDescent="0.25">
      <c r="R3580" s="29"/>
      <c r="S3580" s="29"/>
    </row>
    <row r="3581" spans="18:19" x14ac:dyDescent="0.25">
      <c r="R3581" s="29"/>
      <c r="S3581" s="29"/>
    </row>
    <row r="3582" spans="18:19" x14ac:dyDescent="0.25">
      <c r="R3582" s="29"/>
      <c r="S3582" s="29"/>
    </row>
    <row r="3583" spans="18:19" x14ac:dyDescent="0.25">
      <c r="R3583" s="29"/>
      <c r="S3583" s="29"/>
    </row>
    <row r="3584" spans="18:19" x14ac:dyDescent="0.25">
      <c r="R3584" s="29"/>
      <c r="S3584" s="29"/>
    </row>
    <row r="3585" spans="18:19" x14ac:dyDescent="0.25">
      <c r="R3585" s="29"/>
      <c r="S3585" s="29"/>
    </row>
    <row r="3586" spans="18:19" x14ac:dyDescent="0.25">
      <c r="R3586" s="29"/>
      <c r="S3586" s="29"/>
    </row>
    <row r="3587" spans="18:19" x14ac:dyDescent="0.25">
      <c r="R3587" s="29"/>
      <c r="S3587" s="29"/>
    </row>
    <row r="3588" spans="18:19" x14ac:dyDescent="0.25">
      <c r="R3588" s="29"/>
      <c r="S3588" s="29"/>
    </row>
    <row r="3589" spans="18:19" x14ac:dyDescent="0.25">
      <c r="R3589" s="29"/>
      <c r="S3589" s="29"/>
    </row>
    <row r="3590" spans="18:19" x14ac:dyDescent="0.25">
      <c r="R3590" s="29"/>
      <c r="S3590" s="29"/>
    </row>
    <row r="3591" spans="18:19" x14ac:dyDescent="0.25">
      <c r="R3591" s="29"/>
      <c r="S3591" s="29"/>
    </row>
    <row r="3592" spans="18:19" x14ac:dyDescent="0.25">
      <c r="R3592" s="29"/>
      <c r="S3592" s="29"/>
    </row>
    <row r="3593" spans="18:19" x14ac:dyDescent="0.25">
      <c r="R3593" s="29"/>
      <c r="S3593" s="29"/>
    </row>
    <row r="3594" spans="18:19" x14ac:dyDescent="0.25">
      <c r="R3594" s="29"/>
      <c r="S3594" s="29"/>
    </row>
    <row r="3595" spans="18:19" x14ac:dyDescent="0.25">
      <c r="R3595" s="29"/>
      <c r="S3595" s="29"/>
    </row>
    <row r="3596" spans="18:19" x14ac:dyDescent="0.25">
      <c r="R3596" s="29"/>
      <c r="S3596" s="29"/>
    </row>
    <row r="3597" spans="18:19" x14ac:dyDescent="0.25">
      <c r="R3597" s="29"/>
      <c r="S3597" s="29"/>
    </row>
    <row r="3598" spans="18:19" x14ac:dyDescent="0.25">
      <c r="R3598" s="29"/>
      <c r="S3598" s="29"/>
    </row>
    <row r="3599" spans="18:19" x14ac:dyDescent="0.25">
      <c r="R3599" s="29"/>
      <c r="S3599" s="29"/>
    </row>
    <row r="3600" spans="18:19" x14ac:dyDescent="0.25">
      <c r="R3600" s="29"/>
      <c r="S3600" s="29"/>
    </row>
    <row r="3601" spans="18:19" x14ac:dyDescent="0.25">
      <c r="R3601" s="29"/>
      <c r="S3601" s="29"/>
    </row>
    <row r="3602" spans="18:19" x14ac:dyDescent="0.25">
      <c r="R3602" s="29"/>
      <c r="S3602" s="29"/>
    </row>
    <row r="3603" spans="18:19" x14ac:dyDescent="0.25">
      <c r="R3603" s="29"/>
      <c r="S3603" s="29"/>
    </row>
    <row r="3604" spans="18:19" x14ac:dyDescent="0.25">
      <c r="R3604" s="29"/>
      <c r="S3604" s="29"/>
    </row>
    <row r="3605" spans="18:19" x14ac:dyDescent="0.25">
      <c r="R3605" s="29"/>
      <c r="S3605" s="29"/>
    </row>
    <row r="3606" spans="18:19" x14ac:dyDescent="0.25">
      <c r="R3606" s="29"/>
      <c r="S3606" s="29"/>
    </row>
    <row r="3607" spans="18:19" x14ac:dyDescent="0.25">
      <c r="R3607" s="29"/>
      <c r="S3607" s="29"/>
    </row>
    <row r="3608" spans="18:19" x14ac:dyDescent="0.25">
      <c r="R3608" s="29"/>
      <c r="S3608" s="29"/>
    </row>
    <row r="3609" spans="18:19" x14ac:dyDescent="0.25">
      <c r="R3609" s="29"/>
      <c r="S3609" s="29"/>
    </row>
    <row r="3610" spans="18:19" x14ac:dyDescent="0.25">
      <c r="R3610" s="29"/>
      <c r="S3610" s="29"/>
    </row>
    <row r="3611" spans="18:19" x14ac:dyDescent="0.25">
      <c r="R3611" s="29"/>
      <c r="S3611" s="29"/>
    </row>
    <row r="3612" spans="18:19" x14ac:dyDescent="0.25">
      <c r="R3612" s="29"/>
      <c r="S3612" s="29"/>
    </row>
    <row r="3613" spans="18:19" x14ac:dyDescent="0.25">
      <c r="R3613" s="29"/>
      <c r="S3613" s="29"/>
    </row>
    <row r="3614" spans="18:19" x14ac:dyDescent="0.25">
      <c r="R3614" s="29"/>
      <c r="S3614" s="29"/>
    </row>
    <row r="3615" spans="18:19" x14ac:dyDescent="0.25">
      <c r="R3615" s="29"/>
      <c r="S3615" s="29"/>
    </row>
    <row r="3616" spans="18:19" x14ac:dyDescent="0.25">
      <c r="R3616" s="29"/>
      <c r="S3616" s="29"/>
    </row>
    <row r="3617" spans="18:19" x14ac:dyDescent="0.25">
      <c r="R3617" s="29"/>
      <c r="S3617" s="29"/>
    </row>
    <row r="3618" spans="18:19" x14ac:dyDescent="0.25">
      <c r="R3618" s="29"/>
      <c r="S3618" s="29"/>
    </row>
    <row r="3619" spans="18:19" x14ac:dyDescent="0.25">
      <c r="R3619" s="29"/>
      <c r="S3619" s="29"/>
    </row>
    <row r="3620" spans="18:19" x14ac:dyDescent="0.25">
      <c r="R3620" s="29"/>
      <c r="S3620" s="29"/>
    </row>
    <row r="3621" spans="18:19" x14ac:dyDescent="0.25">
      <c r="R3621" s="29"/>
      <c r="S3621" s="29"/>
    </row>
    <row r="3622" spans="18:19" x14ac:dyDescent="0.25">
      <c r="R3622" s="29"/>
      <c r="S3622" s="29"/>
    </row>
    <row r="3623" spans="18:19" x14ac:dyDescent="0.25">
      <c r="R3623" s="29"/>
      <c r="S3623" s="29"/>
    </row>
    <row r="3624" spans="18:19" x14ac:dyDescent="0.25">
      <c r="R3624" s="29"/>
      <c r="S3624" s="29"/>
    </row>
    <row r="3625" spans="18:19" x14ac:dyDescent="0.25">
      <c r="R3625" s="29"/>
      <c r="S3625" s="29"/>
    </row>
    <row r="3626" spans="18:19" x14ac:dyDescent="0.25">
      <c r="R3626" s="29"/>
      <c r="S3626" s="29"/>
    </row>
    <row r="3627" spans="18:19" x14ac:dyDescent="0.25">
      <c r="R3627" s="29"/>
      <c r="S3627" s="29"/>
    </row>
    <row r="3628" spans="18:19" x14ac:dyDescent="0.25">
      <c r="R3628" s="29"/>
      <c r="S3628" s="29"/>
    </row>
    <row r="3629" spans="18:19" x14ac:dyDescent="0.25">
      <c r="R3629" s="29"/>
      <c r="S3629" s="29"/>
    </row>
    <row r="3630" spans="18:19" x14ac:dyDescent="0.25">
      <c r="R3630" s="29"/>
      <c r="S3630" s="29"/>
    </row>
    <row r="3631" spans="18:19" x14ac:dyDescent="0.25">
      <c r="R3631" s="29"/>
      <c r="S3631" s="29"/>
    </row>
    <row r="3632" spans="18:19" x14ac:dyDescent="0.25">
      <c r="R3632" s="29"/>
      <c r="S3632" s="29"/>
    </row>
    <row r="3633" spans="18:19" x14ac:dyDescent="0.25">
      <c r="R3633" s="29"/>
      <c r="S3633" s="29"/>
    </row>
    <row r="3634" spans="18:19" x14ac:dyDescent="0.25">
      <c r="R3634" s="29"/>
      <c r="S3634" s="29"/>
    </row>
    <row r="3635" spans="18:19" x14ac:dyDescent="0.25">
      <c r="R3635" s="29"/>
      <c r="S3635" s="29"/>
    </row>
    <row r="3636" spans="18:19" x14ac:dyDescent="0.25">
      <c r="R3636" s="29"/>
      <c r="S3636" s="29"/>
    </row>
    <row r="3637" spans="18:19" x14ac:dyDescent="0.25">
      <c r="R3637" s="29"/>
      <c r="S3637" s="29"/>
    </row>
    <row r="3638" spans="18:19" x14ac:dyDescent="0.25">
      <c r="R3638" s="29"/>
      <c r="S3638" s="29"/>
    </row>
    <row r="3639" spans="18:19" x14ac:dyDescent="0.25">
      <c r="R3639" s="29"/>
      <c r="S3639" s="29"/>
    </row>
    <row r="3640" spans="18:19" x14ac:dyDescent="0.25">
      <c r="R3640" s="29"/>
      <c r="S3640" s="29"/>
    </row>
    <row r="3641" spans="18:19" x14ac:dyDescent="0.25">
      <c r="R3641" s="29"/>
      <c r="S3641" s="29"/>
    </row>
    <row r="3642" spans="18:19" x14ac:dyDescent="0.25">
      <c r="R3642" s="29"/>
      <c r="S3642" s="29"/>
    </row>
    <row r="3643" spans="18:19" x14ac:dyDescent="0.25">
      <c r="R3643" s="29"/>
      <c r="S3643" s="29"/>
    </row>
    <row r="3644" spans="18:19" x14ac:dyDescent="0.25">
      <c r="R3644" s="29"/>
      <c r="S3644" s="29"/>
    </row>
    <row r="3645" spans="18:19" x14ac:dyDescent="0.25">
      <c r="R3645" s="29"/>
      <c r="S3645" s="29"/>
    </row>
    <row r="3646" spans="18:19" x14ac:dyDescent="0.25">
      <c r="R3646" s="29"/>
      <c r="S3646" s="29"/>
    </row>
    <row r="3647" spans="18:19" x14ac:dyDescent="0.25">
      <c r="R3647" s="29"/>
      <c r="S3647" s="29"/>
    </row>
    <row r="3648" spans="18:19" x14ac:dyDescent="0.25">
      <c r="R3648" s="29"/>
      <c r="S3648" s="29"/>
    </row>
    <row r="3649" spans="18:19" x14ac:dyDescent="0.25">
      <c r="R3649" s="29"/>
      <c r="S3649" s="29"/>
    </row>
    <row r="3650" spans="18:19" x14ac:dyDescent="0.25">
      <c r="R3650" s="29"/>
      <c r="S3650" s="29"/>
    </row>
    <row r="3651" spans="18:19" x14ac:dyDescent="0.25">
      <c r="R3651" s="29"/>
      <c r="S3651" s="29"/>
    </row>
    <row r="3652" spans="18:19" x14ac:dyDescent="0.25">
      <c r="R3652" s="29"/>
      <c r="S3652" s="29"/>
    </row>
    <row r="3653" spans="18:19" x14ac:dyDescent="0.25">
      <c r="R3653" s="29"/>
      <c r="S3653" s="29"/>
    </row>
    <row r="3654" spans="18:19" x14ac:dyDescent="0.25">
      <c r="R3654" s="29"/>
      <c r="S3654" s="29"/>
    </row>
    <row r="3655" spans="18:19" x14ac:dyDescent="0.25">
      <c r="R3655" s="29"/>
      <c r="S3655" s="29"/>
    </row>
    <row r="3656" spans="18:19" x14ac:dyDescent="0.25">
      <c r="R3656" s="29"/>
      <c r="S3656" s="29"/>
    </row>
    <row r="3657" spans="18:19" x14ac:dyDescent="0.25">
      <c r="R3657" s="29"/>
      <c r="S3657" s="29"/>
    </row>
    <row r="3658" spans="18:19" x14ac:dyDescent="0.25">
      <c r="R3658" s="29"/>
      <c r="S3658" s="29"/>
    </row>
    <row r="3659" spans="18:19" x14ac:dyDescent="0.25">
      <c r="R3659" s="29"/>
      <c r="S3659" s="29"/>
    </row>
    <row r="3660" spans="18:19" x14ac:dyDescent="0.25">
      <c r="R3660" s="29"/>
      <c r="S3660" s="29"/>
    </row>
    <row r="3661" spans="18:19" x14ac:dyDescent="0.25">
      <c r="R3661" s="29"/>
      <c r="S3661" s="29"/>
    </row>
    <row r="3662" spans="18:19" x14ac:dyDescent="0.25">
      <c r="R3662" s="29"/>
      <c r="S3662" s="29"/>
    </row>
    <row r="3663" spans="18:19" x14ac:dyDescent="0.25">
      <c r="R3663" s="29"/>
      <c r="S3663" s="29"/>
    </row>
    <row r="3664" spans="18:19" x14ac:dyDescent="0.25">
      <c r="R3664" s="29"/>
      <c r="S3664" s="29"/>
    </row>
    <row r="3665" spans="18:19" x14ac:dyDescent="0.25">
      <c r="R3665" s="29"/>
      <c r="S3665" s="29"/>
    </row>
    <row r="3666" spans="18:19" x14ac:dyDescent="0.25">
      <c r="R3666" s="29"/>
      <c r="S3666" s="29"/>
    </row>
    <row r="3667" spans="18:19" x14ac:dyDescent="0.25">
      <c r="R3667" s="29"/>
      <c r="S3667" s="29"/>
    </row>
    <row r="3668" spans="18:19" x14ac:dyDescent="0.25">
      <c r="R3668" s="29"/>
      <c r="S3668" s="29"/>
    </row>
    <row r="3669" spans="18:19" x14ac:dyDescent="0.25">
      <c r="R3669" s="29"/>
      <c r="S3669" s="29"/>
    </row>
    <row r="3670" spans="18:19" x14ac:dyDescent="0.25">
      <c r="R3670" s="29"/>
      <c r="S3670" s="29"/>
    </row>
    <row r="3671" spans="18:19" x14ac:dyDescent="0.25">
      <c r="R3671" s="29"/>
      <c r="S3671" s="29"/>
    </row>
    <row r="3672" spans="18:19" x14ac:dyDescent="0.25">
      <c r="R3672" s="29"/>
      <c r="S3672" s="29"/>
    </row>
    <row r="3673" spans="18:19" x14ac:dyDescent="0.25">
      <c r="R3673" s="29"/>
      <c r="S3673" s="29"/>
    </row>
    <row r="3674" spans="18:19" x14ac:dyDescent="0.25">
      <c r="R3674" s="29"/>
      <c r="S3674" s="29"/>
    </row>
    <row r="3675" spans="18:19" x14ac:dyDescent="0.25">
      <c r="R3675" s="29"/>
      <c r="S3675" s="29"/>
    </row>
    <row r="3676" spans="18:19" x14ac:dyDescent="0.25">
      <c r="R3676" s="29"/>
      <c r="S3676" s="29"/>
    </row>
    <row r="3677" spans="18:19" x14ac:dyDescent="0.25">
      <c r="R3677" s="29"/>
      <c r="S3677" s="29"/>
    </row>
    <row r="3678" spans="18:19" x14ac:dyDescent="0.25">
      <c r="R3678" s="29"/>
      <c r="S3678" s="29"/>
    </row>
    <row r="3679" spans="18:19" x14ac:dyDescent="0.25">
      <c r="R3679" s="29"/>
      <c r="S3679" s="29"/>
    </row>
    <row r="3680" spans="18:19" x14ac:dyDescent="0.25">
      <c r="R3680" s="29"/>
      <c r="S3680" s="29"/>
    </row>
    <row r="3681" spans="18:19" x14ac:dyDescent="0.25">
      <c r="R3681" s="29"/>
      <c r="S3681" s="29"/>
    </row>
    <row r="3682" spans="18:19" x14ac:dyDescent="0.25">
      <c r="R3682" s="29"/>
      <c r="S3682" s="29"/>
    </row>
    <row r="3683" spans="18:19" x14ac:dyDescent="0.25">
      <c r="R3683" s="29"/>
      <c r="S3683" s="29"/>
    </row>
    <row r="3684" spans="18:19" x14ac:dyDescent="0.25">
      <c r="R3684" s="29"/>
      <c r="S3684" s="29"/>
    </row>
    <row r="3685" spans="18:19" x14ac:dyDescent="0.25">
      <c r="R3685" s="29"/>
      <c r="S3685" s="29"/>
    </row>
    <row r="3686" spans="18:19" x14ac:dyDescent="0.25">
      <c r="R3686" s="29"/>
      <c r="S3686" s="29"/>
    </row>
    <row r="3687" spans="18:19" x14ac:dyDescent="0.25">
      <c r="R3687" s="29"/>
      <c r="S3687" s="29"/>
    </row>
    <row r="3688" spans="18:19" x14ac:dyDescent="0.25">
      <c r="R3688" s="29"/>
      <c r="S3688" s="29"/>
    </row>
    <row r="3689" spans="18:19" x14ac:dyDescent="0.25">
      <c r="R3689" s="29"/>
      <c r="S3689" s="29"/>
    </row>
    <row r="3690" spans="18:19" x14ac:dyDescent="0.25">
      <c r="R3690" s="29"/>
      <c r="S3690" s="29"/>
    </row>
    <row r="3691" spans="18:19" x14ac:dyDescent="0.25">
      <c r="R3691" s="29"/>
      <c r="S3691" s="29"/>
    </row>
    <row r="3692" spans="18:19" x14ac:dyDescent="0.25">
      <c r="R3692" s="29"/>
      <c r="S3692" s="29"/>
    </row>
    <row r="3693" spans="18:19" x14ac:dyDescent="0.25">
      <c r="R3693" s="29"/>
      <c r="S3693" s="29"/>
    </row>
    <row r="3694" spans="18:19" x14ac:dyDescent="0.25">
      <c r="R3694" s="29"/>
      <c r="S3694" s="29"/>
    </row>
    <row r="3695" spans="18:19" x14ac:dyDescent="0.25">
      <c r="R3695" s="29"/>
      <c r="S3695" s="29"/>
    </row>
    <row r="3696" spans="18:19" x14ac:dyDescent="0.25">
      <c r="R3696" s="29"/>
      <c r="S3696" s="29"/>
    </row>
    <row r="3697" spans="18:19" x14ac:dyDescent="0.25">
      <c r="R3697" s="29"/>
      <c r="S3697" s="29"/>
    </row>
    <row r="3698" spans="18:19" x14ac:dyDescent="0.25">
      <c r="R3698" s="29"/>
      <c r="S3698" s="29"/>
    </row>
    <row r="3699" spans="18:19" x14ac:dyDescent="0.25">
      <c r="R3699" s="29"/>
      <c r="S3699" s="29"/>
    </row>
    <row r="3700" spans="18:19" x14ac:dyDescent="0.25">
      <c r="R3700" s="29"/>
      <c r="S3700" s="29"/>
    </row>
    <row r="3701" spans="18:19" x14ac:dyDescent="0.25">
      <c r="R3701" s="29"/>
      <c r="S3701" s="29"/>
    </row>
    <row r="3702" spans="18:19" x14ac:dyDescent="0.25">
      <c r="R3702" s="29"/>
      <c r="S3702" s="29"/>
    </row>
    <row r="3703" spans="18:19" x14ac:dyDescent="0.25">
      <c r="R3703" s="29"/>
      <c r="S3703" s="29"/>
    </row>
    <row r="3704" spans="18:19" x14ac:dyDescent="0.25">
      <c r="R3704" s="29"/>
      <c r="S3704" s="29"/>
    </row>
    <row r="3705" spans="18:19" x14ac:dyDescent="0.25">
      <c r="R3705" s="29"/>
      <c r="S3705" s="29"/>
    </row>
    <row r="3706" spans="18:19" x14ac:dyDescent="0.25">
      <c r="R3706" s="29"/>
      <c r="S3706" s="29"/>
    </row>
    <row r="3707" spans="18:19" x14ac:dyDescent="0.25">
      <c r="R3707" s="29"/>
      <c r="S3707" s="29"/>
    </row>
    <row r="3708" spans="18:19" x14ac:dyDescent="0.25">
      <c r="R3708" s="29"/>
      <c r="S3708" s="29"/>
    </row>
    <row r="3709" spans="18:19" x14ac:dyDescent="0.25">
      <c r="R3709" s="29"/>
      <c r="S3709" s="29"/>
    </row>
    <row r="3710" spans="18:19" x14ac:dyDescent="0.25">
      <c r="R3710" s="29"/>
      <c r="S3710" s="29"/>
    </row>
    <row r="3711" spans="18:19" x14ac:dyDescent="0.25">
      <c r="R3711" s="29"/>
      <c r="S3711" s="29"/>
    </row>
    <row r="3712" spans="18:19" x14ac:dyDescent="0.25">
      <c r="R3712" s="29"/>
      <c r="S3712" s="29"/>
    </row>
    <row r="3713" spans="18:19" x14ac:dyDescent="0.25">
      <c r="R3713" s="29"/>
      <c r="S3713" s="29"/>
    </row>
    <row r="3714" spans="18:19" x14ac:dyDescent="0.25">
      <c r="R3714" s="29"/>
      <c r="S3714" s="29"/>
    </row>
    <row r="3715" spans="18:19" x14ac:dyDescent="0.25">
      <c r="R3715" s="29"/>
      <c r="S3715" s="29"/>
    </row>
    <row r="3716" spans="18:19" x14ac:dyDescent="0.25">
      <c r="R3716" s="29"/>
      <c r="S3716" s="29"/>
    </row>
    <row r="3717" spans="18:19" x14ac:dyDescent="0.25">
      <c r="R3717" s="29"/>
      <c r="S3717" s="29"/>
    </row>
    <row r="3718" spans="18:19" x14ac:dyDescent="0.25">
      <c r="R3718" s="29"/>
      <c r="S3718" s="29"/>
    </row>
    <row r="3719" spans="18:19" x14ac:dyDescent="0.25">
      <c r="R3719" s="29"/>
      <c r="S3719" s="29"/>
    </row>
    <row r="3720" spans="18:19" x14ac:dyDescent="0.25">
      <c r="R3720" s="29"/>
      <c r="S3720" s="29"/>
    </row>
    <row r="3721" spans="18:19" x14ac:dyDescent="0.25">
      <c r="R3721" s="29"/>
      <c r="S3721" s="29"/>
    </row>
    <row r="3722" spans="18:19" x14ac:dyDescent="0.25">
      <c r="R3722" s="29"/>
      <c r="S3722" s="29"/>
    </row>
    <row r="3723" spans="18:19" x14ac:dyDescent="0.25">
      <c r="R3723" s="29"/>
      <c r="S3723" s="29"/>
    </row>
    <row r="3724" spans="18:19" x14ac:dyDescent="0.25">
      <c r="R3724" s="29"/>
      <c r="S3724" s="29"/>
    </row>
    <row r="3725" spans="18:19" x14ac:dyDescent="0.25">
      <c r="R3725" s="29"/>
      <c r="S3725" s="29"/>
    </row>
    <row r="3726" spans="18:19" x14ac:dyDescent="0.25">
      <c r="R3726" s="29"/>
      <c r="S3726" s="29"/>
    </row>
    <row r="3727" spans="18:19" x14ac:dyDescent="0.25">
      <c r="R3727" s="29"/>
      <c r="S3727" s="29"/>
    </row>
    <row r="3728" spans="18:19" x14ac:dyDescent="0.25">
      <c r="R3728" s="29"/>
      <c r="S3728" s="29"/>
    </row>
    <row r="3729" spans="18:19" x14ac:dyDescent="0.25">
      <c r="R3729" s="29"/>
      <c r="S3729" s="29"/>
    </row>
    <row r="3730" spans="18:19" x14ac:dyDescent="0.25">
      <c r="R3730" s="29"/>
      <c r="S3730" s="29"/>
    </row>
    <row r="3731" spans="18:19" x14ac:dyDescent="0.25">
      <c r="R3731" s="29"/>
      <c r="S3731" s="29"/>
    </row>
    <row r="3732" spans="18:19" x14ac:dyDescent="0.25">
      <c r="R3732" s="29"/>
      <c r="S3732" s="29"/>
    </row>
    <row r="3733" spans="18:19" x14ac:dyDescent="0.25">
      <c r="R3733" s="29"/>
      <c r="S3733" s="29"/>
    </row>
    <row r="3734" spans="18:19" x14ac:dyDescent="0.25">
      <c r="R3734" s="29"/>
      <c r="S3734" s="29"/>
    </row>
    <row r="3735" spans="18:19" x14ac:dyDescent="0.25">
      <c r="R3735" s="29"/>
      <c r="S3735" s="29"/>
    </row>
    <row r="3736" spans="18:19" x14ac:dyDescent="0.25">
      <c r="R3736" s="29"/>
      <c r="S3736" s="29"/>
    </row>
    <row r="3737" spans="18:19" x14ac:dyDescent="0.25">
      <c r="R3737" s="29"/>
      <c r="S3737" s="29"/>
    </row>
    <row r="3738" spans="18:19" x14ac:dyDescent="0.25">
      <c r="R3738" s="29"/>
      <c r="S3738" s="29"/>
    </row>
    <row r="3739" spans="18:19" x14ac:dyDescent="0.25">
      <c r="R3739" s="29"/>
      <c r="S3739" s="29"/>
    </row>
    <row r="3740" spans="18:19" x14ac:dyDescent="0.25">
      <c r="R3740" s="29"/>
      <c r="S3740" s="29"/>
    </row>
    <row r="3741" spans="18:19" x14ac:dyDescent="0.25">
      <c r="R3741" s="29"/>
      <c r="S3741" s="29"/>
    </row>
    <row r="3742" spans="18:19" x14ac:dyDescent="0.25">
      <c r="R3742" s="29"/>
      <c r="S3742" s="29"/>
    </row>
    <row r="3743" spans="18:19" x14ac:dyDescent="0.25">
      <c r="R3743" s="29"/>
      <c r="S3743" s="29"/>
    </row>
    <row r="3744" spans="18:19" x14ac:dyDescent="0.25">
      <c r="R3744" s="29"/>
      <c r="S3744" s="29"/>
    </row>
    <row r="3745" spans="18:19" x14ac:dyDescent="0.25">
      <c r="R3745" s="29"/>
      <c r="S3745" s="29"/>
    </row>
    <row r="3746" spans="18:19" x14ac:dyDescent="0.25">
      <c r="R3746" s="29"/>
      <c r="S3746" s="29"/>
    </row>
    <row r="3747" spans="18:19" x14ac:dyDescent="0.25">
      <c r="R3747" s="29"/>
      <c r="S3747" s="29"/>
    </row>
    <row r="3748" spans="18:19" x14ac:dyDescent="0.25">
      <c r="R3748" s="29"/>
      <c r="S3748" s="29"/>
    </row>
    <row r="3749" spans="18:19" x14ac:dyDescent="0.25">
      <c r="R3749" s="29"/>
      <c r="S3749" s="29"/>
    </row>
    <row r="3750" spans="18:19" x14ac:dyDescent="0.25">
      <c r="R3750" s="29"/>
      <c r="S3750" s="29"/>
    </row>
    <row r="3751" spans="18:19" x14ac:dyDescent="0.25">
      <c r="R3751" s="29"/>
      <c r="S3751" s="29"/>
    </row>
    <row r="3752" spans="18:19" x14ac:dyDescent="0.25">
      <c r="R3752" s="29"/>
      <c r="S3752" s="29"/>
    </row>
    <row r="3753" spans="18:19" x14ac:dyDescent="0.25">
      <c r="R3753" s="29"/>
      <c r="S3753" s="29"/>
    </row>
    <row r="3754" spans="18:19" x14ac:dyDescent="0.25">
      <c r="R3754" s="29"/>
      <c r="S3754" s="29"/>
    </row>
    <row r="3755" spans="18:19" x14ac:dyDescent="0.25">
      <c r="R3755" s="29"/>
      <c r="S3755" s="29"/>
    </row>
    <row r="3756" spans="18:19" x14ac:dyDescent="0.25">
      <c r="R3756" s="29"/>
      <c r="S3756" s="29"/>
    </row>
    <row r="3757" spans="18:19" x14ac:dyDescent="0.25">
      <c r="R3757" s="29"/>
      <c r="S3757" s="29"/>
    </row>
    <row r="3758" spans="18:19" x14ac:dyDescent="0.25">
      <c r="R3758" s="29"/>
      <c r="S3758" s="29"/>
    </row>
    <row r="3759" spans="18:19" x14ac:dyDescent="0.25">
      <c r="R3759" s="29"/>
      <c r="S3759" s="29"/>
    </row>
    <row r="3760" spans="18:19" x14ac:dyDescent="0.25">
      <c r="R3760" s="29"/>
      <c r="S3760" s="29"/>
    </row>
    <row r="3761" spans="18:19" x14ac:dyDescent="0.25">
      <c r="R3761" s="29"/>
      <c r="S3761" s="29"/>
    </row>
    <row r="3762" spans="18:19" x14ac:dyDescent="0.25">
      <c r="R3762" s="29"/>
      <c r="S3762" s="29"/>
    </row>
    <row r="3763" spans="18:19" x14ac:dyDescent="0.25">
      <c r="R3763" s="29"/>
      <c r="S3763" s="29"/>
    </row>
    <row r="3764" spans="18:19" x14ac:dyDescent="0.25">
      <c r="R3764" s="29"/>
      <c r="S3764" s="29"/>
    </row>
    <row r="3765" spans="18:19" x14ac:dyDescent="0.25">
      <c r="R3765" s="29"/>
      <c r="S3765" s="29"/>
    </row>
    <row r="3766" spans="18:19" x14ac:dyDescent="0.25">
      <c r="R3766" s="29"/>
      <c r="S3766" s="29"/>
    </row>
    <row r="3767" spans="18:19" x14ac:dyDescent="0.25">
      <c r="R3767" s="29"/>
      <c r="S3767" s="29"/>
    </row>
    <row r="3768" spans="18:19" x14ac:dyDescent="0.25">
      <c r="R3768" s="29"/>
      <c r="S3768" s="29"/>
    </row>
    <row r="3769" spans="18:19" x14ac:dyDescent="0.25">
      <c r="R3769" s="29"/>
      <c r="S3769" s="29"/>
    </row>
    <row r="3770" spans="18:19" x14ac:dyDescent="0.25">
      <c r="R3770" s="29"/>
      <c r="S3770" s="29"/>
    </row>
    <row r="3771" spans="18:19" x14ac:dyDescent="0.25">
      <c r="R3771" s="29"/>
      <c r="S3771" s="29"/>
    </row>
    <row r="3772" spans="18:19" x14ac:dyDescent="0.25">
      <c r="R3772" s="29"/>
      <c r="S3772" s="29"/>
    </row>
    <row r="3773" spans="18:19" x14ac:dyDescent="0.25">
      <c r="R3773" s="29"/>
      <c r="S3773" s="29"/>
    </row>
    <row r="3774" spans="18:19" x14ac:dyDescent="0.25">
      <c r="R3774" s="29"/>
      <c r="S3774" s="29"/>
    </row>
    <row r="3775" spans="18:19" x14ac:dyDescent="0.25">
      <c r="R3775" s="29"/>
      <c r="S3775" s="29"/>
    </row>
    <row r="3776" spans="18:19" x14ac:dyDescent="0.25">
      <c r="R3776" s="29"/>
      <c r="S3776" s="29"/>
    </row>
    <row r="3777" spans="18:19" x14ac:dyDescent="0.25">
      <c r="R3777" s="29"/>
      <c r="S3777" s="29"/>
    </row>
    <row r="3778" spans="18:19" x14ac:dyDescent="0.25">
      <c r="R3778" s="29"/>
      <c r="S3778" s="29"/>
    </row>
    <row r="3779" spans="18:19" x14ac:dyDescent="0.25">
      <c r="R3779" s="29"/>
      <c r="S3779" s="29"/>
    </row>
    <row r="3780" spans="18:19" x14ac:dyDescent="0.25">
      <c r="R3780" s="29"/>
      <c r="S3780" s="29"/>
    </row>
    <row r="3781" spans="18:19" x14ac:dyDescent="0.25">
      <c r="R3781" s="29"/>
      <c r="S3781" s="29"/>
    </row>
    <row r="3782" spans="18:19" x14ac:dyDescent="0.25">
      <c r="R3782" s="29"/>
      <c r="S3782" s="29"/>
    </row>
    <row r="3783" spans="18:19" x14ac:dyDescent="0.25">
      <c r="R3783" s="29"/>
      <c r="S3783" s="29"/>
    </row>
    <row r="3784" spans="18:19" x14ac:dyDescent="0.25">
      <c r="R3784" s="29"/>
      <c r="S3784" s="29"/>
    </row>
    <row r="3785" spans="18:19" x14ac:dyDescent="0.25">
      <c r="R3785" s="29"/>
      <c r="S3785" s="29"/>
    </row>
    <row r="3786" spans="18:19" x14ac:dyDescent="0.25">
      <c r="R3786" s="29"/>
      <c r="S3786" s="29"/>
    </row>
    <row r="3787" spans="18:19" x14ac:dyDescent="0.25">
      <c r="R3787" s="29"/>
      <c r="S3787" s="29"/>
    </row>
    <row r="3788" spans="18:19" x14ac:dyDescent="0.25">
      <c r="R3788" s="29"/>
      <c r="S3788" s="29"/>
    </row>
    <row r="3789" spans="18:19" x14ac:dyDescent="0.25">
      <c r="R3789" s="29"/>
      <c r="S3789" s="29"/>
    </row>
    <row r="3790" spans="18:19" x14ac:dyDescent="0.25">
      <c r="R3790" s="29"/>
      <c r="S3790" s="29"/>
    </row>
    <row r="3791" spans="18:19" x14ac:dyDescent="0.25">
      <c r="R3791" s="29"/>
      <c r="S3791" s="29"/>
    </row>
    <row r="3792" spans="18:19" x14ac:dyDescent="0.25">
      <c r="R3792" s="29"/>
      <c r="S3792" s="29"/>
    </row>
    <row r="3793" spans="18:19" x14ac:dyDescent="0.25">
      <c r="R3793" s="29"/>
      <c r="S3793" s="29"/>
    </row>
    <row r="3794" spans="18:19" x14ac:dyDescent="0.25">
      <c r="R3794" s="29"/>
      <c r="S3794" s="29"/>
    </row>
    <row r="3795" spans="18:19" x14ac:dyDescent="0.25">
      <c r="R3795" s="29"/>
      <c r="S3795" s="29"/>
    </row>
    <row r="3796" spans="18:19" x14ac:dyDescent="0.25">
      <c r="R3796" s="29"/>
      <c r="S3796" s="29"/>
    </row>
    <row r="3797" spans="18:19" x14ac:dyDescent="0.25">
      <c r="R3797" s="29"/>
      <c r="S3797" s="29"/>
    </row>
    <row r="3798" spans="18:19" x14ac:dyDescent="0.25">
      <c r="R3798" s="29"/>
      <c r="S3798" s="29"/>
    </row>
    <row r="3799" spans="18:19" x14ac:dyDescent="0.25">
      <c r="R3799" s="29"/>
      <c r="S3799" s="29"/>
    </row>
    <row r="3800" spans="18:19" x14ac:dyDescent="0.25">
      <c r="R3800" s="29"/>
      <c r="S3800" s="29"/>
    </row>
    <row r="3801" spans="18:19" x14ac:dyDescent="0.25">
      <c r="R3801" s="29"/>
      <c r="S3801" s="29"/>
    </row>
    <row r="3802" spans="18:19" x14ac:dyDescent="0.25">
      <c r="R3802" s="29"/>
      <c r="S3802" s="29"/>
    </row>
    <row r="3803" spans="18:19" x14ac:dyDescent="0.25">
      <c r="R3803" s="29"/>
      <c r="S3803" s="29"/>
    </row>
    <row r="3804" spans="18:19" x14ac:dyDescent="0.25">
      <c r="R3804" s="29"/>
      <c r="S3804" s="29"/>
    </row>
    <row r="3805" spans="18:19" x14ac:dyDescent="0.25">
      <c r="R3805" s="29"/>
      <c r="S3805" s="29"/>
    </row>
    <row r="3806" spans="18:19" x14ac:dyDescent="0.25">
      <c r="R3806" s="29"/>
      <c r="S3806" s="29"/>
    </row>
    <row r="3807" spans="18:19" x14ac:dyDescent="0.25">
      <c r="R3807" s="29"/>
      <c r="S3807" s="29"/>
    </row>
    <row r="3808" spans="18:19" x14ac:dyDescent="0.25">
      <c r="R3808" s="29"/>
      <c r="S3808" s="29"/>
    </row>
    <row r="3809" spans="18:19" x14ac:dyDescent="0.25">
      <c r="R3809" s="29"/>
      <c r="S3809" s="29"/>
    </row>
    <row r="3810" spans="18:19" x14ac:dyDescent="0.25">
      <c r="R3810" s="29"/>
      <c r="S3810" s="29"/>
    </row>
    <row r="3811" spans="18:19" x14ac:dyDescent="0.25">
      <c r="R3811" s="29"/>
      <c r="S3811" s="29"/>
    </row>
    <row r="3812" spans="18:19" x14ac:dyDescent="0.25">
      <c r="R3812" s="29"/>
      <c r="S3812" s="29"/>
    </row>
    <row r="3813" spans="18:19" x14ac:dyDescent="0.25">
      <c r="R3813" s="29"/>
      <c r="S3813" s="29"/>
    </row>
    <row r="3814" spans="18:19" x14ac:dyDescent="0.25">
      <c r="R3814" s="29"/>
      <c r="S3814" s="29"/>
    </row>
    <row r="3815" spans="18:19" x14ac:dyDescent="0.25">
      <c r="R3815" s="29"/>
      <c r="S3815" s="29"/>
    </row>
    <row r="3816" spans="18:19" x14ac:dyDescent="0.25">
      <c r="R3816" s="29"/>
      <c r="S3816" s="29"/>
    </row>
    <row r="3817" spans="18:19" x14ac:dyDescent="0.25">
      <c r="R3817" s="29"/>
      <c r="S3817" s="29"/>
    </row>
    <row r="3818" spans="18:19" x14ac:dyDescent="0.25">
      <c r="R3818" s="29"/>
      <c r="S3818" s="29"/>
    </row>
    <row r="3819" spans="18:19" x14ac:dyDescent="0.25">
      <c r="R3819" s="29"/>
      <c r="S3819" s="29"/>
    </row>
    <row r="3820" spans="18:19" x14ac:dyDescent="0.25">
      <c r="R3820" s="29"/>
      <c r="S3820" s="29"/>
    </row>
    <row r="3821" spans="18:19" x14ac:dyDescent="0.25">
      <c r="R3821" s="29"/>
      <c r="S3821" s="29"/>
    </row>
    <row r="3822" spans="18:19" x14ac:dyDescent="0.25">
      <c r="R3822" s="29"/>
      <c r="S3822" s="29"/>
    </row>
    <row r="3823" spans="18:19" x14ac:dyDescent="0.25">
      <c r="R3823" s="29"/>
      <c r="S3823" s="29"/>
    </row>
    <row r="3824" spans="18:19" x14ac:dyDescent="0.25">
      <c r="R3824" s="29"/>
      <c r="S3824" s="29"/>
    </row>
    <row r="3825" spans="18:19" x14ac:dyDescent="0.25">
      <c r="R3825" s="29"/>
      <c r="S3825" s="29"/>
    </row>
    <row r="3826" spans="18:19" x14ac:dyDescent="0.25">
      <c r="R3826" s="29"/>
      <c r="S3826" s="29"/>
    </row>
    <row r="3827" spans="18:19" x14ac:dyDescent="0.25">
      <c r="R3827" s="29"/>
      <c r="S3827" s="29"/>
    </row>
    <row r="3828" spans="18:19" x14ac:dyDescent="0.25">
      <c r="R3828" s="29"/>
      <c r="S3828" s="29"/>
    </row>
    <row r="3829" spans="18:19" x14ac:dyDescent="0.25">
      <c r="R3829" s="29"/>
      <c r="S3829" s="29"/>
    </row>
    <row r="3830" spans="18:19" x14ac:dyDescent="0.25">
      <c r="R3830" s="29"/>
      <c r="S3830" s="29"/>
    </row>
    <row r="3831" spans="18:19" x14ac:dyDescent="0.25">
      <c r="R3831" s="29"/>
      <c r="S3831" s="29"/>
    </row>
    <row r="3832" spans="18:19" x14ac:dyDescent="0.25">
      <c r="R3832" s="29"/>
      <c r="S3832" s="29"/>
    </row>
    <row r="3833" spans="18:19" x14ac:dyDescent="0.25">
      <c r="R3833" s="29"/>
      <c r="S3833" s="29"/>
    </row>
    <row r="3834" spans="18:19" x14ac:dyDescent="0.25">
      <c r="R3834" s="29"/>
      <c r="S3834" s="29"/>
    </row>
    <row r="3835" spans="18:19" x14ac:dyDescent="0.25">
      <c r="R3835" s="29"/>
      <c r="S3835" s="29"/>
    </row>
    <row r="3836" spans="18:19" x14ac:dyDescent="0.25">
      <c r="R3836" s="29"/>
      <c r="S3836" s="29"/>
    </row>
    <row r="3837" spans="18:19" x14ac:dyDescent="0.25">
      <c r="R3837" s="29"/>
      <c r="S3837" s="29"/>
    </row>
    <row r="3838" spans="18:19" x14ac:dyDescent="0.25">
      <c r="R3838" s="29"/>
      <c r="S3838" s="29"/>
    </row>
    <row r="3839" spans="18:19" x14ac:dyDescent="0.25">
      <c r="R3839" s="29"/>
      <c r="S3839" s="29"/>
    </row>
    <row r="3840" spans="18:19" x14ac:dyDescent="0.25">
      <c r="R3840" s="29"/>
      <c r="S3840" s="29"/>
    </row>
    <row r="3841" spans="18:19" x14ac:dyDescent="0.25">
      <c r="R3841" s="29"/>
      <c r="S3841" s="29"/>
    </row>
    <row r="3842" spans="18:19" x14ac:dyDescent="0.25">
      <c r="R3842" s="29"/>
      <c r="S3842" s="29"/>
    </row>
    <row r="3843" spans="18:19" x14ac:dyDescent="0.25">
      <c r="R3843" s="29"/>
      <c r="S3843" s="29"/>
    </row>
    <row r="3844" spans="18:19" x14ac:dyDescent="0.25">
      <c r="R3844" s="29"/>
      <c r="S3844" s="29"/>
    </row>
    <row r="3845" spans="18:19" x14ac:dyDescent="0.25">
      <c r="R3845" s="29"/>
      <c r="S3845" s="29"/>
    </row>
    <row r="3846" spans="18:19" x14ac:dyDescent="0.25">
      <c r="R3846" s="29"/>
      <c r="S3846" s="29"/>
    </row>
    <row r="3847" spans="18:19" x14ac:dyDescent="0.25">
      <c r="R3847" s="29"/>
      <c r="S3847" s="29"/>
    </row>
    <row r="3848" spans="18:19" x14ac:dyDescent="0.25">
      <c r="R3848" s="29"/>
      <c r="S3848" s="29"/>
    </row>
    <row r="3849" spans="18:19" x14ac:dyDescent="0.25">
      <c r="R3849" s="29"/>
      <c r="S3849" s="29"/>
    </row>
    <row r="3850" spans="18:19" x14ac:dyDescent="0.25">
      <c r="R3850" s="29"/>
      <c r="S3850" s="29"/>
    </row>
    <row r="3851" spans="18:19" x14ac:dyDescent="0.25">
      <c r="R3851" s="29"/>
      <c r="S3851" s="29"/>
    </row>
    <row r="3852" spans="18:19" x14ac:dyDescent="0.25">
      <c r="R3852" s="29"/>
      <c r="S3852" s="29"/>
    </row>
    <row r="3853" spans="18:19" x14ac:dyDescent="0.25">
      <c r="R3853" s="29"/>
      <c r="S3853" s="29"/>
    </row>
    <row r="3854" spans="18:19" x14ac:dyDescent="0.25">
      <c r="R3854" s="29"/>
      <c r="S3854" s="29"/>
    </row>
    <row r="3855" spans="18:19" x14ac:dyDescent="0.25">
      <c r="R3855" s="29"/>
      <c r="S3855" s="29"/>
    </row>
    <row r="3856" spans="18:19" x14ac:dyDescent="0.25">
      <c r="R3856" s="29"/>
      <c r="S3856" s="29"/>
    </row>
    <row r="3857" spans="18:19" x14ac:dyDescent="0.25">
      <c r="R3857" s="29"/>
      <c r="S3857" s="29"/>
    </row>
    <row r="3858" spans="18:19" x14ac:dyDescent="0.25">
      <c r="R3858" s="29"/>
      <c r="S3858" s="29"/>
    </row>
    <row r="3859" spans="18:19" x14ac:dyDescent="0.25">
      <c r="R3859" s="29"/>
      <c r="S3859" s="29"/>
    </row>
    <row r="3860" spans="18:19" x14ac:dyDescent="0.25">
      <c r="R3860" s="29"/>
      <c r="S3860" s="29"/>
    </row>
    <row r="3861" spans="18:19" x14ac:dyDescent="0.25">
      <c r="R3861" s="29"/>
      <c r="S3861" s="29"/>
    </row>
    <row r="3862" spans="18:19" x14ac:dyDescent="0.25">
      <c r="R3862" s="29"/>
      <c r="S3862" s="29"/>
    </row>
    <row r="3863" spans="18:19" x14ac:dyDescent="0.25">
      <c r="R3863" s="29"/>
      <c r="S3863" s="29"/>
    </row>
    <row r="3864" spans="18:19" x14ac:dyDescent="0.25">
      <c r="R3864" s="29"/>
      <c r="S3864" s="29"/>
    </row>
    <row r="3865" spans="18:19" x14ac:dyDescent="0.25">
      <c r="R3865" s="29"/>
      <c r="S3865" s="29"/>
    </row>
    <row r="3866" spans="18:19" x14ac:dyDescent="0.25">
      <c r="R3866" s="29"/>
      <c r="S3866" s="29"/>
    </row>
    <row r="3867" spans="18:19" x14ac:dyDescent="0.25">
      <c r="R3867" s="29"/>
      <c r="S3867" s="29"/>
    </row>
    <row r="3868" spans="18:19" x14ac:dyDescent="0.25">
      <c r="R3868" s="29"/>
      <c r="S3868" s="29"/>
    </row>
    <row r="3869" spans="18:19" x14ac:dyDescent="0.25">
      <c r="R3869" s="29"/>
      <c r="S3869" s="29"/>
    </row>
    <row r="3870" spans="18:19" x14ac:dyDescent="0.25">
      <c r="R3870" s="29"/>
      <c r="S3870" s="29"/>
    </row>
    <row r="3871" spans="18:19" x14ac:dyDescent="0.25">
      <c r="R3871" s="29"/>
      <c r="S3871" s="29"/>
    </row>
    <row r="3872" spans="18:19" x14ac:dyDescent="0.25">
      <c r="R3872" s="29"/>
      <c r="S3872" s="29"/>
    </row>
    <row r="3873" spans="18:19" x14ac:dyDescent="0.25">
      <c r="R3873" s="29"/>
      <c r="S3873" s="29"/>
    </row>
    <row r="3874" spans="18:19" x14ac:dyDescent="0.25">
      <c r="R3874" s="29"/>
      <c r="S3874" s="29"/>
    </row>
    <row r="3875" spans="18:19" x14ac:dyDescent="0.25">
      <c r="R3875" s="29"/>
      <c r="S3875" s="29"/>
    </row>
    <row r="3876" spans="18:19" x14ac:dyDescent="0.25">
      <c r="R3876" s="29"/>
      <c r="S3876" s="29"/>
    </row>
    <row r="3877" spans="18:19" x14ac:dyDescent="0.25">
      <c r="R3877" s="29"/>
      <c r="S3877" s="29"/>
    </row>
    <row r="3878" spans="18:19" x14ac:dyDescent="0.25">
      <c r="R3878" s="29"/>
      <c r="S3878" s="29"/>
    </row>
    <row r="3879" spans="18:19" x14ac:dyDescent="0.25">
      <c r="R3879" s="29"/>
      <c r="S3879" s="29"/>
    </row>
    <row r="3880" spans="18:19" x14ac:dyDescent="0.25">
      <c r="R3880" s="29"/>
      <c r="S3880" s="29"/>
    </row>
    <row r="3881" spans="18:19" x14ac:dyDescent="0.25">
      <c r="R3881" s="29"/>
      <c r="S3881" s="29"/>
    </row>
    <row r="3882" spans="18:19" x14ac:dyDescent="0.25">
      <c r="R3882" s="29"/>
      <c r="S3882" s="29"/>
    </row>
    <row r="3883" spans="18:19" x14ac:dyDescent="0.25">
      <c r="R3883" s="29"/>
      <c r="S3883" s="29"/>
    </row>
    <row r="3884" spans="18:19" x14ac:dyDescent="0.25">
      <c r="R3884" s="29"/>
      <c r="S3884" s="29"/>
    </row>
    <row r="3885" spans="18:19" x14ac:dyDescent="0.25">
      <c r="R3885" s="29"/>
      <c r="S3885" s="29"/>
    </row>
    <row r="3886" spans="18:19" x14ac:dyDescent="0.25">
      <c r="R3886" s="29"/>
      <c r="S3886" s="29"/>
    </row>
    <row r="3887" spans="18:19" x14ac:dyDescent="0.25">
      <c r="R3887" s="29"/>
      <c r="S3887" s="29"/>
    </row>
    <row r="3888" spans="18:19" x14ac:dyDescent="0.25">
      <c r="R3888" s="29"/>
      <c r="S3888" s="29"/>
    </row>
    <row r="3889" spans="18:19" x14ac:dyDescent="0.25">
      <c r="R3889" s="29"/>
      <c r="S3889" s="29"/>
    </row>
    <row r="3890" spans="18:19" x14ac:dyDescent="0.25">
      <c r="R3890" s="29"/>
      <c r="S3890" s="29"/>
    </row>
    <row r="3891" spans="18:19" x14ac:dyDescent="0.25">
      <c r="R3891" s="29"/>
      <c r="S3891" s="29"/>
    </row>
    <row r="3892" spans="18:19" x14ac:dyDescent="0.25">
      <c r="R3892" s="29"/>
      <c r="S3892" s="29"/>
    </row>
    <row r="3893" spans="18:19" x14ac:dyDescent="0.25">
      <c r="R3893" s="29"/>
      <c r="S3893" s="29"/>
    </row>
    <row r="3894" spans="18:19" x14ac:dyDescent="0.25">
      <c r="R3894" s="29"/>
      <c r="S3894" s="29"/>
    </row>
    <row r="3895" spans="18:19" x14ac:dyDescent="0.25">
      <c r="R3895" s="29"/>
      <c r="S3895" s="29"/>
    </row>
    <row r="3896" spans="18:19" x14ac:dyDescent="0.25">
      <c r="R3896" s="29"/>
      <c r="S3896" s="29"/>
    </row>
    <row r="3897" spans="18:19" x14ac:dyDescent="0.25">
      <c r="R3897" s="29"/>
      <c r="S3897" s="29"/>
    </row>
    <row r="3898" spans="18:19" x14ac:dyDescent="0.25">
      <c r="R3898" s="29"/>
      <c r="S3898" s="29"/>
    </row>
    <row r="3899" spans="18:19" x14ac:dyDescent="0.25">
      <c r="R3899" s="29"/>
      <c r="S3899" s="29"/>
    </row>
    <row r="3900" spans="18:19" x14ac:dyDescent="0.25">
      <c r="R3900" s="29"/>
      <c r="S3900" s="29"/>
    </row>
    <row r="3901" spans="18:19" x14ac:dyDescent="0.25">
      <c r="R3901" s="29"/>
      <c r="S3901" s="29"/>
    </row>
    <row r="3902" spans="18:19" x14ac:dyDescent="0.25">
      <c r="R3902" s="29"/>
      <c r="S3902" s="29"/>
    </row>
    <row r="3903" spans="18:19" x14ac:dyDescent="0.25">
      <c r="R3903" s="29"/>
      <c r="S3903" s="29"/>
    </row>
    <row r="3904" spans="18:19" x14ac:dyDescent="0.25">
      <c r="R3904" s="29"/>
      <c r="S3904" s="29"/>
    </row>
    <row r="3905" spans="18:19" x14ac:dyDescent="0.25">
      <c r="R3905" s="29"/>
      <c r="S3905" s="29"/>
    </row>
    <row r="3906" spans="18:19" x14ac:dyDescent="0.25">
      <c r="R3906" s="29"/>
      <c r="S3906" s="29"/>
    </row>
    <row r="3907" spans="18:19" x14ac:dyDescent="0.25">
      <c r="R3907" s="29"/>
      <c r="S3907" s="29"/>
    </row>
    <row r="3908" spans="18:19" x14ac:dyDescent="0.25">
      <c r="R3908" s="29"/>
      <c r="S3908" s="29"/>
    </row>
    <row r="3909" spans="18:19" x14ac:dyDescent="0.25">
      <c r="R3909" s="29"/>
      <c r="S3909" s="29"/>
    </row>
    <row r="3910" spans="18:19" x14ac:dyDescent="0.25">
      <c r="R3910" s="29"/>
      <c r="S3910" s="29"/>
    </row>
    <row r="3911" spans="18:19" x14ac:dyDescent="0.25">
      <c r="R3911" s="29"/>
      <c r="S3911" s="29"/>
    </row>
    <row r="3912" spans="18:19" x14ac:dyDescent="0.25">
      <c r="R3912" s="29"/>
      <c r="S3912" s="29"/>
    </row>
    <row r="3913" spans="18:19" x14ac:dyDescent="0.25">
      <c r="R3913" s="29"/>
      <c r="S3913" s="29"/>
    </row>
    <row r="3914" spans="18:19" x14ac:dyDescent="0.25">
      <c r="R3914" s="29"/>
      <c r="S3914" s="29"/>
    </row>
    <row r="3915" spans="18:19" x14ac:dyDescent="0.25">
      <c r="R3915" s="29"/>
      <c r="S3915" s="29"/>
    </row>
    <row r="3916" spans="18:19" x14ac:dyDescent="0.25">
      <c r="R3916" s="29"/>
      <c r="S3916" s="29"/>
    </row>
    <row r="3917" spans="18:19" x14ac:dyDescent="0.25">
      <c r="R3917" s="29"/>
      <c r="S3917" s="29"/>
    </row>
    <row r="3918" spans="18:19" x14ac:dyDescent="0.25">
      <c r="R3918" s="29"/>
      <c r="S3918" s="29"/>
    </row>
    <row r="3919" spans="18:19" x14ac:dyDescent="0.25">
      <c r="R3919" s="29"/>
      <c r="S3919" s="29"/>
    </row>
    <row r="3920" spans="18:19" x14ac:dyDescent="0.25">
      <c r="R3920" s="29"/>
      <c r="S3920" s="29"/>
    </row>
    <row r="3921" spans="18:19" x14ac:dyDescent="0.25">
      <c r="R3921" s="29"/>
      <c r="S3921" s="29"/>
    </row>
    <row r="3922" spans="18:19" x14ac:dyDescent="0.25">
      <c r="R3922" s="29"/>
      <c r="S3922" s="29"/>
    </row>
    <row r="3923" spans="18:19" x14ac:dyDescent="0.25">
      <c r="R3923" s="29"/>
      <c r="S3923" s="29"/>
    </row>
    <row r="3924" spans="18:19" x14ac:dyDescent="0.25">
      <c r="R3924" s="29"/>
      <c r="S3924" s="29"/>
    </row>
    <row r="3925" spans="18:19" x14ac:dyDescent="0.25">
      <c r="R3925" s="29"/>
      <c r="S3925" s="29"/>
    </row>
    <row r="3926" spans="18:19" x14ac:dyDescent="0.25">
      <c r="R3926" s="29"/>
      <c r="S3926" s="29"/>
    </row>
    <row r="3927" spans="18:19" x14ac:dyDescent="0.25">
      <c r="R3927" s="29"/>
      <c r="S3927" s="29"/>
    </row>
    <row r="3928" spans="18:19" x14ac:dyDescent="0.25">
      <c r="R3928" s="29"/>
      <c r="S3928" s="29"/>
    </row>
    <row r="3929" spans="18:19" x14ac:dyDescent="0.25">
      <c r="R3929" s="29"/>
      <c r="S3929" s="29"/>
    </row>
    <row r="3930" spans="18:19" x14ac:dyDescent="0.25">
      <c r="R3930" s="29"/>
      <c r="S3930" s="29"/>
    </row>
    <row r="3931" spans="18:19" x14ac:dyDescent="0.25">
      <c r="R3931" s="29"/>
      <c r="S3931" s="29"/>
    </row>
    <row r="3932" spans="18:19" x14ac:dyDescent="0.25">
      <c r="R3932" s="29"/>
      <c r="S3932" s="29"/>
    </row>
    <row r="3933" spans="18:19" x14ac:dyDescent="0.25">
      <c r="R3933" s="29"/>
      <c r="S3933" s="29"/>
    </row>
    <row r="3934" spans="18:19" x14ac:dyDescent="0.25">
      <c r="R3934" s="29"/>
      <c r="S3934" s="29"/>
    </row>
    <row r="3935" spans="18:19" x14ac:dyDescent="0.25">
      <c r="R3935" s="29"/>
      <c r="S3935" s="29"/>
    </row>
    <row r="3936" spans="18:19" x14ac:dyDescent="0.25">
      <c r="R3936" s="29"/>
      <c r="S3936" s="29"/>
    </row>
    <row r="3937" spans="18:19" x14ac:dyDescent="0.25">
      <c r="R3937" s="29"/>
      <c r="S3937" s="29"/>
    </row>
    <row r="3938" spans="18:19" x14ac:dyDescent="0.25">
      <c r="R3938" s="29"/>
      <c r="S3938" s="29"/>
    </row>
    <row r="3939" spans="18:19" x14ac:dyDescent="0.25">
      <c r="R3939" s="29"/>
      <c r="S3939" s="29"/>
    </row>
    <row r="3940" spans="18:19" x14ac:dyDescent="0.25">
      <c r="R3940" s="29"/>
      <c r="S3940" s="29"/>
    </row>
    <row r="3941" spans="18:19" x14ac:dyDescent="0.25">
      <c r="R3941" s="29"/>
      <c r="S3941" s="29"/>
    </row>
    <row r="3942" spans="18:19" x14ac:dyDescent="0.25">
      <c r="R3942" s="29"/>
      <c r="S3942" s="29"/>
    </row>
    <row r="3943" spans="18:19" x14ac:dyDescent="0.25">
      <c r="R3943" s="29"/>
      <c r="S3943" s="29"/>
    </row>
    <row r="3944" spans="18:19" x14ac:dyDescent="0.25">
      <c r="R3944" s="29"/>
      <c r="S3944" s="29"/>
    </row>
    <row r="3945" spans="18:19" x14ac:dyDescent="0.25">
      <c r="R3945" s="29"/>
      <c r="S3945" s="29"/>
    </row>
    <row r="3946" spans="18:19" x14ac:dyDescent="0.25">
      <c r="R3946" s="29"/>
      <c r="S3946" s="29"/>
    </row>
    <row r="3947" spans="18:19" x14ac:dyDescent="0.25">
      <c r="R3947" s="29"/>
      <c r="S3947" s="29"/>
    </row>
    <row r="3948" spans="18:19" x14ac:dyDescent="0.25">
      <c r="R3948" s="29"/>
      <c r="S3948" s="29"/>
    </row>
    <row r="3949" spans="18:19" x14ac:dyDescent="0.25">
      <c r="R3949" s="29"/>
      <c r="S3949" s="29"/>
    </row>
    <row r="3950" spans="18:19" x14ac:dyDescent="0.25">
      <c r="R3950" s="29"/>
      <c r="S3950" s="29"/>
    </row>
    <row r="3951" spans="18:19" x14ac:dyDescent="0.25">
      <c r="R3951" s="29"/>
      <c r="S3951" s="29"/>
    </row>
    <row r="3952" spans="18:19" x14ac:dyDescent="0.25">
      <c r="R3952" s="29"/>
      <c r="S3952" s="29"/>
    </row>
    <row r="3953" spans="18:19" x14ac:dyDescent="0.25">
      <c r="R3953" s="29"/>
      <c r="S3953" s="29"/>
    </row>
    <row r="3954" spans="18:19" x14ac:dyDescent="0.25">
      <c r="R3954" s="29"/>
      <c r="S3954" s="29"/>
    </row>
    <row r="3955" spans="18:19" x14ac:dyDescent="0.25">
      <c r="R3955" s="29"/>
      <c r="S3955" s="29"/>
    </row>
    <row r="3956" spans="18:19" x14ac:dyDescent="0.25">
      <c r="R3956" s="29"/>
      <c r="S3956" s="29"/>
    </row>
    <row r="3957" spans="18:19" x14ac:dyDescent="0.25">
      <c r="R3957" s="29"/>
      <c r="S3957" s="29"/>
    </row>
    <row r="3958" spans="18:19" x14ac:dyDescent="0.25">
      <c r="R3958" s="29"/>
      <c r="S3958" s="29"/>
    </row>
    <row r="3959" spans="18:19" x14ac:dyDescent="0.25">
      <c r="R3959" s="29"/>
      <c r="S3959" s="29"/>
    </row>
    <row r="3960" spans="18:19" x14ac:dyDescent="0.25">
      <c r="R3960" s="29"/>
      <c r="S3960" s="29"/>
    </row>
    <row r="3961" spans="18:19" x14ac:dyDescent="0.25">
      <c r="R3961" s="29"/>
      <c r="S3961" s="29"/>
    </row>
    <row r="3962" spans="18:19" x14ac:dyDescent="0.25">
      <c r="R3962" s="29"/>
      <c r="S3962" s="29"/>
    </row>
    <row r="3963" spans="18:19" x14ac:dyDescent="0.25">
      <c r="R3963" s="29"/>
      <c r="S3963" s="29"/>
    </row>
    <row r="3964" spans="18:19" x14ac:dyDescent="0.25">
      <c r="R3964" s="29"/>
      <c r="S3964" s="29"/>
    </row>
    <row r="3965" spans="18:19" x14ac:dyDescent="0.25">
      <c r="R3965" s="29"/>
      <c r="S3965" s="29"/>
    </row>
    <row r="3966" spans="18:19" x14ac:dyDescent="0.25">
      <c r="R3966" s="29"/>
      <c r="S3966" s="29"/>
    </row>
    <row r="3967" spans="18:19" x14ac:dyDescent="0.25">
      <c r="R3967" s="29"/>
      <c r="S3967" s="29"/>
    </row>
    <row r="3968" spans="18:19" x14ac:dyDescent="0.25">
      <c r="R3968" s="29"/>
      <c r="S3968" s="29"/>
    </row>
    <row r="3969" spans="18:19" x14ac:dyDescent="0.25">
      <c r="R3969" s="29"/>
      <c r="S3969" s="29"/>
    </row>
    <row r="3970" spans="18:19" x14ac:dyDescent="0.25">
      <c r="R3970" s="29"/>
      <c r="S3970" s="29"/>
    </row>
    <row r="3971" spans="18:19" x14ac:dyDescent="0.25">
      <c r="R3971" s="29"/>
      <c r="S3971" s="29"/>
    </row>
    <row r="3972" spans="18:19" x14ac:dyDescent="0.25">
      <c r="R3972" s="29"/>
      <c r="S3972" s="29"/>
    </row>
    <row r="3973" spans="18:19" x14ac:dyDescent="0.25">
      <c r="R3973" s="29"/>
      <c r="S3973" s="29"/>
    </row>
    <row r="3974" spans="18:19" x14ac:dyDescent="0.25">
      <c r="R3974" s="29"/>
      <c r="S3974" s="29"/>
    </row>
    <row r="3975" spans="18:19" x14ac:dyDescent="0.25">
      <c r="R3975" s="29"/>
      <c r="S3975" s="29"/>
    </row>
    <row r="3976" spans="18:19" x14ac:dyDescent="0.25">
      <c r="R3976" s="29"/>
      <c r="S3976" s="29"/>
    </row>
    <row r="3977" spans="18:19" x14ac:dyDescent="0.25">
      <c r="R3977" s="29"/>
      <c r="S3977" s="29"/>
    </row>
    <row r="3978" spans="18:19" x14ac:dyDescent="0.25">
      <c r="R3978" s="29"/>
      <c r="S3978" s="29"/>
    </row>
    <row r="3979" spans="18:19" x14ac:dyDescent="0.25">
      <c r="R3979" s="29"/>
      <c r="S3979" s="29"/>
    </row>
    <row r="3980" spans="18:19" x14ac:dyDescent="0.25">
      <c r="R3980" s="29"/>
      <c r="S3980" s="29"/>
    </row>
    <row r="3981" spans="18:19" x14ac:dyDescent="0.25">
      <c r="R3981" s="29"/>
      <c r="S3981" s="29"/>
    </row>
    <row r="3982" spans="18:19" x14ac:dyDescent="0.25">
      <c r="R3982" s="29"/>
      <c r="S3982" s="29"/>
    </row>
    <row r="3983" spans="18:19" x14ac:dyDescent="0.25">
      <c r="R3983" s="29"/>
      <c r="S3983" s="29"/>
    </row>
    <row r="3984" spans="18:19" x14ac:dyDescent="0.25">
      <c r="R3984" s="29"/>
      <c r="S3984" s="29"/>
    </row>
    <row r="3985" spans="18:19" x14ac:dyDescent="0.25">
      <c r="R3985" s="29"/>
      <c r="S3985" s="29"/>
    </row>
    <row r="3986" spans="18:19" x14ac:dyDescent="0.25">
      <c r="R3986" s="29"/>
      <c r="S3986" s="29"/>
    </row>
    <row r="3987" spans="18:19" x14ac:dyDescent="0.25">
      <c r="R3987" s="29"/>
      <c r="S3987" s="29"/>
    </row>
    <row r="3988" spans="18:19" x14ac:dyDescent="0.25">
      <c r="R3988" s="29"/>
      <c r="S3988" s="29"/>
    </row>
    <row r="3989" spans="18:19" x14ac:dyDescent="0.25">
      <c r="R3989" s="29"/>
      <c r="S3989" s="29"/>
    </row>
    <row r="3990" spans="18:19" x14ac:dyDescent="0.25">
      <c r="R3990" s="29"/>
      <c r="S3990" s="29"/>
    </row>
    <row r="3991" spans="18:19" x14ac:dyDescent="0.25">
      <c r="R3991" s="29"/>
      <c r="S3991" s="29"/>
    </row>
    <row r="3992" spans="18:19" x14ac:dyDescent="0.25">
      <c r="R3992" s="29"/>
      <c r="S3992" s="29"/>
    </row>
    <row r="3993" spans="18:19" x14ac:dyDescent="0.25">
      <c r="R3993" s="29"/>
      <c r="S3993" s="29"/>
    </row>
    <row r="3994" spans="18:19" x14ac:dyDescent="0.25">
      <c r="R3994" s="29"/>
      <c r="S3994" s="29"/>
    </row>
    <row r="3995" spans="18:19" x14ac:dyDescent="0.25">
      <c r="R3995" s="29"/>
      <c r="S3995" s="29"/>
    </row>
    <row r="3996" spans="18:19" x14ac:dyDescent="0.25">
      <c r="R3996" s="29"/>
      <c r="S3996" s="29"/>
    </row>
    <row r="3997" spans="18:19" x14ac:dyDescent="0.25">
      <c r="R3997" s="29"/>
      <c r="S3997" s="29"/>
    </row>
    <row r="3998" spans="18:19" x14ac:dyDescent="0.25">
      <c r="R3998" s="29"/>
      <c r="S3998" s="29"/>
    </row>
    <row r="3999" spans="18:19" x14ac:dyDescent="0.25">
      <c r="R3999" s="29"/>
      <c r="S3999" s="29"/>
    </row>
    <row r="4000" spans="18:19" x14ac:dyDescent="0.25">
      <c r="R4000" s="29"/>
      <c r="S4000" s="29"/>
    </row>
    <row r="4001" spans="18:19" x14ac:dyDescent="0.25">
      <c r="R4001" s="29"/>
      <c r="S4001" s="29"/>
    </row>
    <row r="4002" spans="18:19" x14ac:dyDescent="0.25">
      <c r="R4002" s="29"/>
      <c r="S4002" s="29"/>
    </row>
    <row r="4003" spans="18:19" x14ac:dyDescent="0.25">
      <c r="R4003" s="29"/>
      <c r="S4003" s="29"/>
    </row>
    <row r="4004" spans="18:19" x14ac:dyDescent="0.25">
      <c r="R4004" s="29"/>
      <c r="S4004" s="29"/>
    </row>
    <row r="4005" spans="18:19" x14ac:dyDescent="0.25">
      <c r="R4005" s="29"/>
      <c r="S4005" s="29"/>
    </row>
    <row r="4006" spans="18:19" x14ac:dyDescent="0.25">
      <c r="R4006" s="29"/>
      <c r="S4006" s="29"/>
    </row>
    <row r="4007" spans="18:19" x14ac:dyDescent="0.25">
      <c r="R4007" s="29"/>
      <c r="S4007" s="29"/>
    </row>
    <row r="4008" spans="18:19" x14ac:dyDescent="0.25">
      <c r="R4008" s="29"/>
      <c r="S4008" s="29"/>
    </row>
    <row r="4009" spans="18:19" x14ac:dyDescent="0.25">
      <c r="R4009" s="29"/>
      <c r="S4009" s="29"/>
    </row>
    <row r="4010" spans="18:19" x14ac:dyDescent="0.25">
      <c r="R4010" s="29"/>
      <c r="S4010" s="29"/>
    </row>
    <row r="4011" spans="18:19" x14ac:dyDescent="0.25">
      <c r="R4011" s="29"/>
      <c r="S4011" s="29"/>
    </row>
    <row r="4012" spans="18:19" x14ac:dyDescent="0.25">
      <c r="R4012" s="29"/>
      <c r="S4012" s="29"/>
    </row>
    <row r="4013" spans="18:19" x14ac:dyDescent="0.25">
      <c r="R4013" s="29"/>
      <c r="S4013" s="29"/>
    </row>
    <row r="4014" spans="18:19" x14ac:dyDescent="0.25">
      <c r="R4014" s="29"/>
      <c r="S4014" s="29"/>
    </row>
    <row r="4015" spans="18:19" x14ac:dyDescent="0.25">
      <c r="R4015" s="29"/>
      <c r="S4015" s="29"/>
    </row>
    <row r="4016" spans="18:19" x14ac:dyDescent="0.25">
      <c r="R4016" s="29"/>
      <c r="S4016" s="29"/>
    </row>
    <row r="4017" spans="18:19" x14ac:dyDescent="0.25">
      <c r="R4017" s="29"/>
      <c r="S4017" s="29"/>
    </row>
    <row r="4018" spans="18:19" x14ac:dyDescent="0.25">
      <c r="R4018" s="29"/>
      <c r="S4018" s="29"/>
    </row>
    <row r="4019" spans="18:19" x14ac:dyDescent="0.25">
      <c r="R4019" s="29"/>
      <c r="S4019" s="29"/>
    </row>
    <row r="4020" spans="18:19" x14ac:dyDescent="0.25">
      <c r="R4020" s="29"/>
      <c r="S4020" s="29"/>
    </row>
    <row r="4021" spans="18:19" x14ac:dyDescent="0.25">
      <c r="R4021" s="29"/>
      <c r="S4021" s="29"/>
    </row>
    <row r="4022" spans="18:19" x14ac:dyDescent="0.25">
      <c r="R4022" s="29"/>
      <c r="S4022" s="29"/>
    </row>
    <row r="4023" spans="18:19" x14ac:dyDescent="0.25">
      <c r="R4023" s="29"/>
      <c r="S4023" s="29"/>
    </row>
    <row r="4024" spans="18:19" x14ac:dyDescent="0.25">
      <c r="R4024" s="29"/>
      <c r="S4024" s="29"/>
    </row>
    <row r="4025" spans="18:19" x14ac:dyDescent="0.25">
      <c r="R4025" s="29"/>
      <c r="S4025" s="29"/>
    </row>
    <row r="4026" spans="18:19" x14ac:dyDescent="0.25">
      <c r="R4026" s="29"/>
      <c r="S4026" s="29"/>
    </row>
    <row r="4027" spans="18:19" x14ac:dyDescent="0.25">
      <c r="R4027" s="29"/>
      <c r="S4027" s="29"/>
    </row>
    <row r="4028" spans="18:19" x14ac:dyDescent="0.25">
      <c r="R4028" s="29"/>
      <c r="S4028" s="29"/>
    </row>
    <row r="4029" spans="18:19" x14ac:dyDescent="0.25">
      <c r="R4029" s="29"/>
      <c r="S4029" s="29"/>
    </row>
    <row r="4030" spans="18:19" x14ac:dyDescent="0.25">
      <c r="R4030" s="29"/>
      <c r="S4030" s="29"/>
    </row>
    <row r="4031" spans="18:19" x14ac:dyDescent="0.25">
      <c r="R4031" s="29"/>
      <c r="S4031" s="29"/>
    </row>
    <row r="4032" spans="18:19" x14ac:dyDescent="0.25">
      <c r="R4032" s="29"/>
      <c r="S4032" s="29"/>
    </row>
    <row r="4033" spans="18:19" x14ac:dyDescent="0.25">
      <c r="R4033" s="29"/>
      <c r="S4033" s="29"/>
    </row>
    <row r="4034" spans="18:19" x14ac:dyDescent="0.25">
      <c r="R4034" s="29"/>
      <c r="S4034" s="29"/>
    </row>
    <row r="4035" spans="18:19" x14ac:dyDescent="0.25">
      <c r="R4035" s="29"/>
      <c r="S4035" s="29"/>
    </row>
    <row r="4036" spans="18:19" x14ac:dyDescent="0.25">
      <c r="R4036" s="29"/>
      <c r="S4036" s="29"/>
    </row>
    <row r="4037" spans="18:19" x14ac:dyDescent="0.25">
      <c r="R4037" s="29"/>
      <c r="S4037" s="29"/>
    </row>
    <row r="4038" spans="18:19" x14ac:dyDescent="0.25">
      <c r="R4038" s="29"/>
      <c r="S4038" s="29"/>
    </row>
    <row r="4039" spans="18:19" x14ac:dyDescent="0.25">
      <c r="R4039" s="29"/>
      <c r="S4039" s="29"/>
    </row>
    <row r="4040" spans="18:19" x14ac:dyDescent="0.25">
      <c r="R4040" s="29"/>
      <c r="S4040" s="29"/>
    </row>
    <row r="4041" spans="18:19" x14ac:dyDescent="0.25">
      <c r="R4041" s="29"/>
      <c r="S4041" s="29"/>
    </row>
    <row r="4042" spans="18:19" x14ac:dyDescent="0.25">
      <c r="R4042" s="29"/>
      <c r="S4042" s="29"/>
    </row>
    <row r="4043" spans="18:19" x14ac:dyDescent="0.25">
      <c r="R4043" s="29"/>
      <c r="S4043" s="29"/>
    </row>
    <row r="4044" spans="18:19" x14ac:dyDescent="0.25">
      <c r="R4044" s="29"/>
      <c r="S4044" s="29"/>
    </row>
    <row r="4045" spans="18:19" x14ac:dyDescent="0.25">
      <c r="R4045" s="29"/>
      <c r="S4045" s="29"/>
    </row>
    <row r="4046" spans="18:19" x14ac:dyDescent="0.25">
      <c r="R4046" s="29"/>
      <c r="S4046" s="29"/>
    </row>
    <row r="4047" spans="18:19" x14ac:dyDescent="0.25">
      <c r="R4047" s="29"/>
      <c r="S4047" s="29"/>
    </row>
    <row r="4048" spans="18:19" x14ac:dyDescent="0.25">
      <c r="R4048" s="29"/>
      <c r="S4048" s="29"/>
    </row>
    <row r="4049" spans="18:19" x14ac:dyDescent="0.25">
      <c r="R4049" s="29"/>
      <c r="S4049" s="29"/>
    </row>
    <row r="4050" spans="18:19" x14ac:dyDescent="0.25">
      <c r="R4050" s="29"/>
      <c r="S4050" s="29"/>
    </row>
    <row r="4051" spans="18:19" x14ac:dyDescent="0.25">
      <c r="R4051" s="29"/>
      <c r="S4051" s="29"/>
    </row>
    <row r="4052" spans="18:19" x14ac:dyDescent="0.25">
      <c r="R4052" s="29"/>
      <c r="S4052" s="29"/>
    </row>
    <row r="4053" spans="18:19" x14ac:dyDescent="0.25">
      <c r="R4053" s="29"/>
      <c r="S4053" s="29"/>
    </row>
    <row r="4054" spans="18:19" x14ac:dyDescent="0.25">
      <c r="R4054" s="29"/>
      <c r="S4054" s="29"/>
    </row>
    <row r="4055" spans="18:19" x14ac:dyDescent="0.25">
      <c r="R4055" s="29"/>
      <c r="S4055" s="29"/>
    </row>
    <row r="4056" spans="18:19" x14ac:dyDescent="0.25">
      <c r="R4056" s="29"/>
      <c r="S4056" s="29"/>
    </row>
    <row r="4057" spans="18:19" x14ac:dyDescent="0.25">
      <c r="R4057" s="29"/>
      <c r="S4057" s="29"/>
    </row>
    <row r="4058" spans="18:19" x14ac:dyDescent="0.25">
      <c r="R4058" s="29"/>
      <c r="S4058" s="29"/>
    </row>
    <row r="4059" spans="18:19" x14ac:dyDescent="0.25">
      <c r="R4059" s="29"/>
      <c r="S4059" s="29"/>
    </row>
    <row r="4060" spans="18:19" x14ac:dyDescent="0.25">
      <c r="R4060" s="29"/>
      <c r="S4060" s="29"/>
    </row>
    <row r="4061" spans="18:19" x14ac:dyDescent="0.25">
      <c r="R4061" s="29"/>
      <c r="S4061" s="29"/>
    </row>
    <row r="4062" spans="18:19" x14ac:dyDescent="0.25">
      <c r="R4062" s="29"/>
      <c r="S4062" s="29"/>
    </row>
    <row r="4063" spans="18:19" x14ac:dyDescent="0.25">
      <c r="R4063" s="29"/>
      <c r="S4063" s="29"/>
    </row>
    <row r="4064" spans="18:19" x14ac:dyDescent="0.25">
      <c r="R4064" s="29"/>
      <c r="S4064" s="29"/>
    </row>
    <row r="4065" spans="18:19" x14ac:dyDescent="0.25">
      <c r="R4065" s="29"/>
      <c r="S4065" s="29"/>
    </row>
    <row r="4066" spans="18:19" x14ac:dyDescent="0.25">
      <c r="R4066" s="29"/>
      <c r="S4066" s="29"/>
    </row>
    <row r="4067" spans="18:19" x14ac:dyDescent="0.25">
      <c r="R4067" s="29"/>
      <c r="S4067" s="29"/>
    </row>
    <row r="4068" spans="18:19" x14ac:dyDescent="0.25">
      <c r="R4068" s="29"/>
      <c r="S4068" s="29"/>
    </row>
    <row r="4069" spans="18:19" x14ac:dyDescent="0.25">
      <c r="R4069" s="29"/>
      <c r="S4069" s="29"/>
    </row>
    <row r="4070" spans="18:19" x14ac:dyDescent="0.25">
      <c r="R4070" s="29"/>
      <c r="S4070" s="29"/>
    </row>
    <row r="4071" spans="18:19" x14ac:dyDescent="0.25">
      <c r="R4071" s="29"/>
      <c r="S4071" s="29"/>
    </row>
    <row r="4072" spans="18:19" x14ac:dyDescent="0.25">
      <c r="R4072" s="29"/>
      <c r="S4072" s="29"/>
    </row>
    <row r="4073" spans="18:19" x14ac:dyDescent="0.25">
      <c r="R4073" s="29"/>
      <c r="S4073" s="29"/>
    </row>
    <row r="4074" spans="18:19" x14ac:dyDescent="0.25">
      <c r="R4074" s="29"/>
      <c r="S4074" s="29"/>
    </row>
    <row r="4075" spans="18:19" x14ac:dyDescent="0.25">
      <c r="R4075" s="29"/>
      <c r="S4075" s="29"/>
    </row>
    <row r="4076" spans="18:19" x14ac:dyDescent="0.25">
      <c r="R4076" s="29"/>
      <c r="S4076" s="29"/>
    </row>
    <row r="4077" spans="18:19" x14ac:dyDescent="0.25">
      <c r="R4077" s="29"/>
      <c r="S4077" s="29"/>
    </row>
    <row r="4078" spans="18:19" x14ac:dyDescent="0.25">
      <c r="R4078" s="29"/>
      <c r="S4078" s="29"/>
    </row>
    <row r="4079" spans="18:19" x14ac:dyDescent="0.25">
      <c r="R4079" s="29"/>
      <c r="S4079" s="29"/>
    </row>
    <row r="4080" spans="18:19" x14ac:dyDescent="0.25">
      <c r="R4080" s="29"/>
      <c r="S4080" s="29"/>
    </row>
    <row r="4081" spans="18:19" x14ac:dyDescent="0.25">
      <c r="R4081" s="29"/>
      <c r="S4081" s="29"/>
    </row>
    <row r="4082" spans="18:19" x14ac:dyDescent="0.25">
      <c r="R4082" s="29"/>
      <c r="S4082" s="29"/>
    </row>
    <row r="4083" spans="18:19" x14ac:dyDescent="0.25">
      <c r="R4083" s="29"/>
      <c r="S4083" s="29"/>
    </row>
    <row r="4084" spans="18:19" x14ac:dyDescent="0.25">
      <c r="R4084" s="29"/>
      <c r="S4084" s="29"/>
    </row>
    <row r="4085" spans="18:19" x14ac:dyDescent="0.25">
      <c r="R4085" s="29"/>
      <c r="S4085" s="29"/>
    </row>
    <row r="4086" spans="18:19" x14ac:dyDescent="0.25">
      <c r="R4086" s="29"/>
      <c r="S4086" s="29"/>
    </row>
    <row r="4087" spans="18:19" x14ac:dyDescent="0.25">
      <c r="R4087" s="29"/>
      <c r="S4087" s="29"/>
    </row>
    <row r="4088" spans="18:19" x14ac:dyDescent="0.25">
      <c r="R4088" s="29"/>
      <c r="S4088" s="29"/>
    </row>
    <row r="4089" spans="18:19" x14ac:dyDescent="0.25">
      <c r="R4089" s="29"/>
      <c r="S4089" s="29"/>
    </row>
    <row r="4090" spans="18:19" x14ac:dyDescent="0.25">
      <c r="R4090" s="29"/>
      <c r="S4090" s="29"/>
    </row>
    <row r="4091" spans="18:19" x14ac:dyDescent="0.25">
      <c r="R4091" s="29"/>
      <c r="S4091" s="29"/>
    </row>
    <row r="4092" spans="18:19" x14ac:dyDescent="0.25">
      <c r="R4092" s="29"/>
      <c r="S4092" s="29"/>
    </row>
    <row r="4093" spans="18:19" x14ac:dyDescent="0.25">
      <c r="R4093" s="29"/>
      <c r="S4093" s="29"/>
    </row>
    <row r="4094" spans="18:19" x14ac:dyDescent="0.25">
      <c r="R4094" s="29"/>
      <c r="S4094" s="29"/>
    </row>
    <row r="4095" spans="18:19" x14ac:dyDescent="0.25">
      <c r="R4095" s="29"/>
      <c r="S4095" s="29"/>
    </row>
    <row r="4096" spans="18:19" x14ac:dyDescent="0.25">
      <c r="R4096" s="29"/>
      <c r="S4096" s="29"/>
    </row>
    <row r="4097" spans="18:19" x14ac:dyDescent="0.25">
      <c r="R4097" s="29"/>
      <c r="S4097" s="29"/>
    </row>
    <row r="4098" spans="18:19" x14ac:dyDescent="0.25">
      <c r="R4098" s="29"/>
      <c r="S4098" s="29"/>
    </row>
    <row r="4099" spans="18:19" x14ac:dyDescent="0.25">
      <c r="R4099" s="29"/>
      <c r="S4099" s="29"/>
    </row>
    <row r="4100" spans="18:19" x14ac:dyDescent="0.25">
      <c r="R4100" s="29"/>
      <c r="S4100" s="29"/>
    </row>
    <row r="4101" spans="18:19" x14ac:dyDescent="0.25">
      <c r="R4101" s="29"/>
      <c r="S4101" s="29"/>
    </row>
    <row r="4102" spans="18:19" x14ac:dyDescent="0.25">
      <c r="R4102" s="29"/>
      <c r="S4102" s="29"/>
    </row>
    <row r="4103" spans="18:19" x14ac:dyDescent="0.25">
      <c r="R4103" s="29"/>
      <c r="S4103" s="29"/>
    </row>
    <row r="4104" spans="18:19" x14ac:dyDescent="0.25">
      <c r="R4104" s="29"/>
      <c r="S4104" s="29"/>
    </row>
    <row r="4105" spans="18:19" x14ac:dyDescent="0.25">
      <c r="R4105" s="29"/>
      <c r="S4105" s="29"/>
    </row>
    <row r="4106" spans="18:19" x14ac:dyDescent="0.25">
      <c r="R4106" s="29"/>
      <c r="S4106" s="29"/>
    </row>
    <row r="4107" spans="18:19" x14ac:dyDescent="0.25">
      <c r="R4107" s="29"/>
      <c r="S4107" s="29"/>
    </row>
    <row r="4108" spans="18:19" x14ac:dyDescent="0.25">
      <c r="R4108" s="29"/>
      <c r="S4108" s="29"/>
    </row>
    <row r="4109" spans="18:19" x14ac:dyDescent="0.25">
      <c r="R4109" s="29"/>
      <c r="S4109" s="29"/>
    </row>
    <row r="4110" spans="18:19" x14ac:dyDescent="0.25">
      <c r="R4110" s="29"/>
      <c r="S4110" s="29"/>
    </row>
    <row r="4111" spans="18:19" x14ac:dyDescent="0.25">
      <c r="R4111" s="29"/>
      <c r="S4111" s="29"/>
    </row>
    <row r="4112" spans="18:19" x14ac:dyDescent="0.25">
      <c r="R4112" s="29"/>
      <c r="S4112" s="29"/>
    </row>
    <row r="4113" spans="18:19" x14ac:dyDescent="0.25">
      <c r="R4113" s="29"/>
      <c r="S4113" s="29"/>
    </row>
    <row r="4114" spans="18:19" x14ac:dyDescent="0.25">
      <c r="R4114" s="29"/>
      <c r="S4114" s="29"/>
    </row>
    <row r="4115" spans="18:19" x14ac:dyDescent="0.25">
      <c r="R4115" s="29"/>
      <c r="S4115" s="29"/>
    </row>
    <row r="4116" spans="18:19" x14ac:dyDescent="0.25">
      <c r="R4116" s="29"/>
      <c r="S4116" s="29"/>
    </row>
    <row r="4117" spans="18:19" x14ac:dyDescent="0.25">
      <c r="R4117" s="29"/>
      <c r="S4117" s="29"/>
    </row>
    <row r="4118" spans="18:19" x14ac:dyDescent="0.25">
      <c r="R4118" s="29"/>
      <c r="S4118" s="29"/>
    </row>
    <row r="4119" spans="18:19" x14ac:dyDescent="0.25">
      <c r="R4119" s="29"/>
      <c r="S4119" s="29"/>
    </row>
    <row r="4120" spans="18:19" x14ac:dyDescent="0.25">
      <c r="R4120" s="29"/>
      <c r="S4120" s="29"/>
    </row>
    <row r="4121" spans="18:19" x14ac:dyDescent="0.25">
      <c r="R4121" s="29"/>
      <c r="S4121" s="29"/>
    </row>
    <row r="4122" spans="18:19" x14ac:dyDescent="0.25">
      <c r="R4122" s="29"/>
      <c r="S4122" s="29"/>
    </row>
    <row r="4123" spans="18:19" x14ac:dyDescent="0.25">
      <c r="R4123" s="29"/>
      <c r="S4123" s="29"/>
    </row>
    <row r="4124" spans="18:19" x14ac:dyDescent="0.25">
      <c r="R4124" s="29"/>
      <c r="S4124" s="29"/>
    </row>
    <row r="4125" spans="18:19" x14ac:dyDescent="0.25">
      <c r="R4125" s="29"/>
      <c r="S4125" s="29"/>
    </row>
    <row r="4126" spans="18:19" x14ac:dyDescent="0.25">
      <c r="R4126" s="29"/>
      <c r="S4126" s="29"/>
    </row>
    <row r="4127" spans="18:19" x14ac:dyDescent="0.25">
      <c r="R4127" s="29"/>
      <c r="S4127" s="29"/>
    </row>
    <row r="4128" spans="18:19" x14ac:dyDescent="0.25">
      <c r="R4128" s="29"/>
      <c r="S4128" s="29"/>
    </row>
    <row r="4129" spans="18:19" x14ac:dyDescent="0.25">
      <c r="R4129" s="29"/>
      <c r="S4129" s="29"/>
    </row>
    <row r="4130" spans="18:19" x14ac:dyDescent="0.25">
      <c r="R4130" s="29"/>
      <c r="S4130" s="29"/>
    </row>
    <row r="4131" spans="18:19" x14ac:dyDescent="0.25">
      <c r="R4131" s="29"/>
      <c r="S4131" s="29"/>
    </row>
    <row r="4132" spans="18:19" x14ac:dyDescent="0.25">
      <c r="R4132" s="29"/>
      <c r="S4132" s="29"/>
    </row>
    <row r="4133" spans="18:19" x14ac:dyDescent="0.25">
      <c r="R4133" s="29"/>
      <c r="S4133" s="29"/>
    </row>
    <row r="4134" spans="18:19" x14ac:dyDescent="0.25">
      <c r="R4134" s="29"/>
      <c r="S4134" s="29"/>
    </row>
    <row r="4135" spans="18:19" x14ac:dyDescent="0.25">
      <c r="R4135" s="29"/>
      <c r="S4135" s="29"/>
    </row>
    <row r="4136" spans="18:19" x14ac:dyDescent="0.25">
      <c r="R4136" s="29"/>
      <c r="S4136" s="29"/>
    </row>
    <row r="4137" spans="18:19" x14ac:dyDescent="0.25">
      <c r="R4137" s="29"/>
      <c r="S4137" s="29"/>
    </row>
    <row r="4138" spans="18:19" x14ac:dyDescent="0.25">
      <c r="R4138" s="29"/>
      <c r="S4138" s="29"/>
    </row>
    <row r="4139" spans="18:19" x14ac:dyDescent="0.25">
      <c r="R4139" s="29"/>
      <c r="S4139" s="29"/>
    </row>
    <row r="4140" spans="18:19" x14ac:dyDescent="0.25">
      <c r="R4140" s="29"/>
      <c r="S4140" s="29"/>
    </row>
    <row r="4141" spans="18:19" x14ac:dyDescent="0.25">
      <c r="R4141" s="29"/>
      <c r="S4141" s="29"/>
    </row>
    <row r="4142" spans="18:19" x14ac:dyDescent="0.25">
      <c r="R4142" s="29"/>
      <c r="S4142" s="29"/>
    </row>
    <row r="4143" spans="18:19" x14ac:dyDescent="0.25">
      <c r="R4143" s="29"/>
      <c r="S4143" s="29"/>
    </row>
    <row r="4144" spans="18:19" x14ac:dyDescent="0.25">
      <c r="R4144" s="29"/>
      <c r="S4144" s="29"/>
    </row>
    <row r="4145" spans="18:19" x14ac:dyDescent="0.25">
      <c r="R4145" s="29"/>
      <c r="S4145" s="29"/>
    </row>
    <row r="4146" spans="18:19" x14ac:dyDescent="0.25">
      <c r="R4146" s="29"/>
      <c r="S4146" s="29"/>
    </row>
    <row r="4147" spans="18:19" x14ac:dyDescent="0.25">
      <c r="R4147" s="29"/>
      <c r="S4147" s="29"/>
    </row>
    <row r="4148" spans="18:19" x14ac:dyDescent="0.25">
      <c r="R4148" s="29"/>
      <c r="S4148" s="29"/>
    </row>
    <row r="4149" spans="18:19" x14ac:dyDescent="0.25">
      <c r="R4149" s="29"/>
      <c r="S4149" s="29"/>
    </row>
    <row r="4150" spans="18:19" x14ac:dyDescent="0.25">
      <c r="R4150" s="29"/>
      <c r="S4150" s="29"/>
    </row>
    <row r="4151" spans="18:19" x14ac:dyDescent="0.25">
      <c r="R4151" s="29"/>
      <c r="S4151" s="29"/>
    </row>
    <row r="4152" spans="18:19" x14ac:dyDescent="0.25">
      <c r="R4152" s="29"/>
      <c r="S4152" s="29"/>
    </row>
    <row r="4153" spans="18:19" x14ac:dyDescent="0.25">
      <c r="R4153" s="29"/>
      <c r="S4153" s="29"/>
    </row>
    <row r="4154" spans="18:19" x14ac:dyDescent="0.25">
      <c r="R4154" s="29"/>
      <c r="S4154" s="29"/>
    </row>
    <row r="4155" spans="18:19" x14ac:dyDescent="0.25">
      <c r="R4155" s="29"/>
      <c r="S4155" s="29"/>
    </row>
    <row r="4156" spans="18:19" x14ac:dyDescent="0.25">
      <c r="R4156" s="29"/>
      <c r="S4156" s="29"/>
    </row>
    <row r="4157" spans="18:19" x14ac:dyDescent="0.25">
      <c r="R4157" s="29"/>
      <c r="S4157" s="29"/>
    </row>
    <row r="4158" spans="18:19" x14ac:dyDescent="0.25">
      <c r="R4158" s="29"/>
      <c r="S4158" s="29"/>
    </row>
    <row r="4159" spans="18:19" x14ac:dyDescent="0.25">
      <c r="R4159" s="29"/>
      <c r="S4159" s="29"/>
    </row>
    <row r="4160" spans="18:19" x14ac:dyDescent="0.25">
      <c r="R4160" s="29"/>
      <c r="S4160" s="29"/>
    </row>
    <row r="4161" spans="18:19" x14ac:dyDescent="0.25">
      <c r="R4161" s="29"/>
      <c r="S4161" s="29"/>
    </row>
    <row r="4162" spans="18:19" x14ac:dyDescent="0.25">
      <c r="R4162" s="29"/>
      <c r="S4162" s="29"/>
    </row>
    <row r="4163" spans="18:19" x14ac:dyDescent="0.25">
      <c r="R4163" s="29"/>
      <c r="S4163" s="29"/>
    </row>
    <row r="4164" spans="18:19" x14ac:dyDescent="0.25">
      <c r="R4164" s="29"/>
      <c r="S4164" s="29"/>
    </row>
    <row r="4165" spans="18:19" x14ac:dyDescent="0.25">
      <c r="R4165" s="29"/>
      <c r="S4165" s="29"/>
    </row>
    <row r="4166" spans="18:19" x14ac:dyDescent="0.25">
      <c r="R4166" s="29"/>
      <c r="S4166" s="29"/>
    </row>
    <row r="4167" spans="18:19" x14ac:dyDescent="0.25">
      <c r="R4167" s="29"/>
      <c r="S4167" s="29"/>
    </row>
    <row r="4168" spans="18:19" x14ac:dyDescent="0.25">
      <c r="R4168" s="29"/>
      <c r="S4168" s="29"/>
    </row>
    <row r="4169" spans="18:19" x14ac:dyDescent="0.25">
      <c r="R4169" s="29"/>
      <c r="S4169" s="29"/>
    </row>
    <row r="4170" spans="18:19" x14ac:dyDescent="0.25">
      <c r="R4170" s="29"/>
      <c r="S4170" s="29"/>
    </row>
    <row r="4171" spans="18:19" x14ac:dyDescent="0.25">
      <c r="R4171" s="29"/>
      <c r="S4171" s="29"/>
    </row>
    <row r="4172" spans="18:19" x14ac:dyDescent="0.25">
      <c r="R4172" s="29"/>
      <c r="S4172" s="29"/>
    </row>
    <row r="4173" spans="18:19" x14ac:dyDescent="0.25">
      <c r="R4173" s="29"/>
      <c r="S4173" s="29"/>
    </row>
    <row r="4174" spans="18:19" x14ac:dyDescent="0.25">
      <c r="R4174" s="29"/>
      <c r="S4174" s="29"/>
    </row>
    <row r="4175" spans="18:19" x14ac:dyDescent="0.25">
      <c r="R4175" s="29"/>
      <c r="S4175" s="29"/>
    </row>
    <row r="4176" spans="18:19" x14ac:dyDescent="0.25">
      <c r="R4176" s="29"/>
      <c r="S4176" s="29"/>
    </row>
    <row r="4177" spans="18:19" x14ac:dyDescent="0.25">
      <c r="R4177" s="29"/>
      <c r="S4177" s="29"/>
    </row>
    <row r="4178" spans="18:19" x14ac:dyDescent="0.25">
      <c r="R4178" s="29"/>
      <c r="S4178" s="29"/>
    </row>
    <row r="4179" spans="18:19" x14ac:dyDescent="0.25">
      <c r="R4179" s="29"/>
      <c r="S4179" s="29"/>
    </row>
    <row r="4180" spans="18:19" x14ac:dyDescent="0.25">
      <c r="R4180" s="29"/>
      <c r="S4180" s="29"/>
    </row>
    <row r="4181" spans="18:19" x14ac:dyDescent="0.25">
      <c r="R4181" s="29"/>
      <c r="S4181" s="29"/>
    </row>
    <row r="4182" spans="18:19" x14ac:dyDescent="0.25">
      <c r="R4182" s="29"/>
      <c r="S4182" s="29"/>
    </row>
    <row r="4183" spans="18:19" x14ac:dyDescent="0.25">
      <c r="R4183" s="29"/>
      <c r="S4183" s="29"/>
    </row>
    <row r="4184" spans="18:19" x14ac:dyDescent="0.25">
      <c r="R4184" s="29"/>
      <c r="S4184" s="29"/>
    </row>
    <row r="4185" spans="18:19" x14ac:dyDescent="0.25">
      <c r="R4185" s="29"/>
      <c r="S4185" s="29"/>
    </row>
    <row r="4186" spans="18:19" x14ac:dyDescent="0.25">
      <c r="R4186" s="29"/>
      <c r="S4186" s="29"/>
    </row>
    <row r="4187" spans="18:19" x14ac:dyDescent="0.25">
      <c r="R4187" s="29"/>
      <c r="S4187" s="29"/>
    </row>
    <row r="4188" spans="18:19" x14ac:dyDescent="0.25">
      <c r="R4188" s="29"/>
      <c r="S4188" s="29"/>
    </row>
    <row r="4189" spans="18:19" x14ac:dyDescent="0.25">
      <c r="R4189" s="29"/>
      <c r="S4189" s="29"/>
    </row>
    <row r="4190" spans="18:19" x14ac:dyDescent="0.25">
      <c r="R4190" s="29"/>
      <c r="S4190" s="29"/>
    </row>
    <row r="4191" spans="18:19" x14ac:dyDescent="0.25">
      <c r="R4191" s="29"/>
      <c r="S4191" s="29"/>
    </row>
    <row r="4192" spans="18:19" x14ac:dyDescent="0.25">
      <c r="R4192" s="29"/>
      <c r="S4192" s="29"/>
    </row>
    <row r="4193" spans="18:19" x14ac:dyDescent="0.25">
      <c r="R4193" s="29"/>
      <c r="S4193" s="29"/>
    </row>
    <row r="4194" spans="18:19" x14ac:dyDescent="0.25">
      <c r="R4194" s="29"/>
      <c r="S4194" s="29"/>
    </row>
    <row r="4195" spans="18:19" x14ac:dyDescent="0.25">
      <c r="R4195" s="29"/>
      <c r="S4195" s="29"/>
    </row>
    <row r="4196" spans="18:19" x14ac:dyDescent="0.25">
      <c r="R4196" s="29"/>
      <c r="S4196" s="29"/>
    </row>
    <row r="4197" spans="18:19" x14ac:dyDescent="0.25">
      <c r="R4197" s="29"/>
      <c r="S4197" s="29"/>
    </row>
    <row r="4198" spans="18:19" x14ac:dyDescent="0.25">
      <c r="R4198" s="29"/>
      <c r="S4198" s="29"/>
    </row>
    <row r="4199" spans="18:19" x14ac:dyDescent="0.25">
      <c r="R4199" s="29"/>
      <c r="S4199" s="29"/>
    </row>
    <row r="4200" spans="18:19" x14ac:dyDescent="0.25">
      <c r="R4200" s="29"/>
      <c r="S4200" s="29"/>
    </row>
    <row r="4201" spans="18:19" x14ac:dyDescent="0.25">
      <c r="R4201" s="29"/>
      <c r="S4201" s="29"/>
    </row>
    <row r="4202" spans="18:19" x14ac:dyDescent="0.25">
      <c r="R4202" s="29"/>
      <c r="S4202" s="29"/>
    </row>
    <row r="4203" spans="18:19" x14ac:dyDescent="0.25">
      <c r="R4203" s="29"/>
      <c r="S4203" s="29"/>
    </row>
    <row r="4204" spans="18:19" x14ac:dyDescent="0.25">
      <c r="R4204" s="29"/>
      <c r="S4204" s="29"/>
    </row>
    <row r="4205" spans="18:19" x14ac:dyDescent="0.25">
      <c r="R4205" s="29"/>
      <c r="S4205" s="29"/>
    </row>
    <row r="4206" spans="18:19" x14ac:dyDescent="0.25">
      <c r="R4206" s="29"/>
      <c r="S4206" s="29"/>
    </row>
    <row r="4207" spans="18:19" x14ac:dyDescent="0.25">
      <c r="R4207" s="29"/>
      <c r="S4207" s="29"/>
    </row>
    <row r="4208" spans="18:19" x14ac:dyDescent="0.25">
      <c r="R4208" s="29"/>
      <c r="S4208" s="29"/>
    </row>
    <row r="4209" spans="18:19" x14ac:dyDescent="0.25">
      <c r="R4209" s="29"/>
      <c r="S4209" s="29"/>
    </row>
    <row r="4210" spans="18:19" x14ac:dyDescent="0.25">
      <c r="R4210" s="29"/>
      <c r="S4210" s="29"/>
    </row>
    <row r="4211" spans="18:19" x14ac:dyDescent="0.25">
      <c r="R4211" s="29"/>
      <c r="S4211" s="29"/>
    </row>
    <row r="4212" spans="18:19" x14ac:dyDescent="0.25">
      <c r="R4212" s="29"/>
      <c r="S4212" s="29"/>
    </row>
    <row r="4213" spans="18:19" x14ac:dyDescent="0.25">
      <c r="R4213" s="29"/>
      <c r="S4213" s="29"/>
    </row>
    <row r="4214" spans="18:19" x14ac:dyDescent="0.25">
      <c r="R4214" s="29"/>
      <c r="S4214" s="29"/>
    </row>
    <row r="4215" spans="18:19" x14ac:dyDescent="0.25">
      <c r="R4215" s="29"/>
      <c r="S4215" s="29"/>
    </row>
    <row r="4216" spans="18:19" x14ac:dyDescent="0.25">
      <c r="R4216" s="29"/>
      <c r="S4216" s="29"/>
    </row>
    <row r="4217" spans="18:19" x14ac:dyDescent="0.25">
      <c r="R4217" s="29"/>
      <c r="S4217" s="29"/>
    </row>
    <row r="4218" spans="18:19" x14ac:dyDescent="0.25">
      <c r="R4218" s="29"/>
      <c r="S4218" s="29"/>
    </row>
    <row r="4219" spans="18:19" x14ac:dyDescent="0.25">
      <c r="R4219" s="29"/>
      <c r="S4219" s="29"/>
    </row>
    <row r="4220" spans="18:19" x14ac:dyDescent="0.25">
      <c r="R4220" s="29"/>
      <c r="S4220" s="29"/>
    </row>
    <row r="4221" spans="18:19" x14ac:dyDescent="0.25">
      <c r="R4221" s="29"/>
      <c r="S4221" s="29"/>
    </row>
    <row r="4222" spans="18:19" x14ac:dyDescent="0.25">
      <c r="R4222" s="29"/>
      <c r="S4222" s="29"/>
    </row>
    <row r="4223" spans="18:19" x14ac:dyDescent="0.25">
      <c r="R4223" s="29"/>
      <c r="S4223" s="29"/>
    </row>
    <row r="4224" spans="18:19" x14ac:dyDescent="0.25">
      <c r="R4224" s="29"/>
      <c r="S4224" s="29"/>
    </row>
    <row r="4225" spans="18:19" x14ac:dyDescent="0.25">
      <c r="R4225" s="29"/>
      <c r="S4225" s="29"/>
    </row>
    <row r="4226" spans="18:19" x14ac:dyDescent="0.25">
      <c r="R4226" s="29"/>
      <c r="S4226" s="29"/>
    </row>
    <row r="4227" spans="18:19" x14ac:dyDescent="0.25">
      <c r="R4227" s="29"/>
      <c r="S4227" s="29"/>
    </row>
    <row r="4228" spans="18:19" x14ac:dyDescent="0.25">
      <c r="R4228" s="29"/>
      <c r="S4228" s="29"/>
    </row>
    <row r="4229" spans="18:19" x14ac:dyDescent="0.25">
      <c r="R4229" s="29"/>
      <c r="S4229" s="29"/>
    </row>
    <row r="4230" spans="18:19" x14ac:dyDescent="0.25">
      <c r="R4230" s="29"/>
      <c r="S4230" s="29"/>
    </row>
    <row r="4231" spans="18:19" x14ac:dyDescent="0.25">
      <c r="R4231" s="29"/>
      <c r="S4231" s="29"/>
    </row>
    <row r="4232" spans="18:19" x14ac:dyDescent="0.25">
      <c r="R4232" s="29"/>
      <c r="S4232" s="29"/>
    </row>
    <row r="4233" spans="18:19" x14ac:dyDescent="0.25">
      <c r="R4233" s="29"/>
      <c r="S4233" s="29"/>
    </row>
    <row r="4234" spans="18:19" x14ac:dyDescent="0.25">
      <c r="R4234" s="29"/>
      <c r="S4234" s="29"/>
    </row>
    <row r="4235" spans="18:19" x14ac:dyDescent="0.25">
      <c r="R4235" s="29"/>
      <c r="S4235" s="29"/>
    </row>
    <row r="4236" spans="18:19" x14ac:dyDescent="0.25">
      <c r="R4236" s="29"/>
      <c r="S4236" s="29"/>
    </row>
    <row r="4237" spans="18:19" x14ac:dyDescent="0.25">
      <c r="R4237" s="29"/>
      <c r="S4237" s="29"/>
    </row>
    <row r="4238" spans="18:19" x14ac:dyDescent="0.25">
      <c r="R4238" s="29"/>
      <c r="S4238" s="29"/>
    </row>
    <row r="4239" spans="18:19" x14ac:dyDescent="0.25">
      <c r="R4239" s="29"/>
      <c r="S4239" s="29"/>
    </row>
    <row r="4240" spans="18:19" x14ac:dyDescent="0.25">
      <c r="R4240" s="29"/>
      <c r="S4240" s="29"/>
    </row>
    <row r="4241" spans="18:19" x14ac:dyDescent="0.25">
      <c r="R4241" s="29"/>
      <c r="S4241" s="29"/>
    </row>
    <row r="4242" spans="18:19" x14ac:dyDescent="0.25">
      <c r="R4242" s="29"/>
      <c r="S4242" s="29"/>
    </row>
    <row r="4243" spans="18:19" x14ac:dyDescent="0.25">
      <c r="R4243" s="29"/>
      <c r="S4243" s="29"/>
    </row>
    <row r="4244" spans="18:19" x14ac:dyDescent="0.25">
      <c r="R4244" s="29"/>
      <c r="S4244" s="29"/>
    </row>
    <row r="4245" spans="18:19" x14ac:dyDescent="0.25">
      <c r="R4245" s="29"/>
      <c r="S4245" s="29"/>
    </row>
    <row r="4246" spans="18:19" x14ac:dyDescent="0.25">
      <c r="R4246" s="29"/>
      <c r="S4246" s="29"/>
    </row>
    <row r="4247" spans="18:19" x14ac:dyDescent="0.25">
      <c r="R4247" s="29"/>
      <c r="S4247" s="29"/>
    </row>
    <row r="4248" spans="18:19" x14ac:dyDescent="0.25">
      <c r="R4248" s="29"/>
      <c r="S4248" s="29"/>
    </row>
    <row r="4249" spans="18:19" x14ac:dyDescent="0.25">
      <c r="R4249" s="29"/>
      <c r="S4249" s="29"/>
    </row>
    <row r="4250" spans="18:19" x14ac:dyDescent="0.25">
      <c r="R4250" s="29"/>
      <c r="S4250" s="29"/>
    </row>
    <row r="4251" spans="18:19" x14ac:dyDescent="0.25">
      <c r="R4251" s="29"/>
      <c r="S4251" s="29"/>
    </row>
    <row r="4252" spans="18:19" x14ac:dyDescent="0.25">
      <c r="R4252" s="29"/>
      <c r="S4252" s="29"/>
    </row>
    <row r="4253" spans="18:19" x14ac:dyDescent="0.25">
      <c r="R4253" s="29"/>
      <c r="S4253" s="29"/>
    </row>
    <row r="4254" spans="18:19" x14ac:dyDescent="0.25">
      <c r="R4254" s="29"/>
      <c r="S4254" s="29"/>
    </row>
    <row r="4255" spans="18:19" x14ac:dyDescent="0.25">
      <c r="R4255" s="29"/>
      <c r="S4255" s="29"/>
    </row>
    <row r="4256" spans="18:19" x14ac:dyDescent="0.25">
      <c r="R4256" s="29"/>
      <c r="S4256" s="29"/>
    </row>
    <row r="4257" spans="18:19" x14ac:dyDescent="0.25">
      <c r="R4257" s="29"/>
      <c r="S4257" s="29"/>
    </row>
    <row r="4258" spans="18:19" x14ac:dyDescent="0.25">
      <c r="R4258" s="29"/>
      <c r="S4258" s="29"/>
    </row>
    <row r="4259" spans="18:19" x14ac:dyDescent="0.25">
      <c r="R4259" s="29"/>
      <c r="S4259" s="29"/>
    </row>
    <row r="4260" spans="18:19" x14ac:dyDescent="0.25">
      <c r="R4260" s="29"/>
      <c r="S4260" s="29"/>
    </row>
    <row r="4261" spans="18:19" x14ac:dyDescent="0.25">
      <c r="R4261" s="29"/>
      <c r="S4261" s="29"/>
    </row>
    <row r="4262" spans="18:19" x14ac:dyDescent="0.25">
      <c r="R4262" s="29"/>
      <c r="S4262" s="29"/>
    </row>
    <row r="4263" spans="18:19" x14ac:dyDescent="0.25">
      <c r="R4263" s="29"/>
      <c r="S4263" s="29"/>
    </row>
    <row r="4264" spans="18:19" x14ac:dyDescent="0.25">
      <c r="R4264" s="29"/>
      <c r="S4264" s="29"/>
    </row>
    <row r="4265" spans="18:19" x14ac:dyDescent="0.25">
      <c r="R4265" s="29"/>
      <c r="S4265" s="29"/>
    </row>
    <row r="4266" spans="18:19" x14ac:dyDescent="0.25">
      <c r="R4266" s="29"/>
      <c r="S4266" s="29"/>
    </row>
    <row r="4267" spans="18:19" x14ac:dyDescent="0.25">
      <c r="R4267" s="29"/>
      <c r="S4267" s="29"/>
    </row>
    <row r="4268" spans="18:19" x14ac:dyDescent="0.25">
      <c r="R4268" s="29"/>
      <c r="S4268" s="29"/>
    </row>
    <row r="4269" spans="18:19" x14ac:dyDescent="0.25">
      <c r="R4269" s="29"/>
      <c r="S4269" s="29"/>
    </row>
    <row r="4270" spans="18:19" x14ac:dyDescent="0.25">
      <c r="R4270" s="29"/>
      <c r="S4270" s="29"/>
    </row>
    <row r="4271" spans="18:19" x14ac:dyDescent="0.25">
      <c r="R4271" s="29"/>
      <c r="S4271" s="29"/>
    </row>
    <row r="4272" spans="18:19" x14ac:dyDescent="0.25">
      <c r="R4272" s="29"/>
      <c r="S4272" s="29"/>
    </row>
    <row r="4273" spans="18:19" x14ac:dyDescent="0.25">
      <c r="R4273" s="29"/>
      <c r="S4273" s="29"/>
    </row>
    <row r="4274" spans="18:19" x14ac:dyDescent="0.25">
      <c r="R4274" s="29"/>
      <c r="S4274" s="29"/>
    </row>
    <row r="4275" spans="18:19" x14ac:dyDescent="0.25">
      <c r="R4275" s="29"/>
      <c r="S4275" s="29"/>
    </row>
    <row r="4276" spans="18:19" x14ac:dyDescent="0.25">
      <c r="R4276" s="29"/>
      <c r="S4276" s="29"/>
    </row>
    <row r="4277" spans="18:19" x14ac:dyDescent="0.25">
      <c r="R4277" s="29"/>
      <c r="S4277" s="29"/>
    </row>
    <row r="4278" spans="18:19" x14ac:dyDescent="0.25">
      <c r="R4278" s="29"/>
      <c r="S4278" s="29"/>
    </row>
    <row r="4279" spans="18:19" x14ac:dyDescent="0.25">
      <c r="R4279" s="29"/>
      <c r="S4279" s="29"/>
    </row>
    <row r="4280" spans="18:19" x14ac:dyDescent="0.25">
      <c r="R4280" s="29"/>
      <c r="S4280" s="29"/>
    </row>
    <row r="4281" spans="18:19" x14ac:dyDescent="0.25">
      <c r="R4281" s="29"/>
      <c r="S4281" s="29"/>
    </row>
    <row r="4282" spans="18:19" x14ac:dyDescent="0.25">
      <c r="R4282" s="29"/>
      <c r="S4282" s="29"/>
    </row>
    <row r="4283" spans="18:19" x14ac:dyDescent="0.25">
      <c r="R4283" s="29"/>
      <c r="S4283" s="29"/>
    </row>
    <row r="4284" spans="18:19" x14ac:dyDescent="0.25">
      <c r="R4284" s="29"/>
      <c r="S4284" s="29"/>
    </row>
    <row r="4285" spans="18:19" x14ac:dyDescent="0.25">
      <c r="R4285" s="29"/>
      <c r="S4285" s="29"/>
    </row>
    <row r="4286" spans="18:19" x14ac:dyDescent="0.25">
      <c r="R4286" s="29"/>
      <c r="S4286" s="29"/>
    </row>
    <row r="4287" spans="18:19" x14ac:dyDescent="0.25">
      <c r="R4287" s="29"/>
      <c r="S4287" s="29"/>
    </row>
    <row r="4288" spans="18:19" x14ac:dyDescent="0.25">
      <c r="R4288" s="29"/>
      <c r="S4288" s="29"/>
    </row>
    <row r="4289" spans="18:19" x14ac:dyDescent="0.25">
      <c r="R4289" s="29"/>
      <c r="S4289" s="29"/>
    </row>
    <row r="4290" spans="18:19" x14ac:dyDescent="0.25">
      <c r="R4290" s="29"/>
      <c r="S4290" s="29"/>
    </row>
    <row r="4291" spans="18:19" x14ac:dyDescent="0.25">
      <c r="R4291" s="29"/>
      <c r="S4291" s="29"/>
    </row>
    <row r="4292" spans="18:19" x14ac:dyDescent="0.25">
      <c r="R4292" s="29"/>
      <c r="S4292" s="29"/>
    </row>
    <row r="4293" spans="18:19" x14ac:dyDescent="0.25">
      <c r="R4293" s="29"/>
      <c r="S4293" s="29"/>
    </row>
    <row r="4294" spans="18:19" x14ac:dyDescent="0.25">
      <c r="R4294" s="29"/>
      <c r="S4294" s="29"/>
    </row>
    <row r="4295" spans="18:19" x14ac:dyDescent="0.25">
      <c r="R4295" s="29"/>
      <c r="S4295" s="29"/>
    </row>
    <row r="4296" spans="18:19" x14ac:dyDescent="0.25">
      <c r="R4296" s="29"/>
      <c r="S4296" s="29"/>
    </row>
    <row r="4297" spans="18:19" x14ac:dyDescent="0.25">
      <c r="R4297" s="29"/>
      <c r="S4297" s="29"/>
    </row>
    <row r="4298" spans="18:19" x14ac:dyDescent="0.25">
      <c r="R4298" s="29"/>
      <c r="S4298" s="29"/>
    </row>
    <row r="4299" spans="18:19" x14ac:dyDescent="0.25">
      <c r="R4299" s="29"/>
      <c r="S4299" s="29"/>
    </row>
    <row r="4300" spans="18:19" x14ac:dyDescent="0.25">
      <c r="R4300" s="29"/>
      <c r="S4300" s="29"/>
    </row>
    <row r="4301" spans="18:19" x14ac:dyDescent="0.25">
      <c r="R4301" s="29"/>
      <c r="S4301" s="29"/>
    </row>
    <row r="4302" spans="18:19" x14ac:dyDescent="0.25">
      <c r="R4302" s="29"/>
      <c r="S4302" s="29"/>
    </row>
    <row r="4303" spans="18:19" x14ac:dyDescent="0.25">
      <c r="R4303" s="29"/>
      <c r="S4303" s="29"/>
    </row>
    <row r="4304" spans="18:19" x14ac:dyDescent="0.25">
      <c r="R4304" s="29"/>
      <c r="S4304" s="29"/>
    </row>
    <row r="4305" spans="18:19" x14ac:dyDescent="0.25">
      <c r="R4305" s="29"/>
      <c r="S4305" s="29"/>
    </row>
    <row r="4306" spans="18:19" x14ac:dyDescent="0.25">
      <c r="R4306" s="29"/>
      <c r="S4306" s="29"/>
    </row>
    <row r="4307" spans="18:19" x14ac:dyDescent="0.25">
      <c r="R4307" s="29"/>
      <c r="S4307" s="29"/>
    </row>
    <row r="4308" spans="18:19" x14ac:dyDescent="0.25">
      <c r="R4308" s="29"/>
      <c r="S4308" s="29"/>
    </row>
    <row r="4309" spans="18:19" x14ac:dyDescent="0.25">
      <c r="R4309" s="29"/>
      <c r="S4309" s="29"/>
    </row>
    <row r="4310" spans="18:19" x14ac:dyDescent="0.25">
      <c r="R4310" s="29"/>
      <c r="S4310" s="29"/>
    </row>
    <row r="4311" spans="18:19" x14ac:dyDescent="0.25">
      <c r="R4311" s="29"/>
      <c r="S4311" s="29"/>
    </row>
    <row r="4312" spans="18:19" x14ac:dyDescent="0.25">
      <c r="R4312" s="29"/>
      <c r="S4312" s="29"/>
    </row>
    <row r="4313" spans="18:19" x14ac:dyDescent="0.25">
      <c r="R4313" s="29"/>
      <c r="S4313" s="29"/>
    </row>
    <row r="4314" spans="18:19" x14ac:dyDescent="0.25">
      <c r="R4314" s="29"/>
      <c r="S4314" s="29"/>
    </row>
    <row r="4315" spans="18:19" x14ac:dyDescent="0.25">
      <c r="R4315" s="29"/>
      <c r="S4315" s="29"/>
    </row>
    <row r="4316" spans="18:19" x14ac:dyDescent="0.25">
      <c r="R4316" s="29"/>
      <c r="S4316" s="29"/>
    </row>
    <row r="4317" spans="18:19" x14ac:dyDescent="0.25">
      <c r="R4317" s="29"/>
      <c r="S4317" s="29"/>
    </row>
    <row r="4318" spans="18:19" x14ac:dyDescent="0.25">
      <c r="R4318" s="29"/>
      <c r="S4318" s="29"/>
    </row>
    <row r="4319" spans="18:19" x14ac:dyDescent="0.25">
      <c r="R4319" s="29"/>
      <c r="S4319" s="29"/>
    </row>
    <row r="4320" spans="18:19" x14ac:dyDescent="0.25">
      <c r="R4320" s="29"/>
      <c r="S4320" s="29"/>
    </row>
    <row r="4321" spans="18:19" x14ac:dyDescent="0.25">
      <c r="R4321" s="29"/>
      <c r="S4321" s="29"/>
    </row>
    <row r="4322" spans="18:19" x14ac:dyDescent="0.25">
      <c r="R4322" s="29"/>
      <c r="S4322" s="29"/>
    </row>
    <row r="4323" spans="18:19" x14ac:dyDescent="0.25">
      <c r="R4323" s="29"/>
      <c r="S4323" s="29"/>
    </row>
    <row r="4324" spans="18:19" x14ac:dyDescent="0.25">
      <c r="R4324" s="29"/>
      <c r="S4324" s="29"/>
    </row>
    <row r="4325" spans="18:19" x14ac:dyDescent="0.25">
      <c r="R4325" s="29"/>
      <c r="S4325" s="29"/>
    </row>
    <row r="4326" spans="18:19" x14ac:dyDescent="0.25">
      <c r="R4326" s="29"/>
      <c r="S4326" s="29"/>
    </row>
    <row r="4327" spans="18:19" x14ac:dyDescent="0.25">
      <c r="R4327" s="29"/>
      <c r="S4327" s="29"/>
    </row>
    <row r="4328" spans="18:19" x14ac:dyDescent="0.25">
      <c r="R4328" s="29"/>
      <c r="S4328" s="29"/>
    </row>
    <row r="4329" spans="18:19" x14ac:dyDescent="0.25">
      <c r="R4329" s="29"/>
      <c r="S4329" s="29"/>
    </row>
    <row r="4330" spans="18:19" x14ac:dyDescent="0.25">
      <c r="R4330" s="29"/>
      <c r="S4330" s="29"/>
    </row>
    <row r="4331" spans="18:19" x14ac:dyDescent="0.25">
      <c r="R4331" s="29"/>
      <c r="S4331" s="29"/>
    </row>
    <row r="4332" spans="18:19" x14ac:dyDescent="0.25">
      <c r="R4332" s="29"/>
      <c r="S4332" s="29"/>
    </row>
    <row r="4333" spans="18:19" x14ac:dyDescent="0.25">
      <c r="R4333" s="29"/>
      <c r="S4333" s="29"/>
    </row>
    <row r="4334" spans="18:19" x14ac:dyDescent="0.25">
      <c r="R4334" s="29"/>
      <c r="S4334" s="29"/>
    </row>
    <row r="4335" spans="18:19" x14ac:dyDescent="0.25">
      <c r="R4335" s="29"/>
      <c r="S4335" s="29"/>
    </row>
    <row r="4336" spans="18:19" x14ac:dyDescent="0.25">
      <c r="R4336" s="29"/>
      <c r="S4336" s="29"/>
    </row>
    <row r="4337" spans="18:19" x14ac:dyDescent="0.25">
      <c r="R4337" s="29"/>
      <c r="S4337" s="29"/>
    </row>
    <row r="4338" spans="18:19" x14ac:dyDescent="0.25">
      <c r="R4338" s="29"/>
      <c r="S4338" s="29"/>
    </row>
    <row r="4339" spans="18:19" x14ac:dyDescent="0.25">
      <c r="R4339" s="29"/>
      <c r="S4339" s="29"/>
    </row>
    <row r="4340" spans="18:19" x14ac:dyDescent="0.25">
      <c r="R4340" s="29"/>
      <c r="S4340" s="29"/>
    </row>
    <row r="4341" spans="18:19" x14ac:dyDescent="0.25">
      <c r="R4341" s="29"/>
      <c r="S4341" s="29"/>
    </row>
    <row r="4342" spans="18:19" x14ac:dyDescent="0.25">
      <c r="R4342" s="29"/>
      <c r="S4342" s="29"/>
    </row>
    <row r="4343" spans="18:19" x14ac:dyDescent="0.25">
      <c r="R4343" s="29"/>
      <c r="S4343" s="29"/>
    </row>
    <row r="4344" spans="18:19" x14ac:dyDescent="0.25">
      <c r="R4344" s="29"/>
      <c r="S4344" s="29"/>
    </row>
    <row r="4345" spans="18:19" x14ac:dyDescent="0.25">
      <c r="R4345" s="29"/>
      <c r="S4345" s="29"/>
    </row>
    <row r="4346" spans="18:19" x14ac:dyDescent="0.25">
      <c r="R4346" s="29"/>
      <c r="S4346" s="29"/>
    </row>
    <row r="4347" spans="18:19" x14ac:dyDescent="0.25">
      <c r="R4347" s="29"/>
      <c r="S4347" s="29"/>
    </row>
    <row r="4348" spans="18:19" x14ac:dyDescent="0.25">
      <c r="R4348" s="29"/>
      <c r="S4348" s="29"/>
    </row>
    <row r="4349" spans="18:19" x14ac:dyDescent="0.25">
      <c r="R4349" s="29"/>
      <c r="S4349" s="29"/>
    </row>
    <row r="4350" spans="18:19" x14ac:dyDescent="0.25">
      <c r="R4350" s="29"/>
      <c r="S4350" s="29"/>
    </row>
    <row r="4351" spans="18:19" x14ac:dyDescent="0.25">
      <c r="R4351" s="29"/>
      <c r="S4351" s="29"/>
    </row>
    <row r="4352" spans="18:19" x14ac:dyDescent="0.25">
      <c r="R4352" s="29"/>
      <c r="S4352" s="29"/>
    </row>
    <row r="4353" spans="18:19" x14ac:dyDescent="0.25">
      <c r="R4353" s="29"/>
      <c r="S4353" s="29"/>
    </row>
    <row r="4354" spans="18:19" x14ac:dyDescent="0.25">
      <c r="R4354" s="29"/>
      <c r="S4354" s="29"/>
    </row>
    <row r="4355" spans="18:19" x14ac:dyDescent="0.25">
      <c r="R4355" s="29"/>
      <c r="S4355" s="29"/>
    </row>
    <row r="4356" spans="18:19" x14ac:dyDescent="0.25">
      <c r="R4356" s="29"/>
      <c r="S4356" s="29"/>
    </row>
    <row r="4357" spans="18:19" x14ac:dyDescent="0.25">
      <c r="R4357" s="29"/>
      <c r="S4357" s="29"/>
    </row>
    <row r="4358" spans="18:19" x14ac:dyDescent="0.25">
      <c r="R4358" s="29"/>
      <c r="S4358" s="29"/>
    </row>
    <row r="4359" spans="18:19" x14ac:dyDescent="0.25">
      <c r="R4359" s="29"/>
      <c r="S4359" s="29"/>
    </row>
    <row r="4360" spans="18:19" x14ac:dyDescent="0.25">
      <c r="R4360" s="29"/>
      <c r="S4360" s="29"/>
    </row>
    <row r="4361" spans="18:19" x14ac:dyDescent="0.25">
      <c r="R4361" s="29"/>
      <c r="S4361" s="29"/>
    </row>
    <row r="4362" spans="18:19" x14ac:dyDescent="0.25">
      <c r="R4362" s="29"/>
      <c r="S4362" s="29"/>
    </row>
    <row r="4363" spans="18:19" x14ac:dyDescent="0.25">
      <c r="R4363" s="29"/>
      <c r="S4363" s="29"/>
    </row>
    <row r="4364" spans="18:19" x14ac:dyDescent="0.25">
      <c r="R4364" s="29"/>
      <c r="S4364" s="29"/>
    </row>
    <row r="4365" spans="18:19" x14ac:dyDescent="0.25">
      <c r="R4365" s="29"/>
      <c r="S4365" s="29"/>
    </row>
    <row r="4366" spans="18:19" x14ac:dyDescent="0.25">
      <c r="R4366" s="29"/>
      <c r="S4366" s="29"/>
    </row>
    <row r="4367" spans="18:19" x14ac:dyDescent="0.25">
      <c r="R4367" s="29"/>
      <c r="S4367" s="29"/>
    </row>
    <row r="4368" spans="18:19" x14ac:dyDescent="0.25">
      <c r="R4368" s="29"/>
      <c r="S4368" s="29"/>
    </row>
    <row r="4369" spans="18:19" x14ac:dyDescent="0.25">
      <c r="R4369" s="29"/>
      <c r="S4369" s="29"/>
    </row>
    <row r="4370" spans="18:19" x14ac:dyDescent="0.25">
      <c r="R4370" s="29"/>
      <c r="S4370" s="29"/>
    </row>
    <row r="4371" spans="18:19" x14ac:dyDescent="0.25">
      <c r="R4371" s="29"/>
      <c r="S4371" s="29"/>
    </row>
    <row r="4372" spans="18:19" x14ac:dyDescent="0.25">
      <c r="R4372" s="29"/>
      <c r="S4372" s="29"/>
    </row>
    <row r="4373" spans="18:19" x14ac:dyDescent="0.25">
      <c r="R4373" s="29"/>
      <c r="S4373" s="29"/>
    </row>
    <row r="4374" spans="18:19" x14ac:dyDescent="0.25">
      <c r="R4374" s="29"/>
      <c r="S4374" s="29"/>
    </row>
    <row r="4375" spans="18:19" x14ac:dyDescent="0.25">
      <c r="R4375" s="29"/>
      <c r="S4375" s="29"/>
    </row>
    <row r="4376" spans="18:19" x14ac:dyDescent="0.25">
      <c r="R4376" s="29"/>
      <c r="S4376" s="29"/>
    </row>
    <row r="4377" spans="18:19" x14ac:dyDescent="0.25">
      <c r="R4377" s="29"/>
      <c r="S4377" s="29"/>
    </row>
    <row r="4378" spans="18:19" x14ac:dyDescent="0.25">
      <c r="R4378" s="29"/>
      <c r="S4378" s="29"/>
    </row>
    <row r="4379" spans="18:19" x14ac:dyDescent="0.25">
      <c r="R4379" s="29"/>
      <c r="S4379" s="29"/>
    </row>
    <row r="4380" spans="18:19" x14ac:dyDescent="0.25">
      <c r="R4380" s="29"/>
      <c r="S4380" s="29"/>
    </row>
    <row r="4381" spans="18:19" x14ac:dyDescent="0.25">
      <c r="R4381" s="29"/>
      <c r="S4381" s="29"/>
    </row>
    <row r="4382" spans="18:19" x14ac:dyDescent="0.25">
      <c r="R4382" s="29"/>
      <c r="S4382" s="29"/>
    </row>
    <row r="4383" spans="18:19" x14ac:dyDescent="0.25">
      <c r="R4383" s="29"/>
      <c r="S4383" s="29"/>
    </row>
    <row r="4384" spans="18:19" x14ac:dyDescent="0.25">
      <c r="R4384" s="29"/>
      <c r="S4384" s="29"/>
    </row>
    <row r="4385" spans="18:19" x14ac:dyDescent="0.25">
      <c r="R4385" s="29"/>
      <c r="S4385" s="29"/>
    </row>
    <row r="4386" spans="18:19" x14ac:dyDescent="0.25">
      <c r="R4386" s="29"/>
      <c r="S4386" s="29"/>
    </row>
    <row r="4387" spans="18:19" x14ac:dyDescent="0.25">
      <c r="R4387" s="29"/>
      <c r="S4387" s="29"/>
    </row>
    <row r="4388" spans="18:19" x14ac:dyDescent="0.25">
      <c r="R4388" s="29"/>
      <c r="S4388" s="29"/>
    </row>
    <row r="4389" spans="18:19" x14ac:dyDescent="0.25">
      <c r="R4389" s="29"/>
      <c r="S4389" s="29"/>
    </row>
    <row r="4390" spans="18:19" x14ac:dyDescent="0.25">
      <c r="R4390" s="29"/>
      <c r="S4390" s="29"/>
    </row>
    <row r="4391" spans="18:19" x14ac:dyDescent="0.25">
      <c r="R4391" s="29"/>
      <c r="S4391" s="29"/>
    </row>
    <row r="4392" spans="18:19" x14ac:dyDescent="0.25">
      <c r="R4392" s="29"/>
      <c r="S4392" s="29"/>
    </row>
    <row r="4393" spans="18:19" x14ac:dyDescent="0.25">
      <c r="R4393" s="29"/>
      <c r="S4393" s="29"/>
    </row>
    <row r="4394" spans="18:19" x14ac:dyDescent="0.25">
      <c r="R4394" s="29"/>
      <c r="S4394" s="29"/>
    </row>
    <row r="4395" spans="18:19" x14ac:dyDescent="0.25">
      <c r="R4395" s="29"/>
      <c r="S4395" s="29"/>
    </row>
    <row r="4396" spans="18:19" x14ac:dyDescent="0.25">
      <c r="R4396" s="29"/>
      <c r="S4396" s="29"/>
    </row>
    <row r="4397" spans="18:19" x14ac:dyDescent="0.25">
      <c r="R4397" s="29"/>
      <c r="S4397" s="29"/>
    </row>
    <row r="4398" spans="18:19" x14ac:dyDescent="0.25">
      <c r="R4398" s="29"/>
      <c r="S4398" s="29"/>
    </row>
    <row r="4399" spans="18:19" x14ac:dyDescent="0.25">
      <c r="R4399" s="29"/>
      <c r="S4399" s="29"/>
    </row>
    <row r="4400" spans="18:19" x14ac:dyDescent="0.25">
      <c r="R4400" s="29"/>
      <c r="S4400" s="29"/>
    </row>
    <row r="4401" spans="18:19" x14ac:dyDescent="0.25">
      <c r="R4401" s="29"/>
      <c r="S4401" s="29"/>
    </row>
    <row r="4402" spans="18:19" x14ac:dyDescent="0.25">
      <c r="R4402" s="29"/>
      <c r="S4402" s="29"/>
    </row>
    <row r="4403" spans="18:19" x14ac:dyDescent="0.25">
      <c r="R4403" s="29"/>
      <c r="S4403" s="29"/>
    </row>
    <row r="4404" spans="18:19" x14ac:dyDescent="0.25">
      <c r="R4404" s="29"/>
      <c r="S4404" s="29"/>
    </row>
    <row r="4405" spans="18:19" x14ac:dyDescent="0.25">
      <c r="R4405" s="29"/>
      <c r="S4405" s="29"/>
    </row>
    <row r="4406" spans="18:19" x14ac:dyDescent="0.25">
      <c r="R4406" s="29"/>
      <c r="S4406" s="29"/>
    </row>
    <row r="4407" spans="18:19" x14ac:dyDescent="0.25">
      <c r="R4407" s="29"/>
      <c r="S4407" s="29"/>
    </row>
    <row r="4408" spans="18:19" x14ac:dyDescent="0.25">
      <c r="R4408" s="29"/>
      <c r="S4408" s="29"/>
    </row>
    <row r="4409" spans="18:19" x14ac:dyDescent="0.25">
      <c r="R4409" s="29"/>
      <c r="S4409" s="29"/>
    </row>
    <row r="4410" spans="18:19" x14ac:dyDescent="0.25">
      <c r="R4410" s="29"/>
      <c r="S4410" s="29"/>
    </row>
    <row r="4411" spans="18:19" x14ac:dyDescent="0.25">
      <c r="R4411" s="29"/>
      <c r="S4411" s="29"/>
    </row>
    <row r="4412" spans="18:19" x14ac:dyDescent="0.25">
      <c r="R4412" s="29"/>
      <c r="S4412" s="29"/>
    </row>
    <row r="4413" spans="18:19" x14ac:dyDescent="0.25">
      <c r="R4413" s="29"/>
      <c r="S4413" s="29"/>
    </row>
    <row r="4414" spans="18:19" x14ac:dyDescent="0.25">
      <c r="R4414" s="29"/>
      <c r="S4414" s="29"/>
    </row>
    <row r="4415" spans="18:19" x14ac:dyDescent="0.25">
      <c r="R4415" s="29"/>
      <c r="S4415" s="29"/>
    </row>
    <row r="4416" spans="18:19" x14ac:dyDescent="0.25">
      <c r="R4416" s="29"/>
      <c r="S4416" s="29"/>
    </row>
    <row r="4417" spans="18:19" x14ac:dyDescent="0.25">
      <c r="R4417" s="29"/>
      <c r="S4417" s="29"/>
    </row>
    <row r="4418" spans="18:19" x14ac:dyDescent="0.25">
      <c r="R4418" s="29"/>
      <c r="S4418" s="29"/>
    </row>
    <row r="4419" spans="18:19" x14ac:dyDescent="0.25">
      <c r="R4419" s="29"/>
      <c r="S4419" s="29"/>
    </row>
    <row r="4420" spans="18:19" x14ac:dyDescent="0.25">
      <c r="R4420" s="29"/>
      <c r="S4420" s="29"/>
    </row>
    <row r="4421" spans="18:19" x14ac:dyDescent="0.25">
      <c r="R4421" s="29"/>
      <c r="S4421" s="29"/>
    </row>
    <row r="4422" spans="18:19" x14ac:dyDescent="0.25">
      <c r="R4422" s="29"/>
      <c r="S4422" s="29"/>
    </row>
    <row r="4423" spans="18:19" x14ac:dyDescent="0.25">
      <c r="R4423" s="29"/>
      <c r="S4423" s="29"/>
    </row>
    <row r="4424" spans="18:19" x14ac:dyDescent="0.25">
      <c r="R4424" s="29"/>
      <c r="S4424" s="29"/>
    </row>
    <row r="4425" spans="18:19" x14ac:dyDescent="0.25">
      <c r="R4425" s="29"/>
      <c r="S4425" s="29"/>
    </row>
    <row r="4426" spans="18:19" x14ac:dyDescent="0.25">
      <c r="R4426" s="29"/>
      <c r="S4426" s="29"/>
    </row>
    <row r="4427" spans="18:19" x14ac:dyDescent="0.25">
      <c r="R4427" s="29"/>
      <c r="S4427" s="29"/>
    </row>
    <row r="4428" spans="18:19" x14ac:dyDescent="0.25">
      <c r="R4428" s="29"/>
      <c r="S4428" s="29"/>
    </row>
    <row r="4429" spans="18:19" x14ac:dyDescent="0.25">
      <c r="R4429" s="29"/>
      <c r="S4429" s="29"/>
    </row>
    <row r="4430" spans="18:19" x14ac:dyDescent="0.25">
      <c r="R4430" s="29"/>
      <c r="S4430" s="29"/>
    </row>
    <row r="4431" spans="18:19" x14ac:dyDescent="0.25">
      <c r="R4431" s="29"/>
      <c r="S4431" s="29"/>
    </row>
    <row r="4432" spans="18:19" x14ac:dyDescent="0.25">
      <c r="R4432" s="29"/>
      <c r="S4432" s="29"/>
    </row>
    <row r="4433" spans="18:19" x14ac:dyDescent="0.25">
      <c r="R4433" s="29"/>
      <c r="S4433" s="29"/>
    </row>
    <row r="4434" spans="18:19" x14ac:dyDescent="0.25">
      <c r="R4434" s="29"/>
      <c r="S4434" s="29"/>
    </row>
    <row r="4435" spans="18:19" x14ac:dyDescent="0.25">
      <c r="R4435" s="29"/>
      <c r="S4435" s="29"/>
    </row>
    <row r="4436" spans="18:19" x14ac:dyDescent="0.25">
      <c r="R4436" s="29"/>
      <c r="S4436" s="29"/>
    </row>
    <row r="4437" spans="18:19" x14ac:dyDescent="0.25">
      <c r="R4437" s="29"/>
      <c r="S4437" s="29"/>
    </row>
    <row r="4438" spans="18:19" x14ac:dyDescent="0.25">
      <c r="R4438" s="29"/>
      <c r="S4438" s="29"/>
    </row>
    <row r="4439" spans="18:19" x14ac:dyDescent="0.25">
      <c r="R4439" s="29"/>
      <c r="S4439" s="29"/>
    </row>
    <row r="4440" spans="18:19" x14ac:dyDescent="0.25">
      <c r="R4440" s="29"/>
      <c r="S4440" s="29"/>
    </row>
    <row r="4441" spans="18:19" x14ac:dyDescent="0.25">
      <c r="R4441" s="29"/>
      <c r="S4441" s="29"/>
    </row>
    <row r="4442" spans="18:19" x14ac:dyDescent="0.25">
      <c r="R4442" s="29"/>
      <c r="S4442" s="29"/>
    </row>
    <row r="4443" spans="18:19" x14ac:dyDescent="0.25">
      <c r="R4443" s="29"/>
      <c r="S4443" s="29"/>
    </row>
    <row r="4444" spans="18:19" x14ac:dyDescent="0.25">
      <c r="R4444" s="29"/>
      <c r="S4444" s="29"/>
    </row>
    <row r="4445" spans="18:19" x14ac:dyDescent="0.25">
      <c r="R4445" s="29"/>
      <c r="S4445" s="29"/>
    </row>
    <row r="4446" spans="18:19" x14ac:dyDescent="0.25">
      <c r="R4446" s="29"/>
      <c r="S4446" s="29"/>
    </row>
    <row r="4447" spans="18:19" x14ac:dyDescent="0.25">
      <c r="R4447" s="29"/>
      <c r="S4447" s="29"/>
    </row>
    <row r="4448" spans="18:19" x14ac:dyDescent="0.25">
      <c r="R4448" s="29"/>
      <c r="S4448" s="29"/>
    </row>
    <row r="4449" spans="18:19" x14ac:dyDescent="0.25">
      <c r="R4449" s="29"/>
      <c r="S4449" s="29"/>
    </row>
    <row r="4450" spans="18:19" x14ac:dyDescent="0.25">
      <c r="R4450" s="29"/>
      <c r="S4450" s="29"/>
    </row>
    <row r="4451" spans="18:19" x14ac:dyDescent="0.25">
      <c r="R4451" s="29"/>
      <c r="S4451" s="29"/>
    </row>
    <row r="4452" spans="18:19" x14ac:dyDescent="0.25">
      <c r="R4452" s="29"/>
      <c r="S4452" s="29"/>
    </row>
    <row r="4453" spans="18:19" x14ac:dyDescent="0.25">
      <c r="R4453" s="29"/>
      <c r="S4453" s="29"/>
    </row>
    <row r="4454" spans="18:19" x14ac:dyDescent="0.25">
      <c r="R4454" s="29"/>
      <c r="S4454" s="29"/>
    </row>
    <row r="4455" spans="18:19" x14ac:dyDescent="0.25">
      <c r="R4455" s="29"/>
      <c r="S4455" s="29"/>
    </row>
    <row r="4456" spans="18:19" x14ac:dyDescent="0.25">
      <c r="R4456" s="29"/>
      <c r="S4456" s="29"/>
    </row>
    <row r="4457" spans="18:19" x14ac:dyDescent="0.25">
      <c r="R4457" s="29"/>
      <c r="S4457" s="29"/>
    </row>
    <row r="4458" spans="18:19" x14ac:dyDescent="0.25">
      <c r="R4458" s="29"/>
      <c r="S4458" s="29"/>
    </row>
    <row r="4459" spans="18:19" x14ac:dyDescent="0.25">
      <c r="R4459" s="29"/>
      <c r="S4459" s="29"/>
    </row>
    <row r="4460" spans="18:19" x14ac:dyDescent="0.25">
      <c r="R4460" s="29"/>
      <c r="S4460" s="29"/>
    </row>
    <row r="4461" spans="18:19" x14ac:dyDescent="0.25">
      <c r="R4461" s="29"/>
      <c r="S4461" s="29"/>
    </row>
    <row r="4462" spans="18:19" x14ac:dyDescent="0.25">
      <c r="R4462" s="29"/>
      <c r="S4462" s="29"/>
    </row>
    <row r="4463" spans="18:19" x14ac:dyDescent="0.25">
      <c r="R4463" s="29"/>
      <c r="S4463" s="29"/>
    </row>
    <row r="4464" spans="18:19" x14ac:dyDescent="0.25">
      <c r="R4464" s="29"/>
      <c r="S4464" s="29"/>
    </row>
    <row r="4465" spans="18:19" x14ac:dyDescent="0.25">
      <c r="R4465" s="29"/>
      <c r="S4465" s="29"/>
    </row>
    <row r="4466" spans="18:19" x14ac:dyDescent="0.25">
      <c r="R4466" s="29"/>
      <c r="S4466" s="29"/>
    </row>
    <row r="4467" spans="18:19" x14ac:dyDescent="0.25">
      <c r="R4467" s="29"/>
      <c r="S4467" s="29"/>
    </row>
    <row r="4468" spans="18:19" x14ac:dyDescent="0.25">
      <c r="R4468" s="29"/>
      <c r="S4468" s="29"/>
    </row>
    <row r="4469" spans="18:19" x14ac:dyDescent="0.25">
      <c r="R4469" s="29"/>
      <c r="S4469" s="29"/>
    </row>
    <row r="4470" spans="18:19" x14ac:dyDescent="0.25">
      <c r="R4470" s="29"/>
      <c r="S4470" s="29"/>
    </row>
    <row r="4471" spans="18:19" x14ac:dyDescent="0.25">
      <c r="R4471" s="29"/>
      <c r="S4471" s="29"/>
    </row>
    <row r="4472" spans="18:19" x14ac:dyDescent="0.25">
      <c r="R4472" s="29"/>
      <c r="S4472" s="29"/>
    </row>
    <row r="4473" spans="18:19" x14ac:dyDescent="0.25">
      <c r="R4473" s="29"/>
      <c r="S4473" s="29"/>
    </row>
    <row r="4474" spans="18:19" x14ac:dyDescent="0.25">
      <c r="R4474" s="29"/>
      <c r="S4474" s="29"/>
    </row>
    <row r="4475" spans="18:19" x14ac:dyDescent="0.25">
      <c r="R4475" s="29"/>
      <c r="S4475" s="29"/>
    </row>
    <row r="4476" spans="18:19" x14ac:dyDescent="0.25">
      <c r="R4476" s="29"/>
      <c r="S4476" s="29"/>
    </row>
    <row r="4477" spans="18:19" x14ac:dyDescent="0.25">
      <c r="R4477" s="29"/>
      <c r="S4477" s="29"/>
    </row>
    <row r="4478" spans="18:19" x14ac:dyDescent="0.25">
      <c r="R4478" s="29"/>
      <c r="S4478" s="29"/>
    </row>
    <row r="4479" spans="18:19" x14ac:dyDescent="0.25">
      <c r="R4479" s="29"/>
      <c r="S4479" s="29"/>
    </row>
    <row r="4480" spans="18:19" x14ac:dyDescent="0.25">
      <c r="R4480" s="29"/>
      <c r="S4480" s="29"/>
    </row>
    <row r="4481" spans="18:19" x14ac:dyDescent="0.25">
      <c r="R4481" s="29"/>
      <c r="S4481" s="29"/>
    </row>
    <row r="4482" spans="18:19" x14ac:dyDescent="0.25">
      <c r="R4482" s="29"/>
      <c r="S4482" s="29"/>
    </row>
    <row r="4483" spans="18:19" x14ac:dyDescent="0.25">
      <c r="R4483" s="29"/>
      <c r="S4483" s="29"/>
    </row>
    <row r="4484" spans="18:19" x14ac:dyDescent="0.25">
      <c r="R4484" s="29"/>
      <c r="S4484" s="29"/>
    </row>
    <row r="4485" spans="18:19" x14ac:dyDescent="0.25">
      <c r="R4485" s="29"/>
      <c r="S4485" s="29"/>
    </row>
    <row r="4486" spans="18:19" x14ac:dyDescent="0.25">
      <c r="R4486" s="29"/>
      <c r="S4486" s="29"/>
    </row>
    <row r="4487" spans="18:19" x14ac:dyDescent="0.25">
      <c r="R4487" s="29"/>
      <c r="S4487" s="29"/>
    </row>
    <row r="4488" spans="18:19" x14ac:dyDescent="0.25">
      <c r="R4488" s="29"/>
      <c r="S4488" s="29"/>
    </row>
    <row r="4489" spans="18:19" x14ac:dyDescent="0.25">
      <c r="R4489" s="29"/>
      <c r="S4489" s="29"/>
    </row>
    <row r="4490" spans="18:19" x14ac:dyDescent="0.25">
      <c r="R4490" s="29"/>
      <c r="S4490" s="29"/>
    </row>
    <row r="4491" spans="18:19" x14ac:dyDescent="0.25">
      <c r="R4491" s="29"/>
      <c r="S4491" s="29"/>
    </row>
    <row r="4492" spans="18:19" x14ac:dyDescent="0.25">
      <c r="R4492" s="29"/>
      <c r="S4492" s="29"/>
    </row>
    <row r="4493" spans="18:19" x14ac:dyDescent="0.25">
      <c r="R4493" s="29"/>
      <c r="S4493" s="29"/>
    </row>
    <row r="4494" spans="18:19" x14ac:dyDescent="0.25">
      <c r="R4494" s="29"/>
      <c r="S4494" s="29"/>
    </row>
    <row r="4495" spans="18:19" x14ac:dyDescent="0.25">
      <c r="R4495" s="29"/>
      <c r="S4495" s="29"/>
    </row>
    <row r="4496" spans="18:19" x14ac:dyDescent="0.25">
      <c r="R4496" s="29"/>
      <c r="S4496" s="29"/>
    </row>
    <row r="4497" spans="18:19" x14ac:dyDescent="0.25">
      <c r="R4497" s="29"/>
      <c r="S4497" s="29"/>
    </row>
    <row r="4498" spans="18:19" x14ac:dyDescent="0.25">
      <c r="R4498" s="29"/>
      <c r="S4498" s="29"/>
    </row>
    <row r="4499" spans="18:19" x14ac:dyDescent="0.25">
      <c r="R4499" s="29"/>
      <c r="S4499" s="29"/>
    </row>
    <row r="4500" spans="18:19" x14ac:dyDescent="0.25">
      <c r="R4500" s="29"/>
      <c r="S4500" s="29"/>
    </row>
    <row r="4501" spans="18:19" x14ac:dyDescent="0.25">
      <c r="R4501" s="29"/>
      <c r="S4501" s="29"/>
    </row>
    <row r="4502" spans="18:19" x14ac:dyDescent="0.25">
      <c r="R4502" s="29"/>
      <c r="S4502" s="29"/>
    </row>
    <row r="4503" spans="18:19" x14ac:dyDescent="0.25">
      <c r="R4503" s="29"/>
      <c r="S4503" s="29"/>
    </row>
    <row r="4504" spans="18:19" x14ac:dyDescent="0.25">
      <c r="R4504" s="29"/>
      <c r="S4504" s="29"/>
    </row>
    <row r="4505" spans="18:19" x14ac:dyDescent="0.25">
      <c r="R4505" s="29"/>
      <c r="S4505" s="29"/>
    </row>
    <row r="4506" spans="18:19" x14ac:dyDescent="0.25">
      <c r="R4506" s="29"/>
      <c r="S4506" s="29"/>
    </row>
    <row r="4507" spans="18:19" x14ac:dyDescent="0.25">
      <c r="R4507" s="29"/>
      <c r="S4507" s="29"/>
    </row>
    <row r="4508" spans="18:19" x14ac:dyDescent="0.25">
      <c r="R4508" s="29"/>
      <c r="S4508" s="29"/>
    </row>
    <row r="4509" spans="18:19" x14ac:dyDescent="0.25">
      <c r="R4509" s="29"/>
      <c r="S4509" s="29"/>
    </row>
    <row r="4510" spans="18:19" x14ac:dyDescent="0.25">
      <c r="R4510" s="29"/>
      <c r="S4510" s="29"/>
    </row>
    <row r="4511" spans="18:19" x14ac:dyDescent="0.25">
      <c r="R4511" s="29"/>
      <c r="S4511" s="29"/>
    </row>
    <row r="4512" spans="18:19" x14ac:dyDescent="0.25">
      <c r="R4512" s="29"/>
      <c r="S4512" s="29"/>
    </row>
    <row r="4513" spans="18:19" x14ac:dyDescent="0.25">
      <c r="R4513" s="29"/>
      <c r="S4513" s="29"/>
    </row>
    <row r="4514" spans="18:19" x14ac:dyDescent="0.25">
      <c r="R4514" s="29"/>
      <c r="S4514" s="29"/>
    </row>
    <row r="4515" spans="18:19" x14ac:dyDescent="0.25">
      <c r="R4515" s="29"/>
      <c r="S4515" s="29"/>
    </row>
    <row r="4516" spans="18:19" x14ac:dyDescent="0.25">
      <c r="R4516" s="29"/>
      <c r="S4516" s="29"/>
    </row>
    <row r="4517" spans="18:19" x14ac:dyDescent="0.25">
      <c r="R4517" s="29"/>
      <c r="S4517" s="29"/>
    </row>
    <row r="4518" spans="18:19" x14ac:dyDescent="0.25">
      <c r="R4518" s="29"/>
      <c r="S4518" s="29"/>
    </row>
    <row r="4519" spans="18:19" x14ac:dyDescent="0.25">
      <c r="R4519" s="29"/>
      <c r="S4519" s="29"/>
    </row>
    <row r="4520" spans="18:19" x14ac:dyDescent="0.25">
      <c r="R4520" s="29"/>
      <c r="S4520" s="29"/>
    </row>
    <row r="4521" spans="18:19" x14ac:dyDescent="0.25">
      <c r="R4521" s="29"/>
      <c r="S4521" s="29"/>
    </row>
    <row r="4522" spans="18:19" x14ac:dyDescent="0.25">
      <c r="R4522" s="29"/>
      <c r="S4522" s="29"/>
    </row>
    <row r="4523" spans="18:19" x14ac:dyDescent="0.25">
      <c r="R4523" s="29"/>
      <c r="S4523" s="29"/>
    </row>
    <row r="4524" spans="18:19" x14ac:dyDescent="0.25">
      <c r="R4524" s="29"/>
      <c r="S4524" s="29"/>
    </row>
    <row r="4525" spans="18:19" x14ac:dyDescent="0.25">
      <c r="R4525" s="29"/>
      <c r="S4525" s="29"/>
    </row>
    <row r="4526" spans="18:19" x14ac:dyDescent="0.25">
      <c r="R4526" s="29"/>
      <c r="S4526" s="29"/>
    </row>
    <row r="4527" spans="18:19" x14ac:dyDescent="0.25">
      <c r="R4527" s="29"/>
      <c r="S4527" s="29"/>
    </row>
    <row r="4528" spans="18:19" x14ac:dyDescent="0.25">
      <c r="R4528" s="29"/>
      <c r="S4528" s="29"/>
    </row>
    <row r="4529" spans="18:19" x14ac:dyDescent="0.25">
      <c r="R4529" s="29"/>
      <c r="S4529" s="29"/>
    </row>
    <row r="4530" spans="18:19" x14ac:dyDescent="0.25">
      <c r="R4530" s="29"/>
      <c r="S4530" s="29"/>
    </row>
    <row r="4531" spans="18:19" x14ac:dyDescent="0.25">
      <c r="R4531" s="29"/>
      <c r="S4531" s="29"/>
    </row>
    <row r="4532" spans="18:19" x14ac:dyDescent="0.25">
      <c r="R4532" s="29"/>
      <c r="S4532" s="29"/>
    </row>
    <row r="4533" spans="18:19" x14ac:dyDescent="0.25">
      <c r="R4533" s="29"/>
      <c r="S4533" s="29"/>
    </row>
    <row r="4534" spans="18:19" x14ac:dyDescent="0.25">
      <c r="R4534" s="29"/>
      <c r="S4534" s="29"/>
    </row>
    <row r="4535" spans="18:19" x14ac:dyDescent="0.25">
      <c r="R4535" s="29"/>
      <c r="S4535" s="29"/>
    </row>
    <row r="4536" spans="18:19" x14ac:dyDescent="0.25">
      <c r="R4536" s="29"/>
      <c r="S4536" s="29"/>
    </row>
    <row r="4537" spans="18:19" x14ac:dyDescent="0.25">
      <c r="R4537" s="29"/>
      <c r="S4537" s="29"/>
    </row>
    <row r="4538" spans="18:19" x14ac:dyDescent="0.25">
      <c r="R4538" s="29"/>
      <c r="S4538" s="29"/>
    </row>
    <row r="4539" spans="18:19" x14ac:dyDescent="0.25">
      <c r="R4539" s="29"/>
      <c r="S4539" s="29"/>
    </row>
    <row r="4540" spans="18:19" x14ac:dyDescent="0.25">
      <c r="R4540" s="29"/>
      <c r="S4540" s="29"/>
    </row>
    <row r="4541" spans="18:19" x14ac:dyDescent="0.25">
      <c r="R4541" s="29"/>
      <c r="S4541" s="29"/>
    </row>
    <row r="4542" spans="18:19" x14ac:dyDescent="0.25">
      <c r="R4542" s="29"/>
      <c r="S4542" s="29"/>
    </row>
    <row r="4543" spans="18:19" x14ac:dyDescent="0.25">
      <c r="R4543" s="29"/>
      <c r="S4543" s="29"/>
    </row>
    <row r="4544" spans="18:19" x14ac:dyDescent="0.25">
      <c r="R4544" s="29"/>
      <c r="S4544" s="29"/>
    </row>
    <row r="4545" spans="18:19" x14ac:dyDescent="0.25">
      <c r="R4545" s="29"/>
      <c r="S4545" s="29"/>
    </row>
    <row r="4546" spans="18:19" x14ac:dyDescent="0.25">
      <c r="R4546" s="29"/>
      <c r="S4546" s="29"/>
    </row>
    <row r="4547" spans="18:19" x14ac:dyDescent="0.25">
      <c r="R4547" s="29"/>
      <c r="S4547" s="29"/>
    </row>
    <row r="4548" spans="18:19" x14ac:dyDescent="0.25">
      <c r="R4548" s="29"/>
      <c r="S4548" s="29"/>
    </row>
    <row r="4549" spans="18:19" x14ac:dyDescent="0.25">
      <c r="R4549" s="29"/>
      <c r="S4549" s="29"/>
    </row>
    <row r="4550" spans="18:19" x14ac:dyDescent="0.25">
      <c r="R4550" s="29"/>
      <c r="S4550" s="29"/>
    </row>
    <row r="4551" spans="18:19" x14ac:dyDescent="0.25">
      <c r="R4551" s="29"/>
      <c r="S4551" s="29"/>
    </row>
    <row r="4552" spans="18:19" x14ac:dyDescent="0.25">
      <c r="R4552" s="29"/>
      <c r="S4552" s="29"/>
    </row>
    <row r="4553" spans="18:19" x14ac:dyDescent="0.25">
      <c r="R4553" s="29"/>
      <c r="S4553" s="29"/>
    </row>
    <row r="4554" spans="18:19" x14ac:dyDescent="0.25">
      <c r="R4554" s="29"/>
      <c r="S4554" s="29"/>
    </row>
    <row r="4555" spans="18:19" x14ac:dyDescent="0.25">
      <c r="R4555" s="29"/>
      <c r="S4555" s="29"/>
    </row>
    <row r="4556" spans="18:19" x14ac:dyDescent="0.25">
      <c r="R4556" s="29"/>
      <c r="S4556" s="29"/>
    </row>
    <row r="4557" spans="18:19" x14ac:dyDescent="0.25">
      <c r="R4557" s="29"/>
      <c r="S4557" s="29"/>
    </row>
    <row r="4558" spans="18:19" x14ac:dyDescent="0.25">
      <c r="R4558" s="29"/>
      <c r="S4558" s="29"/>
    </row>
    <row r="4559" spans="18:19" x14ac:dyDescent="0.25">
      <c r="R4559" s="29"/>
      <c r="S4559" s="29"/>
    </row>
    <row r="4560" spans="18:19" x14ac:dyDescent="0.25">
      <c r="R4560" s="29"/>
      <c r="S4560" s="29"/>
    </row>
    <row r="4561" spans="18:19" x14ac:dyDescent="0.25">
      <c r="R4561" s="29"/>
      <c r="S4561" s="29"/>
    </row>
    <row r="4562" spans="18:19" x14ac:dyDescent="0.25">
      <c r="R4562" s="29"/>
      <c r="S4562" s="29"/>
    </row>
    <row r="4563" spans="18:19" x14ac:dyDescent="0.25">
      <c r="R4563" s="29"/>
      <c r="S4563" s="29"/>
    </row>
    <row r="4564" spans="18:19" x14ac:dyDescent="0.25">
      <c r="R4564" s="29"/>
      <c r="S4564" s="29"/>
    </row>
    <row r="4565" spans="18:19" x14ac:dyDescent="0.25">
      <c r="R4565" s="29"/>
      <c r="S4565" s="29"/>
    </row>
    <row r="4566" spans="18:19" x14ac:dyDescent="0.25">
      <c r="R4566" s="29"/>
      <c r="S4566" s="29"/>
    </row>
    <row r="4567" spans="18:19" x14ac:dyDescent="0.25">
      <c r="R4567" s="29"/>
      <c r="S4567" s="29"/>
    </row>
    <row r="4568" spans="18:19" x14ac:dyDescent="0.25">
      <c r="R4568" s="29"/>
      <c r="S4568" s="29"/>
    </row>
    <row r="4569" spans="18:19" x14ac:dyDescent="0.25">
      <c r="R4569" s="29"/>
      <c r="S4569" s="29"/>
    </row>
    <row r="4570" spans="18:19" x14ac:dyDescent="0.25">
      <c r="R4570" s="29"/>
      <c r="S4570" s="29"/>
    </row>
    <row r="4571" spans="18:19" x14ac:dyDescent="0.25">
      <c r="R4571" s="29"/>
      <c r="S4571" s="29"/>
    </row>
    <row r="4572" spans="18:19" x14ac:dyDescent="0.25">
      <c r="R4572" s="29"/>
      <c r="S4572" s="29"/>
    </row>
    <row r="4573" spans="18:19" x14ac:dyDescent="0.25">
      <c r="R4573" s="29"/>
      <c r="S4573" s="29"/>
    </row>
    <row r="4574" spans="18:19" x14ac:dyDescent="0.25">
      <c r="R4574" s="29"/>
      <c r="S4574" s="29"/>
    </row>
    <row r="4575" spans="18:19" x14ac:dyDescent="0.25">
      <c r="R4575" s="29"/>
      <c r="S4575" s="29"/>
    </row>
    <row r="4576" spans="18:19" x14ac:dyDescent="0.25">
      <c r="R4576" s="29"/>
      <c r="S4576" s="29"/>
    </row>
    <row r="4577" spans="18:19" x14ac:dyDescent="0.25">
      <c r="R4577" s="29"/>
      <c r="S4577" s="29"/>
    </row>
    <row r="4578" spans="18:19" x14ac:dyDescent="0.25">
      <c r="R4578" s="29"/>
      <c r="S4578" s="29"/>
    </row>
    <row r="4579" spans="18:19" x14ac:dyDescent="0.25">
      <c r="R4579" s="29"/>
      <c r="S4579" s="29"/>
    </row>
    <row r="4580" spans="18:19" x14ac:dyDescent="0.25">
      <c r="R4580" s="29"/>
      <c r="S4580" s="29"/>
    </row>
    <row r="4581" spans="18:19" x14ac:dyDescent="0.25">
      <c r="R4581" s="29"/>
      <c r="S4581" s="29"/>
    </row>
    <row r="4582" spans="18:19" x14ac:dyDescent="0.25">
      <c r="R4582" s="29"/>
      <c r="S4582" s="29"/>
    </row>
    <row r="4583" spans="18:19" x14ac:dyDescent="0.25">
      <c r="R4583" s="29"/>
      <c r="S4583" s="29"/>
    </row>
    <row r="4584" spans="18:19" x14ac:dyDescent="0.25">
      <c r="R4584" s="29"/>
      <c r="S4584" s="29"/>
    </row>
    <row r="4585" spans="18:19" x14ac:dyDescent="0.25">
      <c r="R4585" s="29"/>
      <c r="S4585" s="29"/>
    </row>
    <row r="4586" spans="18:19" x14ac:dyDescent="0.25">
      <c r="R4586" s="29"/>
      <c r="S4586" s="29"/>
    </row>
    <row r="4587" spans="18:19" x14ac:dyDescent="0.25">
      <c r="R4587" s="29"/>
      <c r="S4587" s="29"/>
    </row>
    <row r="4588" spans="18:19" x14ac:dyDescent="0.25">
      <c r="R4588" s="29"/>
      <c r="S4588" s="29"/>
    </row>
    <row r="4589" spans="18:19" x14ac:dyDescent="0.25">
      <c r="R4589" s="29"/>
      <c r="S4589" s="29"/>
    </row>
    <row r="4590" spans="18:19" x14ac:dyDescent="0.25">
      <c r="R4590" s="29"/>
      <c r="S4590" s="29"/>
    </row>
    <row r="4591" spans="18:19" x14ac:dyDescent="0.25">
      <c r="R4591" s="29"/>
      <c r="S4591" s="29"/>
    </row>
    <row r="4592" spans="18:19" x14ac:dyDescent="0.25">
      <c r="R4592" s="29"/>
      <c r="S4592" s="29"/>
    </row>
    <row r="4593" spans="18:19" x14ac:dyDescent="0.25">
      <c r="R4593" s="29"/>
      <c r="S4593" s="29"/>
    </row>
    <row r="4594" spans="18:19" x14ac:dyDescent="0.25">
      <c r="R4594" s="29"/>
      <c r="S4594" s="29"/>
    </row>
    <row r="4595" spans="18:19" x14ac:dyDescent="0.25">
      <c r="R4595" s="29"/>
      <c r="S4595" s="29"/>
    </row>
    <row r="4596" spans="18:19" x14ac:dyDescent="0.25">
      <c r="R4596" s="29"/>
      <c r="S4596" s="29"/>
    </row>
    <row r="4597" spans="18:19" x14ac:dyDescent="0.25">
      <c r="R4597" s="29"/>
      <c r="S4597" s="29"/>
    </row>
    <row r="4598" spans="18:19" x14ac:dyDescent="0.25">
      <c r="R4598" s="29"/>
      <c r="S4598" s="29"/>
    </row>
    <row r="4599" spans="18:19" x14ac:dyDescent="0.25">
      <c r="R4599" s="29"/>
      <c r="S4599" s="29"/>
    </row>
    <row r="4600" spans="18:19" x14ac:dyDescent="0.25">
      <c r="R4600" s="29"/>
      <c r="S4600" s="29"/>
    </row>
    <row r="4601" spans="18:19" x14ac:dyDescent="0.25">
      <c r="R4601" s="29"/>
      <c r="S4601" s="29"/>
    </row>
    <row r="4602" spans="18:19" x14ac:dyDescent="0.25">
      <c r="R4602" s="29"/>
      <c r="S4602" s="29"/>
    </row>
    <row r="4603" spans="18:19" x14ac:dyDescent="0.25">
      <c r="R4603" s="29"/>
      <c r="S4603" s="29"/>
    </row>
    <row r="4604" spans="18:19" x14ac:dyDescent="0.25">
      <c r="R4604" s="29"/>
      <c r="S4604" s="29"/>
    </row>
    <row r="4605" spans="18:19" x14ac:dyDescent="0.25">
      <c r="R4605" s="29"/>
      <c r="S4605" s="29"/>
    </row>
    <row r="4606" spans="18:19" x14ac:dyDescent="0.25">
      <c r="R4606" s="29"/>
      <c r="S4606" s="29"/>
    </row>
    <row r="4607" spans="18:19" x14ac:dyDescent="0.25">
      <c r="R4607" s="29"/>
      <c r="S4607" s="29"/>
    </row>
    <row r="4608" spans="18:19" x14ac:dyDescent="0.25">
      <c r="R4608" s="29"/>
      <c r="S4608" s="29"/>
    </row>
    <row r="4609" spans="18:19" x14ac:dyDescent="0.25">
      <c r="R4609" s="29"/>
      <c r="S4609" s="29"/>
    </row>
    <row r="4610" spans="18:19" x14ac:dyDescent="0.25">
      <c r="R4610" s="29"/>
      <c r="S4610" s="29"/>
    </row>
    <row r="4611" spans="18:19" x14ac:dyDescent="0.25">
      <c r="R4611" s="29"/>
      <c r="S4611" s="29"/>
    </row>
    <row r="4612" spans="18:19" x14ac:dyDescent="0.25">
      <c r="R4612" s="29"/>
      <c r="S4612" s="29"/>
    </row>
    <row r="4613" spans="18:19" x14ac:dyDescent="0.25">
      <c r="R4613" s="29"/>
      <c r="S4613" s="29"/>
    </row>
    <row r="4614" spans="18:19" x14ac:dyDescent="0.25">
      <c r="R4614" s="29"/>
      <c r="S4614" s="29"/>
    </row>
    <row r="4615" spans="18:19" x14ac:dyDescent="0.25">
      <c r="R4615" s="29"/>
      <c r="S4615" s="29"/>
    </row>
    <row r="4616" spans="18:19" x14ac:dyDescent="0.25">
      <c r="R4616" s="29"/>
      <c r="S4616" s="29"/>
    </row>
    <row r="4617" spans="18:19" x14ac:dyDescent="0.25">
      <c r="R4617" s="29"/>
      <c r="S4617" s="29"/>
    </row>
    <row r="4618" spans="18:19" x14ac:dyDescent="0.25">
      <c r="R4618" s="29"/>
      <c r="S4618" s="29"/>
    </row>
    <row r="4619" spans="18:19" x14ac:dyDescent="0.25">
      <c r="R4619" s="29"/>
      <c r="S4619" s="29"/>
    </row>
    <row r="4620" spans="18:19" x14ac:dyDescent="0.25">
      <c r="R4620" s="29"/>
      <c r="S4620" s="29"/>
    </row>
    <row r="4621" spans="18:19" x14ac:dyDescent="0.25">
      <c r="R4621" s="29"/>
      <c r="S4621" s="29"/>
    </row>
    <row r="4622" spans="18:19" x14ac:dyDescent="0.25">
      <c r="R4622" s="29"/>
      <c r="S4622" s="29"/>
    </row>
    <row r="4623" spans="18:19" x14ac:dyDescent="0.25">
      <c r="R4623" s="29"/>
      <c r="S4623" s="29"/>
    </row>
    <row r="4624" spans="18:19" x14ac:dyDescent="0.25">
      <c r="R4624" s="29"/>
      <c r="S4624" s="29"/>
    </row>
    <row r="4625" spans="18:19" x14ac:dyDescent="0.25">
      <c r="R4625" s="29"/>
      <c r="S4625" s="29"/>
    </row>
    <row r="4626" spans="18:19" x14ac:dyDescent="0.25">
      <c r="R4626" s="29"/>
      <c r="S4626" s="29"/>
    </row>
    <row r="4627" spans="18:19" x14ac:dyDescent="0.25">
      <c r="R4627" s="29"/>
      <c r="S4627" s="29"/>
    </row>
    <row r="4628" spans="18:19" x14ac:dyDescent="0.25">
      <c r="R4628" s="29"/>
      <c r="S4628" s="29"/>
    </row>
    <row r="4629" spans="18:19" x14ac:dyDescent="0.25">
      <c r="R4629" s="29"/>
      <c r="S4629" s="29"/>
    </row>
    <row r="4630" spans="18:19" x14ac:dyDescent="0.25">
      <c r="R4630" s="29"/>
      <c r="S4630" s="29"/>
    </row>
    <row r="4631" spans="18:19" x14ac:dyDescent="0.25">
      <c r="R4631" s="29"/>
      <c r="S4631" s="29"/>
    </row>
    <row r="4632" spans="18:19" x14ac:dyDescent="0.25">
      <c r="R4632" s="29"/>
      <c r="S4632" s="29"/>
    </row>
    <row r="4633" spans="18:19" x14ac:dyDescent="0.25">
      <c r="R4633" s="29"/>
      <c r="S4633" s="29"/>
    </row>
    <row r="4634" spans="18:19" x14ac:dyDescent="0.25">
      <c r="R4634" s="29"/>
      <c r="S4634" s="29"/>
    </row>
    <row r="4635" spans="18:19" x14ac:dyDescent="0.25">
      <c r="R4635" s="29"/>
      <c r="S4635" s="29"/>
    </row>
    <row r="4636" spans="18:19" x14ac:dyDescent="0.25">
      <c r="R4636" s="29"/>
      <c r="S4636" s="29"/>
    </row>
    <row r="4637" spans="18:19" x14ac:dyDescent="0.25">
      <c r="R4637" s="29"/>
      <c r="S4637" s="29"/>
    </row>
    <row r="4638" spans="18:19" x14ac:dyDescent="0.25">
      <c r="R4638" s="29"/>
      <c r="S4638" s="29"/>
    </row>
    <row r="4639" spans="18:19" x14ac:dyDescent="0.25">
      <c r="R4639" s="29"/>
      <c r="S4639" s="29"/>
    </row>
    <row r="4640" spans="18:19" x14ac:dyDescent="0.25">
      <c r="R4640" s="29"/>
      <c r="S4640" s="29"/>
    </row>
    <row r="4641" spans="18:19" x14ac:dyDescent="0.25">
      <c r="R4641" s="29"/>
      <c r="S4641" s="29"/>
    </row>
    <row r="4642" spans="18:19" x14ac:dyDescent="0.25">
      <c r="R4642" s="29"/>
      <c r="S4642" s="29"/>
    </row>
    <row r="4643" spans="18:19" x14ac:dyDescent="0.25">
      <c r="R4643" s="29"/>
      <c r="S4643" s="29"/>
    </row>
    <row r="4644" spans="18:19" x14ac:dyDescent="0.25">
      <c r="R4644" s="29"/>
      <c r="S4644" s="29"/>
    </row>
    <row r="4645" spans="18:19" x14ac:dyDescent="0.25">
      <c r="R4645" s="29"/>
      <c r="S4645" s="29"/>
    </row>
    <row r="4646" spans="18:19" x14ac:dyDescent="0.25">
      <c r="R4646" s="29"/>
      <c r="S4646" s="29"/>
    </row>
    <row r="4647" spans="18:19" x14ac:dyDescent="0.25">
      <c r="R4647" s="29"/>
      <c r="S4647" s="29"/>
    </row>
    <row r="4648" spans="18:19" x14ac:dyDescent="0.25">
      <c r="R4648" s="29"/>
      <c r="S4648" s="29"/>
    </row>
    <row r="4649" spans="18:19" x14ac:dyDescent="0.25">
      <c r="R4649" s="29"/>
      <c r="S4649" s="29"/>
    </row>
    <row r="4650" spans="18:19" x14ac:dyDescent="0.25">
      <c r="R4650" s="29"/>
      <c r="S4650" s="29"/>
    </row>
    <row r="4651" spans="18:19" x14ac:dyDescent="0.25">
      <c r="R4651" s="29"/>
      <c r="S4651" s="29"/>
    </row>
    <row r="4652" spans="18:19" x14ac:dyDescent="0.25">
      <c r="R4652" s="29"/>
      <c r="S4652" s="29"/>
    </row>
    <row r="4653" spans="18:19" x14ac:dyDescent="0.25">
      <c r="R4653" s="29"/>
      <c r="S4653" s="29"/>
    </row>
    <row r="4654" spans="18:19" x14ac:dyDescent="0.25">
      <c r="R4654" s="29"/>
      <c r="S4654" s="29"/>
    </row>
    <row r="4655" spans="18:19" x14ac:dyDescent="0.25">
      <c r="R4655" s="29"/>
      <c r="S4655" s="29"/>
    </row>
    <row r="4656" spans="18:19" x14ac:dyDescent="0.25">
      <c r="R4656" s="29"/>
      <c r="S4656" s="29"/>
    </row>
    <row r="4657" spans="18:19" x14ac:dyDescent="0.25">
      <c r="R4657" s="29"/>
      <c r="S4657" s="29"/>
    </row>
    <row r="4658" spans="18:19" x14ac:dyDescent="0.25">
      <c r="R4658" s="29"/>
      <c r="S4658" s="29"/>
    </row>
    <row r="4659" spans="18:19" x14ac:dyDescent="0.25">
      <c r="R4659" s="29"/>
      <c r="S4659" s="29"/>
    </row>
    <row r="4660" spans="18:19" x14ac:dyDescent="0.25">
      <c r="R4660" s="29"/>
      <c r="S4660" s="29"/>
    </row>
    <row r="4661" spans="18:19" x14ac:dyDescent="0.25">
      <c r="R4661" s="29"/>
      <c r="S4661" s="29"/>
    </row>
    <row r="4662" spans="18:19" x14ac:dyDescent="0.25">
      <c r="R4662" s="29"/>
      <c r="S4662" s="29"/>
    </row>
    <row r="4663" spans="18:19" x14ac:dyDescent="0.25">
      <c r="R4663" s="29"/>
      <c r="S4663" s="29"/>
    </row>
    <row r="4664" spans="18:19" x14ac:dyDescent="0.25">
      <c r="R4664" s="29"/>
      <c r="S4664" s="29"/>
    </row>
    <row r="4665" spans="18:19" x14ac:dyDescent="0.25">
      <c r="R4665" s="29"/>
      <c r="S4665" s="29"/>
    </row>
    <row r="4666" spans="18:19" x14ac:dyDescent="0.25">
      <c r="R4666" s="29"/>
      <c r="S4666" s="29"/>
    </row>
    <row r="4667" spans="18:19" x14ac:dyDescent="0.25">
      <c r="R4667" s="29"/>
      <c r="S4667" s="29"/>
    </row>
    <row r="4668" spans="18:19" x14ac:dyDescent="0.25">
      <c r="R4668" s="29"/>
      <c r="S4668" s="29"/>
    </row>
    <row r="4669" spans="18:19" x14ac:dyDescent="0.25">
      <c r="R4669" s="29"/>
      <c r="S4669" s="29"/>
    </row>
    <row r="4670" spans="18:19" x14ac:dyDescent="0.25">
      <c r="R4670" s="29"/>
      <c r="S4670" s="29"/>
    </row>
    <row r="4671" spans="18:19" x14ac:dyDescent="0.25">
      <c r="R4671" s="29"/>
      <c r="S4671" s="29"/>
    </row>
    <row r="4672" spans="18:19" x14ac:dyDescent="0.25">
      <c r="R4672" s="29"/>
      <c r="S4672" s="29"/>
    </row>
    <row r="4673" spans="18:19" x14ac:dyDescent="0.25">
      <c r="R4673" s="29"/>
      <c r="S4673" s="29"/>
    </row>
    <row r="4674" spans="18:19" x14ac:dyDescent="0.25">
      <c r="R4674" s="29"/>
      <c r="S4674" s="29"/>
    </row>
    <row r="4675" spans="18:19" x14ac:dyDescent="0.25">
      <c r="R4675" s="29"/>
      <c r="S4675" s="29"/>
    </row>
    <row r="4676" spans="18:19" x14ac:dyDescent="0.25">
      <c r="R4676" s="29"/>
      <c r="S4676" s="29"/>
    </row>
    <row r="4677" spans="18:19" x14ac:dyDescent="0.25">
      <c r="R4677" s="29"/>
      <c r="S4677" s="29"/>
    </row>
    <row r="4678" spans="18:19" x14ac:dyDescent="0.25">
      <c r="R4678" s="29"/>
      <c r="S4678" s="29"/>
    </row>
    <row r="4679" spans="18:19" x14ac:dyDescent="0.25">
      <c r="R4679" s="29"/>
      <c r="S4679" s="29"/>
    </row>
    <row r="4680" spans="18:19" x14ac:dyDescent="0.25">
      <c r="R4680" s="29"/>
      <c r="S4680" s="29"/>
    </row>
    <row r="4681" spans="18:19" x14ac:dyDescent="0.25">
      <c r="R4681" s="29"/>
      <c r="S4681" s="29"/>
    </row>
    <row r="4682" spans="18:19" x14ac:dyDescent="0.25">
      <c r="R4682" s="29"/>
      <c r="S4682" s="29"/>
    </row>
    <row r="4683" spans="18:19" x14ac:dyDescent="0.25">
      <c r="R4683" s="29"/>
      <c r="S4683" s="29"/>
    </row>
    <row r="4684" spans="18:19" x14ac:dyDescent="0.25">
      <c r="R4684" s="29"/>
      <c r="S4684" s="29"/>
    </row>
    <row r="4685" spans="18:19" x14ac:dyDescent="0.25">
      <c r="R4685" s="29"/>
      <c r="S4685" s="29"/>
    </row>
    <row r="4686" spans="18:19" x14ac:dyDescent="0.25">
      <c r="R4686" s="29"/>
      <c r="S4686" s="29"/>
    </row>
    <row r="4687" spans="18:19" x14ac:dyDescent="0.25">
      <c r="R4687" s="29"/>
      <c r="S4687" s="29"/>
    </row>
    <row r="4688" spans="18:19" x14ac:dyDescent="0.25">
      <c r="R4688" s="29"/>
      <c r="S4688" s="29"/>
    </row>
    <row r="4689" spans="18:19" x14ac:dyDescent="0.25">
      <c r="R4689" s="29"/>
      <c r="S4689" s="29"/>
    </row>
    <row r="4690" spans="18:19" x14ac:dyDescent="0.25">
      <c r="R4690" s="29"/>
      <c r="S4690" s="29"/>
    </row>
    <row r="4691" spans="18:19" x14ac:dyDescent="0.25">
      <c r="R4691" s="29"/>
      <c r="S4691" s="29"/>
    </row>
    <row r="4692" spans="18:19" x14ac:dyDescent="0.25">
      <c r="R4692" s="29"/>
      <c r="S4692" s="29"/>
    </row>
    <row r="4693" spans="18:19" x14ac:dyDescent="0.25">
      <c r="R4693" s="29"/>
      <c r="S4693" s="29"/>
    </row>
    <row r="4694" spans="18:19" x14ac:dyDescent="0.25">
      <c r="R4694" s="29"/>
      <c r="S4694" s="29"/>
    </row>
    <row r="4695" spans="18:19" x14ac:dyDescent="0.25">
      <c r="R4695" s="29"/>
      <c r="S4695" s="29"/>
    </row>
    <row r="4696" spans="18:19" x14ac:dyDescent="0.25">
      <c r="R4696" s="29"/>
      <c r="S4696" s="29"/>
    </row>
    <row r="4697" spans="18:19" x14ac:dyDescent="0.25">
      <c r="R4697" s="29"/>
      <c r="S4697" s="29"/>
    </row>
    <row r="4698" spans="18:19" x14ac:dyDescent="0.25">
      <c r="R4698" s="29"/>
      <c r="S4698" s="29"/>
    </row>
    <row r="4699" spans="18:19" x14ac:dyDescent="0.25">
      <c r="R4699" s="29"/>
      <c r="S4699" s="29"/>
    </row>
    <row r="4700" spans="18:19" x14ac:dyDescent="0.25">
      <c r="R4700" s="29"/>
      <c r="S4700" s="29"/>
    </row>
    <row r="4701" spans="18:19" x14ac:dyDescent="0.25">
      <c r="R4701" s="29"/>
      <c r="S4701" s="29"/>
    </row>
    <row r="4702" spans="18:19" x14ac:dyDescent="0.25">
      <c r="R4702" s="29"/>
      <c r="S4702" s="29"/>
    </row>
    <row r="4703" spans="18:19" x14ac:dyDescent="0.25">
      <c r="R4703" s="29"/>
      <c r="S4703" s="29"/>
    </row>
    <row r="4704" spans="18:19" x14ac:dyDescent="0.25">
      <c r="R4704" s="29"/>
      <c r="S4704" s="29"/>
    </row>
    <row r="4705" spans="18:19" x14ac:dyDescent="0.25">
      <c r="R4705" s="29"/>
      <c r="S4705" s="29"/>
    </row>
    <row r="4706" spans="18:19" x14ac:dyDescent="0.25">
      <c r="R4706" s="29"/>
      <c r="S4706" s="29"/>
    </row>
    <row r="4707" spans="18:19" x14ac:dyDescent="0.25">
      <c r="R4707" s="29"/>
      <c r="S4707" s="29"/>
    </row>
    <row r="4708" spans="18:19" x14ac:dyDescent="0.25">
      <c r="R4708" s="29"/>
      <c r="S4708" s="29"/>
    </row>
    <row r="4709" spans="18:19" x14ac:dyDescent="0.25">
      <c r="R4709" s="29"/>
      <c r="S4709" s="29"/>
    </row>
    <row r="4710" spans="18:19" x14ac:dyDescent="0.25">
      <c r="R4710" s="29"/>
      <c r="S4710" s="29"/>
    </row>
    <row r="4711" spans="18:19" x14ac:dyDescent="0.25">
      <c r="R4711" s="29"/>
      <c r="S4711" s="29"/>
    </row>
    <row r="4712" spans="18:19" x14ac:dyDescent="0.25">
      <c r="R4712" s="29"/>
      <c r="S4712" s="29"/>
    </row>
    <row r="4713" spans="18:19" x14ac:dyDescent="0.25">
      <c r="R4713" s="29"/>
      <c r="S4713" s="29"/>
    </row>
    <row r="4714" spans="18:19" x14ac:dyDescent="0.25">
      <c r="R4714" s="29"/>
      <c r="S4714" s="29"/>
    </row>
    <row r="4715" spans="18:19" x14ac:dyDescent="0.25">
      <c r="R4715" s="29"/>
      <c r="S4715" s="29"/>
    </row>
    <row r="4716" spans="18:19" x14ac:dyDescent="0.25">
      <c r="R4716" s="29"/>
      <c r="S4716" s="29"/>
    </row>
    <row r="4717" spans="18:19" x14ac:dyDescent="0.25">
      <c r="R4717" s="29"/>
      <c r="S4717" s="29"/>
    </row>
    <row r="4718" spans="18:19" x14ac:dyDescent="0.25">
      <c r="R4718" s="29"/>
      <c r="S4718" s="29"/>
    </row>
    <row r="4719" spans="18:19" x14ac:dyDescent="0.25">
      <c r="R4719" s="29"/>
      <c r="S4719" s="29"/>
    </row>
    <row r="4720" spans="18:19" x14ac:dyDescent="0.25">
      <c r="R4720" s="29"/>
      <c r="S4720" s="29"/>
    </row>
    <row r="4721" spans="18:19" x14ac:dyDescent="0.25">
      <c r="R4721" s="29"/>
      <c r="S4721" s="29"/>
    </row>
    <row r="4722" spans="18:19" x14ac:dyDescent="0.25">
      <c r="R4722" s="29"/>
      <c r="S4722" s="29"/>
    </row>
    <row r="4723" spans="18:19" x14ac:dyDescent="0.25">
      <c r="R4723" s="29"/>
      <c r="S4723" s="29"/>
    </row>
    <row r="4724" spans="18:19" x14ac:dyDescent="0.25">
      <c r="R4724" s="29"/>
      <c r="S4724" s="29"/>
    </row>
    <row r="4725" spans="18:19" x14ac:dyDescent="0.25">
      <c r="R4725" s="29"/>
      <c r="S4725" s="29"/>
    </row>
    <row r="4726" spans="18:19" x14ac:dyDescent="0.25">
      <c r="R4726" s="29"/>
      <c r="S4726" s="29"/>
    </row>
    <row r="4727" spans="18:19" x14ac:dyDescent="0.25">
      <c r="R4727" s="29"/>
      <c r="S4727" s="29"/>
    </row>
    <row r="4728" spans="18:19" x14ac:dyDescent="0.25">
      <c r="R4728" s="29"/>
      <c r="S4728" s="29"/>
    </row>
    <row r="4729" spans="18:19" x14ac:dyDescent="0.25">
      <c r="R4729" s="29"/>
      <c r="S4729" s="29"/>
    </row>
    <row r="4730" spans="18:19" x14ac:dyDescent="0.25">
      <c r="R4730" s="29"/>
      <c r="S4730" s="29"/>
    </row>
    <row r="4731" spans="18:19" x14ac:dyDescent="0.25">
      <c r="R4731" s="29"/>
      <c r="S4731" s="29"/>
    </row>
    <row r="4732" spans="18:19" x14ac:dyDescent="0.25">
      <c r="R4732" s="29"/>
      <c r="S4732" s="29"/>
    </row>
    <row r="4733" spans="18:19" x14ac:dyDescent="0.25">
      <c r="R4733" s="29"/>
      <c r="S4733" s="29"/>
    </row>
    <row r="4734" spans="18:19" x14ac:dyDescent="0.25">
      <c r="R4734" s="29"/>
      <c r="S4734" s="29"/>
    </row>
    <row r="4735" spans="18:19" x14ac:dyDescent="0.25">
      <c r="R4735" s="29"/>
      <c r="S4735" s="29"/>
    </row>
    <row r="4736" spans="18:19" x14ac:dyDescent="0.25">
      <c r="R4736" s="29"/>
      <c r="S4736" s="29"/>
    </row>
    <row r="4737" spans="18:19" x14ac:dyDescent="0.25">
      <c r="R4737" s="29"/>
      <c r="S4737" s="29"/>
    </row>
    <row r="4738" spans="18:19" x14ac:dyDescent="0.25">
      <c r="R4738" s="29"/>
      <c r="S4738" s="29"/>
    </row>
    <row r="4739" spans="18:19" x14ac:dyDescent="0.25">
      <c r="R4739" s="29"/>
      <c r="S4739" s="29"/>
    </row>
    <row r="4740" spans="18:19" x14ac:dyDescent="0.25">
      <c r="R4740" s="29"/>
      <c r="S4740" s="29"/>
    </row>
    <row r="4741" spans="18:19" x14ac:dyDescent="0.25">
      <c r="R4741" s="29"/>
      <c r="S4741" s="29"/>
    </row>
    <row r="4742" spans="18:19" x14ac:dyDescent="0.25">
      <c r="R4742" s="29"/>
      <c r="S4742" s="29"/>
    </row>
    <row r="4743" spans="18:19" x14ac:dyDescent="0.25">
      <c r="R4743" s="29"/>
      <c r="S4743" s="29"/>
    </row>
    <row r="4744" spans="18:19" x14ac:dyDescent="0.25">
      <c r="R4744" s="29"/>
      <c r="S4744" s="29"/>
    </row>
    <row r="4745" spans="18:19" x14ac:dyDescent="0.25">
      <c r="R4745" s="29"/>
      <c r="S4745" s="29"/>
    </row>
    <row r="4746" spans="18:19" x14ac:dyDescent="0.25">
      <c r="R4746" s="29"/>
      <c r="S4746" s="29"/>
    </row>
    <row r="4747" spans="18:19" x14ac:dyDescent="0.25">
      <c r="R4747" s="29"/>
      <c r="S4747" s="29"/>
    </row>
    <row r="4748" spans="18:19" x14ac:dyDescent="0.25">
      <c r="R4748" s="29"/>
      <c r="S4748" s="29"/>
    </row>
    <row r="4749" spans="18:19" x14ac:dyDescent="0.25">
      <c r="R4749" s="29"/>
      <c r="S4749" s="29"/>
    </row>
    <row r="4750" spans="18:19" x14ac:dyDescent="0.25">
      <c r="R4750" s="29"/>
      <c r="S4750" s="29"/>
    </row>
    <row r="4751" spans="18:19" x14ac:dyDescent="0.25">
      <c r="R4751" s="29"/>
      <c r="S4751" s="29"/>
    </row>
    <row r="4752" spans="18:19" x14ac:dyDescent="0.25">
      <c r="R4752" s="29"/>
      <c r="S4752" s="29"/>
    </row>
    <row r="4753" spans="18:19" x14ac:dyDescent="0.25">
      <c r="R4753" s="29"/>
      <c r="S4753" s="29"/>
    </row>
    <row r="4754" spans="18:19" x14ac:dyDescent="0.25">
      <c r="R4754" s="29"/>
      <c r="S4754" s="29"/>
    </row>
    <row r="4755" spans="18:19" x14ac:dyDescent="0.25">
      <c r="R4755" s="29"/>
      <c r="S4755" s="29"/>
    </row>
    <row r="4756" spans="18:19" x14ac:dyDescent="0.25">
      <c r="R4756" s="29"/>
      <c r="S4756" s="29"/>
    </row>
    <row r="4757" spans="18:19" x14ac:dyDescent="0.25">
      <c r="R4757" s="29"/>
      <c r="S4757" s="29"/>
    </row>
    <row r="4758" spans="18:19" x14ac:dyDescent="0.25">
      <c r="R4758" s="29"/>
      <c r="S4758" s="29"/>
    </row>
    <row r="4759" spans="18:19" x14ac:dyDescent="0.25">
      <c r="R4759" s="29"/>
      <c r="S4759" s="29"/>
    </row>
    <row r="4760" spans="18:19" x14ac:dyDescent="0.25">
      <c r="R4760" s="29"/>
      <c r="S4760" s="29"/>
    </row>
    <row r="4761" spans="18:19" x14ac:dyDescent="0.25">
      <c r="R4761" s="29"/>
      <c r="S4761" s="29"/>
    </row>
    <row r="4762" spans="18:19" x14ac:dyDescent="0.25">
      <c r="R4762" s="29"/>
      <c r="S4762" s="29"/>
    </row>
    <row r="4763" spans="18:19" x14ac:dyDescent="0.25">
      <c r="R4763" s="29"/>
      <c r="S4763" s="29"/>
    </row>
    <row r="4764" spans="18:19" x14ac:dyDescent="0.25">
      <c r="R4764" s="29"/>
      <c r="S4764" s="29"/>
    </row>
    <row r="4765" spans="18:19" x14ac:dyDescent="0.25">
      <c r="R4765" s="29"/>
      <c r="S4765" s="29"/>
    </row>
    <row r="4766" spans="18:19" x14ac:dyDescent="0.25">
      <c r="R4766" s="29"/>
      <c r="S4766" s="29"/>
    </row>
    <row r="4767" spans="18:19" x14ac:dyDescent="0.25">
      <c r="R4767" s="29"/>
      <c r="S4767" s="29"/>
    </row>
    <row r="4768" spans="18:19" x14ac:dyDescent="0.25">
      <c r="R4768" s="29"/>
      <c r="S4768" s="29"/>
    </row>
    <row r="4769" spans="18:19" x14ac:dyDescent="0.25">
      <c r="R4769" s="29"/>
      <c r="S4769" s="29"/>
    </row>
    <row r="4770" spans="18:19" x14ac:dyDescent="0.25">
      <c r="R4770" s="29"/>
      <c r="S4770" s="29"/>
    </row>
    <row r="4771" spans="18:19" x14ac:dyDescent="0.25">
      <c r="R4771" s="29"/>
      <c r="S4771" s="29"/>
    </row>
    <row r="4772" spans="18:19" x14ac:dyDescent="0.25">
      <c r="R4772" s="29"/>
      <c r="S4772" s="29"/>
    </row>
    <row r="4773" spans="18:19" x14ac:dyDescent="0.25">
      <c r="R4773" s="29"/>
      <c r="S4773" s="29"/>
    </row>
    <row r="4774" spans="18:19" x14ac:dyDescent="0.25">
      <c r="R4774" s="29"/>
      <c r="S4774" s="29"/>
    </row>
    <row r="4775" spans="18:19" x14ac:dyDescent="0.25">
      <c r="R4775" s="29"/>
      <c r="S4775" s="29"/>
    </row>
    <row r="4776" spans="18:19" x14ac:dyDescent="0.25">
      <c r="R4776" s="29"/>
      <c r="S4776" s="29"/>
    </row>
    <row r="4777" spans="18:19" x14ac:dyDescent="0.25">
      <c r="R4777" s="29"/>
      <c r="S4777" s="29"/>
    </row>
    <row r="4778" spans="18:19" x14ac:dyDescent="0.25">
      <c r="R4778" s="29"/>
      <c r="S4778" s="29"/>
    </row>
    <row r="4779" spans="18:19" x14ac:dyDescent="0.25">
      <c r="R4779" s="29"/>
      <c r="S4779" s="29"/>
    </row>
    <row r="4780" spans="18:19" x14ac:dyDescent="0.25">
      <c r="R4780" s="29"/>
      <c r="S4780" s="29"/>
    </row>
    <row r="4781" spans="18:19" x14ac:dyDescent="0.25">
      <c r="R4781" s="29"/>
      <c r="S4781" s="29"/>
    </row>
    <row r="4782" spans="18:19" x14ac:dyDescent="0.25">
      <c r="R4782" s="29"/>
      <c r="S4782" s="29"/>
    </row>
    <row r="4783" spans="18:19" x14ac:dyDescent="0.25">
      <c r="R4783" s="29"/>
      <c r="S4783" s="29"/>
    </row>
    <row r="4784" spans="18:19" x14ac:dyDescent="0.25">
      <c r="R4784" s="29"/>
      <c r="S4784" s="29"/>
    </row>
    <row r="4785" spans="18:19" x14ac:dyDescent="0.25">
      <c r="R4785" s="29"/>
      <c r="S4785" s="29"/>
    </row>
    <row r="4786" spans="18:19" x14ac:dyDescent="0.25">
      <c r="R4786" s="29"/>
      <c r="S4786" s="29"/>
    </row>
    <row r="4787" spans="18:19" x14ac:dyDescent="0.25">
      <c r="R4787" s="29"/>
      <c r="S4787" s="29"/>
    </row>
    <row r="4788" spans="18:19" x14ac:dyDescent="0.25">
      <c r="R4788" s="29"/>
      <c r="S4788" s="29"/>
    </row>
    <row r="4789" spans="18:19" x14ac:dyDescent="0.25">
      <c r="R4789" s="29"/>
      <c r="S4789" s="29"/>
    </row>
    <row r="4790" spans="18:19" x14ac:dyDescent="0.25">
      <c r="R4790" s="29"/>
      <c r="S4790" s="29"/>
    </row>
    <row r="4791" spans="18:19" x14ac:dyDescent="0.25">
      <c r="R4791" s="29"/>
      <c r="S4791" s="29"/>
    </row>
    <row r="4792" spans="18:19" x14ac:dyDescent="0.25">
      <c r="R4792" s="29"/>
      <c r="S4792" s="29"/>
    </row>
    <row r="4793" spans="18:19" x14ac:dyDescent="0.25">
      <c r="R4793" s="29"/>
      <c r="S4793" s="29"/>
    </row>
    <row r="4794" spans="18:19" x14ac:dyDescent="0.25">
      <c r="R4794" s="29"/>
      <c r="S4794" s="29"/>
    </row>
    <row r="4795" spans="18:19" x14ac:dyDescent="0.25">
      <c r="R4795" s="29"/>
      <c r="S4795" s="29"/>
    </row>
    <row r="4796" spans="18:19" x14ac:dyDescent="0.25">
      <c r="R4796" s="29"/>
      <c r="S4796" s="29"/>
    </row>
    <row r="4797" spans="18:19" x14ac:dyDescent="0.25">
      <c r="R4797" s="29"/>
      <c r="S4797" s="29"/>
    </row>
    <row r="4798" spans="18:19" x14ac:dyDescent="0.25">
      <c r="R4798" s="29"/>
      <c r="S4798" s="29"/>
    </row>
    <row r="4799" spans="18:19" x14ac:dyDescent="0.25">
      <c r="R4799" s="29"/>
      <c r="S4799" s="29"/>
    </row>
    <row r="4800" spans="18:19" x14ac:dyDescent="0.25">
      <c r="R4800" s="29"/>
      <c r="S4800" s="29"/>
    </row>
    <row r="4801" spans="18:19" x14ac:dyDescent="0.25">
      <c r="R4801" s="29"/>
      <c r="S4801" s="29"/>
    </row>
    <row r="4802" spans="18:19" x14ac:dyDescent="0.25">
      <c r="R4802" s="29"/>
      <c r="S4802" s="29"/>
    </row>
    <row r="4803" spans="18:19" x14ac:dyDescent="0.25">
      <c r="R4803" s="29"/>
      <c r="S4803" s="29"/>
    </row>
    <row r="4804" spans="18:19" x14ac:dyDescent="0.25">
      <c r="R4804" s="29"/>
      <c r="S4804" s="29"/>
    </row>
    <row r="4805" spans="18:19" x14ac:dyDescent="0.25">
      <c r="R4805" s="29"/>
      <c r="S4805" s="29"/>
    </row>
    <row r="4806" spans="18:19" x14ac:dyDescent="0.25">
      <c r="R4806" s="29"/>
      <c r="S4806" s="29"/>
    </row>
    <row r="4807" spans="18:19" x14ac:dyDescent="0.25">
      <c r="R4807" s="29"/>
      <c r="S4807" s="29"/>
    </row>
    <row r="4808" spans="18:19" x14ac:dyDescent="0.25">
      <c r="R4808" s="29"/>
      <c r="S4808" s="29"/>
    </row>
    <row r="4809" spans="18:19" x14ac:dyDescent="0.25">
      <c r="R4809" s="29"/>
      <c r="S4809" s="29"/>
    </row>
    <row r="4810" spans="18:19" x14ac:dyDescent="0.25">
      <c r="R4810" s="29"/>
      <c r="S4810" s="29"/>
    </row>
    <row r="4811" spans="18:19" x14ac:dyDescent="0.25">
      <c r="R4811" s="29"/>
      <c r="S4811" s="29"/>
    </row>
    <row r="4812" spans="18:19" x14ac:dyDescent="0.25">
      <c r="R4812" s="29"/>
      <c r="S4812" s="29"/>
    </row>
    <row r="4813" spans="18:19" x14ac:dyDescent="0.25">
      <c r="R4813" s="29"/>
      <c r="S4813" s="29"/>
    </row>
    <row r="4814" spans="18:19" x14ac:dyDescent="0.25">
      <c r="R4814" s="29"/>
      <c r="S4814" s="29"/>
    </row>
    <row r="4815" spans="18:19" x14ac:dyDescent="0.25">
      <c r="R4815" s="29"/>
      <c r="S4815" s="29"/>
    </row>
    <row r="4816" spans="18:19" x14ac:dyDescent="0.25">
      <c r="R4816" s="29"/>
      <c r="S4816" s="29"/>
    </row>
    <row r="4817" spans="18:19" x14ac:dyDescent="0.25">
      <c r="R4817" s="29"/>
      <c r="S4817" s="29"/>
    </row>
    <row r="4818" spans="18:19" x14ac:dyDescent="0.25">
      <c r="R4818" s="29"/>
      <c r="S4818" s="29"/>
    </row>
    <row r="4819" spans="18:19" x14ac:dyDescent="0.25">
      <c r="R4819" s="29"/>
      <c r="S4819" s="29"/>
    </row>
    <row r="4820" spans="18:19" x14ac:dyDescent="0.25">
      <c r="R4820" s="29"/>
      <c r="S4820" s="29"/>
    </row>
    <row r="4821" spans="18:19" x14ac:dyDescent="0.25">
      <c r="R4821" s="29"/>
      <c r="S4821" s="29"/>
    </row>
    <row r="4822" spans="18:19" x14ac:dyDescent="0.25">
      <c r="R4822" s="29"/>
      <c r="S4822" s="29"/>
    </row>
    <row r="4823" spans="18:19" x14ac:dyDescent="0.25">
      <c r="R4823" s="29"/>
      <c r="S4823" s="29"/>
    </row>
    <row r="4824" spans="18:19" x14ac:dyDescent="0.25">
      <c r="R4824" s="29"/>
      <c r="S4824" s="29"/>
    </row>
    <row r="4825" spans="18:19" x14ac:dyDescent="0.25">
      <c r="R4825" s="29"/>
      <c r="S4825" s="29"/>
    </row>
    <row r="4826" spans="18:19" x14ac:dyDescent="0.25">
      <c r="R4826" s="29"/>
      <c r="S4826" s="29"/>
    </row>
    <row r="4827" spans="18:19" x14ac:dyDescent="0.25">
      <c r="R4827" s="29"/>
      <c r="S4827" s="29"/>
    </row>
    <row r="4828" spans="18:19" x14ac:dyDescent="0.25">
      <c r="R4828" s="29"/>
      <c r="S4828" s="29"/>
    </row>
    <row r="4829" spans="18:19" x14ac:dyDescent="0.25">
      <c r="R4829" s="29"/>
      <c r="S4829" s="29"/>
    </row>
    <row r="4830" spans="18:19" x14ac:dyDescent="0.25">
      <c r="R4830" s="29"/>
      <c r="S4830" s="29"/>
    </row>
    <row r="4831" spans="18:19" x14ac:dyDescent="0.25">
      <c r="R4831" s="29"/>
      <c r="S4831" s="29"/>
    </row>
    <row r="4832" spans="18:19" x14ac:dyDescent="0.25">
      <c r="R4832" s="29"/>
      <c r="S4832" s="29"/>
    </row>
    <row r="4833" spans="18:19" x14ac:dyDescent="0.25">
      <c r="R4833" s="29"/>
      <c r="S4833" s="29"/>
    </row>
    <row r="4834" spans="18:19" x14ac:dyDescent="0.25">
      <c r="R4834" s="29"/>
      <c r="S4834" s="29"/>
    </row>
    <row r="4835" spans="18:19" x14ac:dyDescent="0.25">
      <c r="R4835" s="29"/>
      <c r="S4835" s="29"/>
    </row>
    <row r="4836" spans="18:19" x14ac:dyDescent="0.25">
      <c r="R4836" s="29"/>
      <c r="S4836" s="29"/>
    </row>
    <row r="4837" spans="18:19" x14ac:dyDescent="0.25">
      <c r="R4837" s="29"/>
      <c r="S4837" s="29"/>
    </row>
    <row r="4838" spans="18:19" x14ac:dyDescent="0.25">
      <c r="R4838" s="29"/>
      <c r="S4838" s="29"/>
    </row>
    <row r="4839" spans="18:19" x14ac:dyDescent="0.25">
      <c r="R4839" s="29"/>
      <c r="S4839" s="29"/>
    </row>
    <row r="4840" spans="18:19" x14ac:dyDescent="0.25">
      <c r="R4840" s="29"/>
      <c r="S4840" s="29"/>
    </row>
    <row r="4841" spans="18:19" x14ac:dyDescent="0.25">
      <c r="R4841" s="29"/>
      <c r="S4841" s="29"/>
    </row>
    <row r="4842" spans="18:19" x14ac:dyDescent="0.25">
      <c r="R4842" s="29"/>
      <c r="S4842" s="29"/>
    </row>
    <row r="4843" spans="18:19" x14ac:dyDescent="0.25">
      <c r="R4843" s="29"/>
      <c r="S4843" s="29"/>
    </row>
    <row r="4844" spans="18:19" x14ac:dyDescent="0.25">
      <c r="R4844" s="29"/>
      <c r="S4844" s="29"/>
    </row>
    <row r="4845" spans="18:19" x14ac:dyDescent="0.25">
      <c r="R4845" s="29"/>
      <c r="S4845" s="29"/>
    </row>
    <row r="4846" spans="18:19" x14ac:dyDescent="0.25">
      <c r="R4846" s="29"/>
      <c r="S4846" s="29"/>
    </row>
    <row r="4847" spans="18:19" x14ac:dyDescent="0.25">
      <c r="R4847" s="29"/>
      <c r="S4847" s="29"/>
    </row>
    <row r="4848" spans="18:19" x14ac:dyDescent="0.25">
      <c r="R4848" s="29"/>
      <c r="S4848" s="29"/>
    </row>
    <row r="4849" spans="18:19" x14ac:dyDescent="0.25">
      <c r="R4849" s="29"/>
      <c r="S4849" s="29"/>
    </row>
    <row r="4850" spans="18:19" x14ac:dyDescent="0.25">
      <c r="R4850" s="29"/>
      <c r="S4850" s="29"/>
    </row>
    <row r="4851" spans="18:19" x14ac:dyDescent="0.25">
      <c r="R4851" s="29"/>
      <c r="S4851" s="29"/>
    </row>
    <row r="4852" spans="18:19" x14ac:dyDescent="0.25">
      <c r="R4852" s="29"/>
      <c r="S4852" s="29"/>
    </row>
    <row r="4853" spans="18:19" x14ac:dyDescent="0.25">
      <c r="R4853" s="29"/>
      <c r="S4853" s="29"/>
    </row>
    <row r="4854" spans="18:19" x14ac:dyDescent="0.25">
      <c r="R4854" s="29"/>
      <c r="S4854" s="29"/>
    </row>
    <row r="4855" spans="18:19" x14ac:dyDescent="0.25">
      <c r="R4855" s="29"/>
      <c r="S4855" s="29"/>
    </row>
    <row r="4856" spans="18:19" x14ac:dyDescent="0.25">
      <c r="R4856" s="29"/>
      <c r="S4856" s="29"/>
    </row>
    <row r="4857" spans="18:19" x14ac:dyDescent="0.25">
      <c r="R4857" s="29"/>
      <c r="S4857" s="29"/>
    </row>
    <row r="4858" spans="18:19" x14ac:dyDescent="0.25">
      <c r="R4858" s="29"/>
      <c r="S4858" s="29"/>
    </row>
    <row r="4859" spans="18:19" x14ac:dyDescent="0.25">
      <c r="R4859" s="29"/>
      <c r="S4859" s="29"/>
    </row>
    <row r="4860" spans="18:19" x14ac:dyDescent="0.25">
      <c r="R4860" s="29"/>
      <c r="S4860" s="29"/>
    </row>
    <row r="4861" spans="18:19" x14ac:dyDescent="0.25">
      <c r="R4861" s="29"/>
      <c r="S4861" s="29"/>
    </row>
    <row r="4862" spans="18:19" x14ac:dyDescent="0.25">
      <c r="R4862" s="29"/>
      <c r="S4862" s="29"/>
    </row>
    <row r="4863" spans="18:19" x14ac:dyDescent="0.25">
      <c r="R4863" s="29"/>
      <c r="S4863" s="29"/>
    </row>
    <row r="4864" spans="18:19" x14ac:dyDescent="0.25">
      <c r="R4864" s="29"/>
      <c r="S4864" s="29"/>
    </row>
    <row r="4865" spans="18:19" x14ac:dyDescent="0.25">
      <c r="R4865" s="29"/>
      <c r="S4865" s="29"/>
    </row>
    <row r="4866" spans="18:19" x14ac:dyDescent="0.25">
      <c r="R4866" s="29"/>
      <c r="S4866" s="29"/>
    </row>
    <row r="4867" spans="18:19" x14ac:dyDescent="0.25">
      <c r="R4867" s="29"/>
      <c r="S4867" s="29"/>
    </row>
    <row r="4868" spans="18:19" x14ac:dyDescent="0.25">
      <c r="R4868" s="29"/>
      <c r="S4868" s="29"/>
    </row>
    <row r="4869" spans="18:19" x14ac:dyDescent="0.25">
      <c r="R4869" s="29"/>
      <c r="S4869" s="29"/>
    </row>
    <row r="4870" spans="18:19" x14ac:dyDescent="0.25">
      <c r="R4870" s="29"/>
      <c r="S4870" s="29"/>
    </row>
    <row r="4871" spans="18:19" x14ac:dyDescent="0.25">
      <c r="R4871" s="29"/>
      <c r="S4871" s="29"/>
    </row>
    <row r="4872" spans="18:19" x14ac:dyDescent="0.25">
      <c r="R4872" s="29"/>
      <c r="S4872" s="29"/>
    </row>
    <row r="4873" spans="18:19" x14ac:dyDescent="0.25">
      <c r="R4873" s="29"/>
      <c r="S4873" s="29"/>
    </row>
    <row r="4874" spans="18:19" x14ac:dyDescent="0.25">
      <c r="R4874" s="29"/>
      <c r="S4874" s="29"/>
    </row>
    <row r="4875" spans="18:19" x14ac:dyDescent="0.25">
      <c r="R4875" s="29"/>
      <c r="S4875" s="29"/>
    </row>
    <row r="4876" spans="18:19" x14ac:dyDescent="0.25">
      <c r="R4876" s="29"/>
      <c r="S4876" s="29"/>
    </row>
    <row r="4877" spans="18:19" x14ac:dyDescent="0.25">
      <c r="R4877" s="29"/>
      <c r="S4877" s="29"/>
    </row>
    <row r="4878" spans="18:19" x14ac:dyDescent="0.25">
      <c r="R4878" s="29"/>
      <c r="S4878" s="29"/>
    </row>
    <row r="4879" spans="18:19" x14ac:dyDescent="0.25">
      <c r="R4879" s="29"/>
      <c r="S4879" s="29"/>
    </row>
    <row r="4880" spans="18:19" x14ac:dyDescent="0.25">
      <c r="R4880" s="29"/>
      <c r="S4880" s="29"/>
    </row>
    <row r="4881" spans="18:19" x14ac:dyDescent="0.25">
      <c r="R4881" s="29"/>
      <c r="S4881" s="29"/>
    </row>
    <row r="4882" spans="18:19" x14ac:dyDescent="0.25">
      <c r="R4882" s="29"/>
      <c r="S4882" s="29"/>
    </row>
    <row r="4883" spans="18:19" x14ac:dyDescent="0.25">
      <c r="R4883" s="29"/>
      <c r="S4883" s="29"/>
    </row>
    <row r="4884" spans="18:19" x14ac:dyDescent="0.25">
      <c r="R4884" s="29"/>
      <c r="S4884" s="29"/>
    </row>
    <row r="4885" spans="18:19" x14ac:dyDescent="0.25">
      <c r="R4885" s="29"/>
      <c r="S4885" s="29"/>
    </row>
    <row r="4886" spans="18:19" x14ac:dyDescent="0.25">
      <c r="R4886" s="29"/>
      <c r="S4886" s="29"/>
    </row>
    <row r="4887" spans="18:19" x14ac:dyDescent="0.25">
      <c r="R4887" s="29"/>
      <c r="S4887" s="29"/>
    </row>
    <row r="4888" spans="18:19" x14ac:dyDescent="0.25">
      <c r="R4888" s="29"/>
      <c r="S4888" s="29"/>
    </row>
    <row r="4889" spans="18:19" x14ac:dyDescent="0.25">
      <c r="R4889" s="29"/>
      <c r="S4889" s="29"/>
    </row>
    <row r="4890" spans="18:19" x14ac:dyDescent="0.25">
      <c r="R4890" s="29"/>
      <c r="S4890" s="29"/>
    </row>
    <row r="4891" spans="18:19" x14ac:dyDescent="0.25">
      <c r="R4891" s="29"/>
      <c r="S4891" s="29"/>
    </row>
    <row r="4892" spans="18:19" x14ac:dyDescent="0.25">
      <c r="R4892" s="29"/>
      <c r="S4892" s="29"/>
    </row>
    <row r="4893" spans="18:19" x14ac:dyDescent="0.25">
      <c r="R4893" s="29"/>
      <c r="S4893" s="29"/>
    </row>
    <row r="4894" spans="18:19" x14ac:dyDescent="0.25">
      <c r="R4894" s="29"/>
      <c r="S4894" s="29"/>
    </row>
    <row r="4895" spans="18:19" x14ac:dyDescent="0.25">
      <c r="R4895" s="29"/>
      <c r="S4895" s="29"/>
    </row>
    <row r="4896" spans="18:19" x14ac:dyDescent="0.25">
      <c r="R4896" s="29"/>
      <c r="S4896" s="29"/>
    </row>
    <row r="4897" spans="18:19" x14ac:dyDescent="0.25">
      <c r="R4897" s="29"/>
      <c r="S4897" s="29"/>
    </row>
    <row r="4898" spans="18:19" x14ac:dyDescent="0.25">
      <c r="R4898" s="29"/>
      <c r="S4898" s="29"/>
    </row>
    <row r="4899" spans="18:19" x14ac:dyDescent="0.25">
      <c r="R4899" s="29"/>
      <c r="S4899" s="29"/>
    </row>
    <row r="4900" spans="18:19" x14ac:dyDescent="0.25">
      <c r="R4900" s="29"/>
      <c r="S4900" s="29"/>
    </row>
    <row r="4901" spans="18:19" x14ac:dyDescent="0.25">
      <c r="R4901" s="29"/>
      <c r="S4901" s="29"/>
    </row>
    <row r="4902" spans="18:19" x14ac:dyDescent="0.25">
      <c r="R4902" s="29"/>
      <c r="S4902" s="29"/>
    </row>
    <row r="4903" spans="18:19" x14ac:dyDescent="0.25">
      <c r="R4903" s="29"/>
      <c r="S4903" s="29"/>
    </row>
    <row r="4904" spans="18:19" x14ac:dyDescent="0.25">
      <c r="R4904" s="29"/>
      <c r="S4904" s="29"/>
    </row>
    <row r="4905" spans="18:19" x14ac:dyDescent="0.25">
      <c r="R4905" s="29"/>
      <c r="S4905" s="29"/>
    </row>
    <row r="4906" spans="18:19" x14ac:dyDescent="0.25">
      <c r="R4906" s="29"/>
      <c r="S4906" s="29"/>
    </row>
    <row r="4907" spans="18:19" x14ac:dyDescent="0.25">
      <c r="R4907" s="29"/>
      <c r="S4907" s="29"/>
    </row>
    <row r="4908" spans="18:19" x14ac:dyDescent="0.25">
      <c r="R4908" s="29"/>
      <c r="S4908" s="29"/>
    </row>
    <row r="4909" spans="18:19" x14ac:dyDescent="0.25">
      <c r="R4909" s="29"/>
      <c r="S4909" s="29"/>
    </row>
    <row r="4910" spans="18:19" x14ac:dyDescent="0.25">
      <c r="R4910" s="29"/>
      <c r="S4910" s="29"/>
    </row>
    <row r="4911" spans="18:19" x14ac:dyDescent="0.25">
      <c r="R4911" s="29"/>
      <c r="S4911" s="29"/>
    </row>
    <row r="4912" spans="18:19" x14ac:dyDescent="0.25">
      <c r="R4912" s="29"/>
      <c r="S4912" s="29"/>
    </row>
    <row r="4913" spans="18:19" x14ac:dyDescent="0.25">
      <c r="R4913" s="29"/>
      <c r="S4913" s="29"/>
    </row>
    <row r="4914" spans="18:19" x14ac:dyDescent="0.25">
      <c r="R4914" s="29"/>
      <c r="S4914" s="29"/>
    </row>
    <row r="4915" spans="18:19" x14ac:dyDescent="0.25">
      <c r="R4915" s="29"/>
      <c r="S4915" s="29"/>
    </row>
    <row r="4916" spans="18:19" x14ac:dyDescent="0.25">
      <c r="R4916" s="29"/>
      <c r="S4916" s="29"/>
    </row>
    <row r="4917" spans="18:19" x14ac:dyDescent="0.25">
      <c r="R4917" s="29"/>
      <c r="S4917" s="29"/>
    </row>
    <row r="4918" spans="18:19" x14ac:dyDescent="0.25">
      <c r="R4918" s="29"/>
      <c r="S4918" s="29"/>
    </row>
    <row r="4919" spans="18:19" x14ac:dyDescent="0.25">
      <c r="R4919" s="29"/>
      <c r="S4919" s="29"/>
    </row>
    <row r="4920" spans="18:19" x14ac:dyDescent="0.25">
      <c r="R4920" s="29"/>
      <c r="S4920" s="29"/>
    </row>
    <row r="4921" spans="18:19" x14ac:dyDescent="0.25">
      <c r="R4921" s="29"/>
      <c r="S4921" s="29"/>
    </row>
    <row r="4922" spans="18:19" x14ac:dyDescent="0.25">
      <c r="R4922" s="29"/>
      <c r="S4922" s="29"/>
    </row>
    <row r="4923" spans="18:19" x14ac:dyDescent="0.25">
      <c r="R4923" s="29"/>
      <c r="S4923" s="29"/>
    </row>
    <row r="4924" spans="18:19" x14ac:dyDescent="0.25">
      <c r="R4924" s="29"/>
      <c r="S4924" s="29"/>
    </row>
    <row r="4925" spans="18:19" x14ac:dyDescent="0.25">
      <c r="R4925" s="29"/>
      <c r="S4925" s="29"/>
    </row>
    <row r="4926" spans="18:19" x14ac:dyDescent="0.25">
      <c r="R4926" s="29"/>
      <c r="S4926" s="29"/>
    </row>
    <row r="4927" spans="18:19" x14ac:dyDescent="0.25">
      <c r="R4927" s="29"/>
      <c r="S4927" s="29"/>
    </row>
    <row r="4928" spans="18:19" x14ac:dyDescent="0.25">
      <c r="R4928" s="29"/>
      <c r="S4928" s="29"/>
    </row>
    <row r="4929" spans="18:19" x14ac:dyDescent="0.25">
      <c r="R4929" s="29"/>
      <c r="S4929" s="29"/>
    </row>
    <row r="4930" spans="18:19" x14ac:dyDescent="0.25">
      <c r="R4930" s="29"/>
      <c r="S4930" s="29"/>
    </row>
    <row r="4931" spans="18:19" x14ac:dyDescent="0.25">
      <c r="R4931" s="29"/>
      <c r="S4931" s="29"/>
    </row>
    <row r="4932" spans="18:19" x14ac:dyDescent="0.25">
      <c r="R4932" s="29"/>
      <c r="S4932" s="29"/>
    </row>
    <row r="4933" spans="18:19" x14ac:dyDescent="0.25">
      <c r="R4933" s="29"/>
      <c r="S4933" s="29"/>
    </row>
    <row r="4934" spans="18:19" x14ac:dyDescent="0.25">
      <c r="R4934" s="29"/>
      <c r="S4934" s="29"/>
    </row>
    <row r="4935" spans="18:19" x14ac:dyDescent="0.25">
      <c r="R4935" s="29"/>
      <c r="S4935" s="29"/>
    </row>
    <row r="4936" spans="18:19" x14ac:dyDescent="0.25">
      <c r="R4936" s="29"/>
      <c r="S4936" s="29"/>
    </row>
    <row r="4937" spans="18:19" x14ac:dyDescent="0.25">
      <c r="R4937" s="29"/>
      <c r="S4937" s="29"/>
    </row>
    <row r="4938" spans="18:19" x14ac:dyDescent="0.25">
      <c r="R4938" s="29"/>
      <c r="S4938" s="29"/>
    </row>
    <row r="4939" spans="18:19" x14ac:dyDescent="0.25">
      <c r="R4939" s="29"/>
      <c r="S4939" s="29"/>
    </row>
    <row r="4940" spans="18:19" x14ac:dyDescent="0.25">
      <c r="R4940" s="29"/>
      <c r="S4940" s="29"/>
    </row>
    <row r="4941" spans="18:19" x14ac:dyDescent="0.25">
      <c r="R4941" s="29"/>
      <c r="S4941" s="29"/>
    </row>
    <row r="4942" spans="18:19" x14ac:dyDescent="0.25">
      <c r="R4942" s="29"/>
      <c r="S4942" s="29"/>
    </row>
    <row r="4943" spans="18:19" x14ac:dyDescent="0.25">
      <c r="R4943" s="29"/>
      <c r="S4943" s="29"/>
    </row>
    <row r="4944" spans="18:19" x14ac:dyDescent="0.25">
      <c r="R4944" s="29"/>
      <c r="S4944" s="29"/>
    </row>
    <row r="4945" spans="18:19" x14ac:dyDescent="0.25">
      <c r="R4945" s="29"/>
      <c r="S4945" s="29"/>
    </row>
    <row r="4946" spans="18:19" x14ac:dyDescent="0.25">
      <c r="R4946" s="29"/>
      <c r="S4946" s="29"/>
    </row>
    <row r="4947" spans="18:19" x14ac:dyDescent="0.25">
      <c r="R4947" s="29"/>
      <c r="S4947" s="29"/>
    </row>
    <row r="4948" spans="18:19" x14ac:dyDescent="0.25">
      <c r="R4948" s="29"/>
      <c r="S4948" s="29"/>
    </row>
    <row r="4949" spans="18:19" x14ac:dyDescent="0.25">
      <c r="R4949" s="29"/>
      <c r="S4949" s="29"/>
    </row>
    <row r="4950" spans="18:19" x14ac:dyDescent="0.25">
      <c r="R4950" s="29"/>
      <c r="S4950" s="29"/>
    </row>
    <row r="4951" spans="18:19" x14ac:dyDescent="0.25">
      <c r="R4951" s="29"/>
      <c r="S4951" s="29"/>
    </row>
    <row r="4952" spans="18:19" x14ac:dyDescent="0.25">
      <c r="R4952" s="29"/>
      <c r="S4952" s="29"/>
    </row>
    <row r="4953" spans="18:19" x14ac:dyDescent="0.25">
      <c r="R4953" s="29"/>
      <c r="S4953" s="29"/>
    </row>
    <row r="4954" spans="18:19" x14ac:dyDescent="0.25">
      <c r="R4954" s="29"/>
      <c r="S4954" s="29"/>
    </row>
    <row r="4955" spans="18:19" x14ac:dyDescent="0.25">
      <c r="R4955" s="29"/>
      <c r="S4955" s="29"/>
    </row>
    <row r="4956" spans="18:19" x14ac:dyDescent="0.25">
      <c r="R4956" s="29"/>
      <c r="S4956" s="29"/>
    </row>
    <row r="4957" spans="18:19" x14ac:dyDescent="0.25">
      <c r="R4957" s="29"/>
      <c r="S4957" s="29"/>
    </row>
    <row r="4958" spans="18:19" x14ac:dyDescent="0.25">
      <c r="R4958" s="29"/>
      <c r="S4958" s="29"/>
    </row>
    <row r="4959" spans="18:19" x14ac:dyDescent="0.25">
      <c r="R4959" s="29"/>
      <c r="S4959" s="29"/>
    </row>
    <row r="4960" spans="18:19" x14ac:dyDescent="0.25">
      <c r="R4960" s="29"/>
      <c r="S4960" s="29"/>
    </row>
    <row r="4961" spans="18:19" x14ac:dyDescent="0.25">
      <c r="R4961" s="29"/>
      <c r="S4961" s="29"/>
    </row>
    <row r="4962" spans="18:19" x14ac:dyDescent="0.25">
      <c r="R4962" s="29"/>
      <c r="S4962" s="29"/>
    </row>
    <row r="4963" spans="18:19" x14ac:dyDescent="0.25">
      <c r="R4963" s="29"/>
      <c r="S4963" s="29"/>
    </row>
    <row r="4964" spans="18:19" x14ac:dyDescent="0.25">
      <c r="R4964" s="29"/>
      <c r="S4964" s="29"/>
    </row>
    <row r="4965" spans="18:19" x14ac:dyDescent="0.25">
      <c r="R4965" s="29"/>
      <c r="S4965" s="29"/>
    </row>
    <row r="4966" spans="18:19" x14ac:dyDescent="0.25">
      <c r="R4966" s="29"/>
      <c r="S4966" s="29"/>
    </row>
    <row r="4967" spans="18:19" x14ac:dyDescent="0.25">
      <c r="R4967" s="29"/>
      <c r="S4967" s="29"/>
    </row>
    <row r="4968" spans="18:19" x14ac:dyDescent="0.25">
      <c r="R4968" s="29"/>
      <c r="S4968" s="29"/>
    </row>
    <row r="4969" spans="18:19" x14ac:dyDescent="0.25">
      <c r="R4969" s="29"/>
      <c r="S4969" s="29"/>
    </row>
    <row r="4970" spans="18:19" x14ac:dyDescent="0.25">
      <c r="R4970" s="29"/>
      <c r="S4970" s="29"/>
    </row>
    <row r="4971" spans="18:19" x14ac:dyDescent="0.25">
      <c r="R4971" s="29"/>
      <c r="S4971" s="29"/>
    </row>
    <row r="4972" spans="18:19" x14ac:dyDescent="0.25">
      <c r="R4972" s="29"/>
      <c r="S4972" s="29"/>
    </row>
    <row r="4973" spans="18:19" x14ac:dyDescent="0.25">
      <c r="R4973" s="29"/>
      <c r="S4973" s="29"/>
    </row>
    <row r="4974" spans="18:19" x14ac:dyDescent="0.25">
      <c r="R4974" s="29"/>
      <c r="S4974" s="29"/>
    </row>
    <row r="4975" spans="18:19" x14ac:dyDescent="0.25">
      <c r="R4975" s="29"/>
      <c r="S4975" s="29"/>
    </row>
    <row r="4976" spans="18:19" x14ac:dyDescent="0.25">
      <c r="R4976" s="29"/>
      <c r="S4976" s="29"/>
    </row>
    <row r="4977" spans="18:19" x14ac:dyDescent="0.25">
      <c r="R4977" s="29"/>
      <c r="S4977" s="29"/>
    </row>
    <row r="4978" spans="18:19" x14ac:dyDescent="0.25">
      <c r="R4978" s="29"/>
      <c r="S4978" s="29"/>
    </row>
    <row r="4979" spans="18:19" x14ac:dyDescent="0.25">
      <c r="R4979" s="29"/>
      <c r="S4979" s="29"/>
    </row>
    <row r="4980" spans="18:19" x14ac:dyDescent="0.25">
      <c r="R4980" s="29"/>
      <c r="S4980" s="29"/>
    </row>
    <row r="4981" spans="18:19" x14ac:dyDescent="0.25">
      <c r="R4981" s="29"/>
      <c r="S4981" s="29"/>
    </row>
    <row r="4982" spans="18:19" x14ac:dyDescent="0.25">
      <c r="R4982" s="29"/>
      <c r="S4982" s="29"/>
    </row>
    <row r="4983" spans="18:19" x14ac:dyDescent="0.25">
      <c r="R4983" s="29"/>
      <c r="S4983" s="29"/>
    </row>
    <row r="4984" spans="18:19" x14ac:dyDescent="0.25">
      <c r="R4984" s="29"/>
      <c r="S4984" s="29"/>
    </row>
    <row r="4985" spans="18:19" x14ac:dyDescent="0.25">
      <c r="R4985" s="29"/>
      <c r="S4985" s="29"/>
    </row>
    <row r="4986" spans="18:19" x14ac:dyDescent="0.25">
      <c r="R4986" s="29"/>
      <c r="S4986" s="29"/>
    </row>
    <row r="4987" spans="18:19" x14ac:dyDescent="0.25">
      <c r="R4987" s="29"/>
      <c r="S4987" s="29"/>
    </row>
    <row r="4988" spans="18:19" x14ac:dyDescent="0.25">
      <c r="R4988" s="29"/>
      <c r="S4988" s="29"/>
    </row>
    <row r="4989" spans="18:19" x14ac:dyDescent="0.25">
      <c r="R4989" s="29"/>
      <c r="S4989" s="29"/>
    </row>
    <row r="4990" spans="18:19" x14ac:dyDescent="0.25">
      <c r="R4990" s="29"/>
      <c r="S4990" s="29"/>
    </row>
    <row r="4991" spans="18:19" x14ac:dyDescent="0.25">
      <c r="R4991" s="29"/>
      <c r="S4991" s="29"/>
    </row>
    <row r="4992" spans="18:19" x14ac:dyDescent="0.25">
      <c r="R4992" s="29"/>
      <c r="S4992" s="29"/>
    </row>
    <row r="4993" spans="18:19" x14ac:dyDescent="0.25">
      <c r="R4993" s="29"/>
      <c r="S4993" s="29"/>
    </row>
    <row r="4994" spans="18:19" x14ac:dyDescent="0.25">
      <c r="R4994" s="29"/>
      <c r="S4994" s="29"/>
    </row>
    <row r="4995" spans="18:19" x14ac:dyDescent="0.25">
      <c r="R4995" s="29"/>
      <c r="S4995" s="29"/>
    </row>
    <row r="4996" spans="18:19" x14ac:dyDescent="0.25">
      <c r="R4996" s="29"/>
      <c r="S4996" s="29"/>
    </row>
    <row r="4997" spans="18:19" x14ac:dyDescent="0.25">
      <c r="R4997" s="29"/>
      <c r="S4997" s="29"/>
    </row>
    <row r="4998" spans="18:19" x14ac:dyDescent="0.25">
      <c r="R4998" s="29"/>
      <c r="S4998" s="29"/>
    </row>
    <row r="4999" spans="18:19" x14ac:dyDescent="0.25">
      <c r="R4999" s="29"/>
      <c r="S4999" s="29"/>
    </row>
    <row r="5000" spans="18:19" x14ac:dyDescent="0.25">
      <c r="R5000" s="29"/>
      <c r="S5000" s="29"/>
    </row>
    <row r="5001" spans="18:19" x14ac:dyDescent="0.25">
      <c r="R5001" s="29"/>
      <c r="S5001" s="29"/>
    </row>
    <row r="5002" spans="18:19" x14ac:dyDescent="0.25">
      <c r="R5002" s="29"/>
      <c r="S5002" s="29"/>
    </row>
    <row r="5003" spans="18:19" x14ac:dyDescent="0.25">
      <c r="R5003" s="29"/>
      <c r="S5003" s="29"/>
    </row>
    <row r="5004" spans="18:19" x14ac:dyDescent="0.25">
      <c r="R5004" s="29"/>
      <c r="S5004" s="29"/>
    </row>
    <row r="5005" spans="18:19" x14ac:dyDescent="0.25">
      <c r="R5005" s="29"/>
      <c r="S5005" s="29"/>
    </row>
    <row r="5006" spans="18:19" x14ac:dyDescent="0.25">
      <c r="R5006" s="29"/>
      <c r="S5006" s="29"/>
    </row>
    <row r="5007" spans="18:19" x14ac:dyDescent="0.25">
      <c r="R5007" s="29"/>
      <c r="S5007" s="29"/>
    </row>
    <row r="5008" spans="18:19" x14ac:dyDescent="0.25">
      <c r="R5008" s="29"/>
      <c r="S5008" s="29"/>
    </row>
    <row r="5009" spans="18:19" x14ac:dyDescent="0.25">
      <c r="R5009" s="29"/>
      <c r="S5009" s="29"/>
    </row>
    <row r="5010" spans="18:19" x14ac:dyDescent="0.25">
      <c r="R5010" s="29"/>
      <c r="S5010" s="29"/>
    </row>
    <row r="5011" spans="18:19" x14ac:dyDescent="0.25">
      <c r="R5011" s="29"/>
      <c r="S5011" s="29"/>
    </row>
    <row r="5012" spans="18:19" x14ac:dyDescent="0.25">
      <c r="R5012" s="29"/>
      <c r="S5012" s="29"/>
    </row>
    <row r="5013" spans="18:19" x14ac:dyDescent="0.25">
      <c r="R5013" s="29"/>
      <c r="S5013" s="29"/>
    </row>
    <row r="5014" spans="18:19" x14ac:dyDescent="0.25">
      <c r="R5014" s="29"/>
      <c r="S5014" s="29"/>
    </row>
    <row r="5015" spans="18:19" x14ac:dyDescent="0.25">
      <c r="R5015" s="29"/>
      <c r="S5015" s="29"/>
    </row>
    <row r="5016" spans="18:19" x14ac:dyDescent="0.25">
      <c r="R5016" s="29"/>
      <c r="S5016" s="29"/>
    </row>
    <row r="5017" spans="18:19" x14ac:dyDescent="0.25">
      <c r="R5017" s="29"/>
      <c r="S5017" s="29"/>
    </row>
    <row r="5018" spans="18:19" x14ac:dyDescent="0.25">
      <c r="R5018" s="29"/>
      <c r="S5018" s="29"/>
    </row>
    <row r="5019" spans="18:19" x14ac:dyDescent="0.25">
      <c r="R5019" s="29"/>
      <c r="S5019" s="29"/>
    </row>
    <row r="5020" spans="18:19" x14ac:dyDescent="0.25">
      <c r="R5020" s="29"/>
      <c r="S5020" s="29"/>
    </row>
    <row r="5021" spans="18:19" x14ac:dyDescent="0.25">
      <c r="R5021" s="29"/>
      <c r="S5021" s="29"/>
    </row>
    <row r="5022" spans="18:19" x14ac:dyDescent="0.25">
      <c r="R5022" s="29"/>
      <c r="S5022" s="29"/>
    </row>
    <row r="5023" spans="18:19" x14ac:dyDescent="0.25">
      <c r="R5023" s="29"/>
      <c r="S5023" s="29"/>
    </row>
    <row r="5024" spans="18:19" x14ac:dyDescent="0.25">
      <c r="R5024" s="29"/>
      <c r="S5024" s="29"/>
    </row>
    <row r="5025" spans="18:19" x14ac:dyDescent="0.25">
      <c r="R5025" s="29"/>
      <c r="S5025" s="29"/>
    </row>
    <row r="5026" spans="18:19" x14ac:dyDescent="0.25">
      <c r="R5026" s="29"/>
      <c r="S5026" s="29"/>
    </row>
    <row r="5027" spans="18:19" x14ac:dyDescent="0.25">
      <c r="R5027" s="29"/>
      <c r="S5027" s="29"/>
    </row>
    <row r="5028" spans="18:19" x14ac:dyDescent="0.25">
      <c r="R5028" s="29"/>
      <c r="S5028" s="29"/>
    </row>
    <row r="5029" spans="18:19" x14ac:dyDescent="0.25">
      <c r="R5029" s="29"/>
      <c r="S5029" s="29"/>
    </row>
    <row r="5030" spans="18:19" x14ac:dyDescent="0.25">
      <c r="R5030" s="29"/>
      <c r="S5030" s="29"/>
    </row>
    <row r="5031" spans="18:19" x14ac:dyDescent="0.25">
      <c r="R5031" s="29"/>
      <c r="S5031" s="29"/>
    </row>
    <row r="5032" spans="18:19" x14ac:dyDescent="0.25">
      <c r="R5032" s="29"/>
      <c r="S5032" s="29"/>
    </row>
    <row r="5033" spans="18:19" x14ac:dyDescent="0.25">
      <c r="R5033" s="29"/>
      <c r="S5033" s="29"/>
    </row>
    <row r="5034" spans="18:19" x14ac:dyDescent="0.25">
      <c r="R5034" s="29"/>
      <c r="S5034" s="29"/>
    </row>
    <row r="5035" spans="18:19" x14ac:dyDescent="0.25">
      <c r="R5035" s="29"/>
      <c r="S5035" s="29"/>
    </row>
    <row r="5036" spans="18:19" x14ac:dyDescent="0.25">
      <c r="R5036" s="29"/>
      <c r="S5036" s="29"/>
    </row>
    <row r="5037" spans="18:19" x14ac:dyDescent="0.25">
      <c r="R5037" s="29"/>
      <c r="S5037" s="29"/>
    </row>
    <row r="5038" spans="18:19" x14ac:dyDescent="0.25">
      <c r="R5038" s="29"/>
      <c r="S5038" s="29"/>
    </row>
    <row r="5039" spans="18:19" x14ac:dyDescent="0.25">
      <c r="R5039" s="29"/>
      <c r="S5039" s="29"/>
    </row>
    <row r="5040" spans="18:19" x14ac:dyDescent="0.25">
      <c r="R5040" s="29"/>
      <c r="S5040" s="29"/>
    </row>
    <row r="5041" spans="18:19" x14ac:dyDescent="0.25">
      <c r="R5041" s="29"/>
      <c r="S5041" s="29"/>
    </row>
    <row r="5042" spans="18:19" x14ac:dyDescent="0.25">
      <c r="R5042" s="29"/>
      <c r="S5042" s="29"/>
    </row>
    <row r="5043" spans="18:19" x14ac:dyDescent="0.25">
      <c r="R5043" s="29"/>
      <c r="S5043" s="29"/>
    </row>
    <row r="5044" spans="18:19" x14ac:dyDescent="0.25">
      <c r="R5044" s="29"/>
      <c r="S5044" s="29"/>
    </row>
    <row r="5045" spans="18:19" x14ac:dyDescent="0.25">
      <c r="R5045" s="29"/>
      <c r="S5045" s="29"/>
    </row>
    <row r="5046" spans="18:19" x14ac:dyDescent="0.25">
      <c r="R5046" s="29"/>
      <c r="S5046" s="29"/>
    </row>
    <row r="5047" spans="18:19" x14ac:dyDescent="0.25">
      <c r="R5047" s="29"/>
      <c r="S5047" s="29"/>
    </row>
    <row r="5048" spans="18:19" x14ac:dyDescent="0.25">
      <c r="R5048" s="29"/>
      <c r="S5048" s="29"/>
    </row>
    <row r="5049" spans="18:19" x14ac:dyDescent="0.25">
      <c r="R5049" s="29"/>
      <c r="S5049" s="29"/>
    </row>
    <row r="5050" spans="18:19" x14ac:dyDescent="0.25">
      <c r="R5050" s="29"/>
      <c r="S5050" s="29"/>
    </row>
    <row r="5051" spans="18:19" x14ac:dyDescent="0.25">
      <c r="R5051" s="29"/>
      <c r="S5051" s="29"/>
    </row>
    <row r="5052" spans="18:19" x14ac:dyDescent="0.25">
      <c r="R5052" s="29"/>
      <c r="S5052" s="29"/>
    </row>
    <row r="5053" spans="18:19" x14ac:dyDescent="0.25">
      <c r="R5053" s="29"/>
      <c r="S5053" s="29"/>
    </row>
    <row r="5054" spans="18:19" x14ac:dyDescent="0.25">
      <c r="R5054" s="29"/>
      <c r="S5054" s="29"/>
    </row>
    <row r="5055" spans="18:19" x14ac:dyDescent="0.25">
      <c r="R5055" s="29"/>
      <c r="S5055" s="29"/>
    </row>
    <row r="5056" spans="18:19" x14ac:dyDescent="0.25">
      <c r="R5056" s="29"/>
      <c r="S5056" s="29"/>
    </row>
    <row r="5057" spans="18:19" x14ac:dyDescent="0.25">
      <c r="R5057" s="29"/>
      <c r="S5057" s="29"/>
    </row>
    <row r="5058" spans="18:19" x14ac:dyDescent="0.25">
      <c r="R5058" s="29"/>
      <c r="S5058" s="29"/>
    </row>
    <row r="5059" spans="18:19" x14ac:dyDescent="0.25">
      <c r="R5059" s="29"/>
      <c r="S5059" s="29"/>
    </row>
    <row r="5060" spans="18:19" x14ac:dyDescent="0.25">
      <c r="R5060" s="29"/>
      <c r="S5060" s="29"/>
    </row>
    <row r="5061" spans="18:19" x14ac:dyDescent="0.25">
      <c r="R5061" s="29"/>
      <c r="S5061" s="29"/>
    </row>
    <row r="5062" spans="18:19" x14ac:dyDescent="0.25">
      <c r="R5062" s="29"/>
      <c r="S5062" s="29"/>
    </row>
    <row r="5063" spans="18:19" x14ac:dyDescent="0.25">
      <c r="R5063" s="29"/>
      <c r="S5063" s="29"/>
    </row>
    <row r="5064" spans="18:19" x14ac:dyDescent="0.25">
      <c r="R5064" s="29"/>
      <c r="S5064" s="29"/>
    </row>
    <row r="5065" spans="18:19" x14ac:dyDescent="0.25">
      <c r="R5065" s="29"/>
      <c r="S5065" s="29"/>
    </row>
    <row r="5066" spans="18:19" x14ac:dyDescent="0.25">
      <c r="R5066" s="29"/>
      <c r="S5066" s="29"/>
    </row>
    <row r="5067" spans="18:19" x14ac:dyDescent="0.25">
      <c r="R5067" s="29"/>
      <c r="S5067" s="29"/>
    </row>
    <row r="5068" spans="18:19" x14ac:dyDescent="0.25">
      <c r="R5068" s="29"/>
      <c r="S5068" s="29"/>
    </row>
    <row r="5069" spans="18:19" x14ac:dyDescent="0.25">
      <c r="R5069" s="29"/>
      <c r="S5069" s="29"/>
    </row>
    <row r="5070" spans="18:19" x14ac:dyDescent="0.25">
      <c r="R5070" s="29"/>
      <c r="S5070" s="29"/>
    </row>
    <row r="5071" spans="18:19" x14ac:dyDescent="0.25">
      <c r="R5071" s="29"/>
      <c r="S5071" s="29"/>
    </row>
    <row r="5072" spans="18:19" x14ac:dyDescent="0.25">
      <c r="R5072" s="29"/>
      <c r="S5072" s="29"/>
    </row>
    <row r="5073" spans="18:19" x14ac:dyDescent="0.25">
      <c r="R5073" s="29"/>
      <c r="S5073" s="29"/>
    </row>
    <row r="5074" spans="18:19" x14ac:dyDescent="0.25">
      <c r="R5074" s="29"/>
      <c r="S5074" s="29"/>
    </row>
    <row r="5075" spans="18:19" x14ac:dyDescent="0.25">
      <c r="R5075" s="29"/>
      <c r="S5075" s="29"/>
    </row>
    <row r="5076" spans="18:19" x14ac:dyDescent="0.25">
      <c r="R5076" s="29"/>
      <c r="S5076" s="29"/>
    </row>
    <row r="5077" spans="18:19" x14ac:dyDescent="0.25">
      <c r="R5077" s="29"/>
      <c r="S5077" s="29"/>
    </row>
    <row r="5078" spans="18:19" x14ac:dyDescent="0.25">
      <c r="R5078" s="29"/>
      <c r="S5078" s="29"/>
    </row>
    <row r="5079" spans="18:19" x14ac:dyDescent="0.25">
      <c r="R5079" s="29"/>
      <c r="S5079" s="29"/>
    </row>
    <row r="5080" spans="18:19" x14ac:dyDescent="0.25">
      <c r="R5080" s="29"/>
      <c r="S5080" s="29"/>
    </row>
    <row r="5081" spans="18:19" x14ac:dyDescent="0.25">
      <c r="R5081" s="29"/>
      <c r="S5081" s="29"/>
    </row>
    <row r="5082" spans="18:19" x14ac:dyDescent="0.25">
      <c r="R5082" s="29"/>
      <c r="S5082" s="29"/>
    </row>
    <row r="5083" spans="18:19" x14ac:dyDescent="0.25">
      <c r="R5083" s="29"/>
      <c r="S5083" s="29"/>
    </row>
    <row r="5084" spans="18:19" x14ac:dyDescent="0.25">
      <c r="R5084" s="29"/>
      <c r="S5084" s="29"/>
    </row>
    <row r="5085" spans="18:19" x14ac:dyDescent="0.25">
      <c r="R5085" s="29"/>
      <c r="S5085" s="29"/>
    </row>
    <row r="5086" spans="18:19" x14ac:dyDescent="0.25">
      <c r="R5086" s="29"/>
      <c r="S5086" s="29"/>
    </row>
    <row r="5087" spans="18:19" x14ac:dyDescent="0.25">
      <c r="R5087" s="29"/>
      <c r="S5087" s="29"/>
    </row>
    <row r="5088" spans="18:19" x14ac:dyDescent="0.25">
      <c r="R5088" s="29"/>
      <c r="S5088" s="29"/>
    </row>
    <row r="5089" spans="18:19" x14ac:dyDescent="0.25">
      <c r="R5089" s="29"/>
      <c r="S5089" s="29"/>
    </row>
    <row r="5090" spans="18:19" x14ac:dyDescent="0.25">
      <c r="R5090" s="29"/>
      <c r="S5090" s="29"/>
    </row>
    <row r="5091" spans="18:19" x14ac:dyDescent="0.25">
      <c r="R5091" s="29"/>
      <c r="S5091" s="29"/>
    </row>
    <row r="5092" spans="18:19" x14ac:dyDescent="0.25">
      <c r="R5092" s="29"/>
      <c r="S5092" s="29"/>
    </row>
    <row r="5093" spans="18:19" x14ac:dyDescent="0.25">
      <c r="R5093" s="29"/>
      <c r="S5093" s="29"/>
    </row>
    <row r="5094" spans="18:19" x14ac:dyDescent="0.25">
      <c r="R5094" s="29"/>
      <c r="S5094" s="29"/>
    </row>
    <row r="5095" spans="18:19" x14ac:dyDescent="0.25">
      <c r="R5095" s="29"/>
      <c r="S5095" s="29"/>
    </row>
    <row r="5096" spans="18:19" x14ac:dyDescent="0.25">
      <c r="R5096" s="29"/>
      <c r="S5096" s="29"/>
    </row>
    <row r="5097" spans="18:19" x14ac:dyDescent="0.25">
      <c r="R5097" s="29"/>
      <c r="S5097" s="29"/>
    </row>
    <row r="5098" spans="18:19" x14ac:dyDescent="0.25">
      <c r="R5098" s="29"/>
      <c r="S5098" s="29"/>
    </row>
    <row r="5099" spans="18:19" x14ac:dyDescent="0.25">
      <c r="R5099" s="29"/>
      <c r="S5099" s="29"/>
    </row>
    <row r="5100" spans="18:19" x14ac:dyDescent="0.25">
      <c r="R5100" s="29"/>
      <c r="S5100" s="29"/>
    </row>
    <row r="5101" spans="18:19" x14ac:dyDescent="0.25">
      <c r="R5101" s="29"/>
      <c r="S5101" s="29"/>
    </row>
    <row r="5102" spans="18:19" x14ac:dyDescent="0.25">
      <c r="R5102" s="29"/>
      <c r="S5102" s="29"/>
    </row>
    <row r="5103" spans="18:19" x14ac:dyDescent="0.25">
      <c r="R5103" s="29"/>
      <c r="S5103" s="29"/>
    </row>
    <row r="5104" spans="18:19" x14ac:dyDescent="0.25">
      <c r="R5104" s="29"/>
      <c r="S5104" s="29"/>
    </row>
    <row r="5105" spans="18:19" x14ac:dyDescent="0.25">
      <c r="R5105" s="29"/>
      <c r="S5105" s="29"/>
    </row>
    <row r="5106" spans="18:19" x14ac:dyDescent="0.25">
      <c r="R5106" s="29"/>
      <c r="S5106" s="29"/>
    </row>
    <row r="5107" spans="18:19" x14ac:dyDescent="0.25">
      <c r="R5107" s="29"/>
      <c r="S5107" s="29"/>
    </row>
    <row r="5108" spans="18:19" x14ac:dyDescent="0.25">
      <c r="R5108" s="29"/>
      <c r="S5108" s="29"/>
    </row>
    <row r="5109" spans="18:19" x14ac:dyDescent="0.25">
      <c r="R5109" s="29"/>
      <c r="S5109" s="29"/>
    </row>
    <row r="5110" spans="18:19" x14ac:dyDescent="0.25">
      <c r="R5110" s="29"/>
      <c r="S5110" s="29"/>
    </row>
    <row r="5111" spans="18:19" x14ac:dyDescent="0.25">
      <c r="R5111" s="29"/>
      <c r="S5111" s="29"/>
    </row>
    <row r="5112" spans="18:19" x14ac:dyDescent="0.25">
      <c r="R5112" s="29"/>
      <c r="S5112" s="29"/>
    </row>
    <row r="5113" spans="18:19" x14ac:dyDescent="0.25">
      <c r="R5113" s="29"/>
      <c r="S5113" s="29"/>
    </row>
    <row r="5114" spans="18:19" x14ac:dyDescent="0.25">
      <c r="R5114" s="29"/>
      <c r="S5114" s="29"/>
    </row>
    <row r="5115" spans="18:19" x14ac:dyDescent="0.25">
      <c r="R5115" s="29"/>
      <c r="S5115" s="29"/>
    </row>
    <row r="5116" spans="18:19" x14ac:dyDescent="0.25">
      <c r="R5116" s="29"/>
      <c r="S5116" s="29"/>
    </row>
    <row r="5117" spans="18:19" x14ac:dyDescent="0.25">
      <c r="R5117" s="29"/>
      <c r="S5117" s="29"/>
    </row>
    <row r="5118" spans="18:19" x14ac:dyDescent="0.25">
      <c r="R5118" s="29"/>
      <c r="S5118" s="29"/>
    </row>
    <row r="5119" spans="18:19" x14ac:dyDescent="0.25">
      <c r="R5119" s="29"/>
      <c r="S5119" s="29"/>
    </row>
    <row r="5120" spans="18:19" x14ac:dyDescent="0.25">
      <c r="R5120" s="29"/>
      <c r="S5120" s="29"/>
    </row>
    <row r="5121" spans="18:19" x14ac:dyDescent="0.25">
      <c r="R5121" s="29"/>
      <c r="S5121" s="29"/>
    </row>
    <row r="5122" spans="18:19" x14ac:dyDescent="0.25">
      <c r="R5122" s="29"/>
      <c r="S5122" s="29"/>
    </row>
    <row r="5123" spans="18:19" x14ac:dyDescent="0.25">
      <c r="R5123" s="29"/>
      <c r="S5123" s="29"/>
    </row>
    <row r="5124" spans="18:19" x14ac:dyDescent="0.25">
      <c r="R5124" s="29"/>
      <c r="S5124" s="29"/>
    </row>
    <row r="5125" spans="18:19" x14ac:dyDescent="0.25">
      <c r="R5125" s="29"/>
      <c r="S5125" s="29"/>
    </row>
    <row r="5126" spans="18:19" x14ac:dyDescent="0.25">
      <c r="R5126" s="29"/>
      <c r="S5126" s="29"/>
    </row>
    <row r="5127" spans="18:19" x14ac:dyDescent="0.25">
      <c r="R5127" s="29"/>
      <c r="S5127" s="29"/>
    </row>
    <row r="5128" spans="18:19" x14ac:dyDescent="0.25">
      <c r="R5128" s="29"/>
      <c r="S5128" s="29"/>
    </row>
    <row r="5129" spans="18:19" x14ac:dyDescent="0.25">
      <c r="R5129" s="29"/>
      <c r="S5129" s="29"/>
    </row>
    <row r="5130" spans="18:19" x14ac:dyDescent="0.25">
      <c r="R5130" s="29"/>
      <c r="S5130" s="29"/>
    </row>
    <row r="5131" spans="18:19" x14ac:dyDescent="0.25">
      <c r="R5131" s="29"/>
      <c r="S5131" s="29"/>
    </row>
    <row r="5132" spans="18:19" x14ac:dyDescent="0.25">
      <c r="R5132" s="29"/>
      <c r="S5132" s="29"/>
    </row>
    <row r="5133" spans="18:19" x14ac:dyDescent="0.25">
      <c r="R5133" s="29"/>
      <c r="S5133" s="29"/>
    </row>
    <row r="5134" spans="18:19" x14ac:dyDescent="0.25">
      <c r="R5134" s="29"/>
      <c r="S5134" s="29"/>
    </row>
    <row r="5135" spans="18:19" x14ac:dyDescent="0.25">
      <c r="R5135" s="29"/>
      <c r="S5135" s="29"/>
    </row>
    <row r="5136" spans="18:19" x14ac:dyDescent="0.25">
      <c r="R5136" s="29"/>
      <c r="S5136" s="29"/>
    </row>
    <row r="5137" spans="18:19" x14ac:dyDescent="0.25">
      <c r="R5137" s="29"/>
      <c r="S5137" s="29"/>
    </row>
    <row r="5138" spans="18:19" x14ac:dyDescent="0.25">
      <c r="R5138" s="29"/>
      <c r="S5138" s="29"/>
    </row>
    <row r="5139" spans="18:19" x14ac:dyDescent="0.25">
      <c r="R5139" s="29"/>
      <c r="S5139" s="29"/>
    </row>
    <row r="5140" spans="18:19" x14ac:dyDescent="0.25">
      <c r="R5140" s="29"/>
      <c r="S5140" s="29"/>
    </row>
    <row r="5141" spans="18:19" x14ac:dyDescent="0.25">
      <c r="R5141" s="29"/>
      <c r="S5141" s="29"/>
    </row>
    <row r="5142" spans="18:19" x14ac:dyDescent="0.25">
      <c r="R5142" s="29"/>
      <c r="S5142" s="29"/>
    </row>
    <row r="5143" spans="18:19" x14ac:dyDescent="0.25">
      <c r="R5143" s="29"/>
      <c r="S5143" s="29"/>
    </row>
    <row r="5144" spans="18:19" x14ac:dyDescent="0.25">
      <c r="R5144" s="29"/>
      <c r="S5144" s="29"/>
    </row>
    <row r="5145" spans="18:19" x14ac:dyDescent="0.25">
      <c r="R5145" s="29"/>
      <c r="S5145" s="29"/>
    </row>
    <row r="5146" spans="18:19" x14ac:dyDescent="0.25">
      <c r="R5146" s="29"/>
      <c r="S5146" s="29"/>
    </row>
    <row r="5147" spans="18:19" x14ac:dyDescent="0.25">
      <c r="R5147" s="29"/>
      <c r="S5147" s="29"/>
    </row>
    <row r="5148" spans="18:19" x14ac:dyDescent="0.25">
      <c r="R5148" s="29"/>
      <c r="S5148" s="29"/>
    </row>
    <row r="5149" spans="18:19" x14ac:dyDescent="0.25">
      <c r="R5149" s="29"/>
      <c r="S5149" s="29"/>
    </row>
    <row r="5150" spans="18:19" x14ac:dyDescent="0.25">
      <c r="R5150" s="29"/>
      <c r="S5150" s="29"/>
    </row>
    <row r="5151" spans="18:19" x14ac:dyDescent="0.25">
      <c r="R5151" s="29"/>
      <c r="S5151" s="29"/>
    </row>
    <row r="5152" spans="18:19" x14ac:dyDescent="0.25">
      <c r="R5152" s="29"/>
      <c r="S5152" s="29"/>
    </row>
    <row r="5153" spans="18:19" x14ac:dyDescent="0.25">
      <c r="R5153" s="29"/>
      <c r="S5153" s="29"/>
    </row>
    <row r="5154" spans="18:19" x14ac:dyDescent="0.25">
      <c r="R5154" s="29"/>
      <c r="S5154" s="29"/>
    </row>
    <row r="5155" spans="18:19" x14ac:dyDescent="0.25">
      <c r="R5155" s="29"/>
      <c r="S5155" s="29"/>
    </row>
    <row r="5156" spans="18:19" x14ac:dyDescent="0.25">
      <c r="R5156" s="29"/>
      <c r="S5156" s="29"/>
    </row>
    <row r="5157" spans="18:19" x14ac:dyDescent="0.25">
      <c r="R5157" s="29"/>
      <c r="S5157" s="29"/>
    </row>
    <row r="5158" spans="18:19" x14ac:dyDescent="0.25">
      <c r="R5158" s="29"/>
      <c r="S5158" s="29"/>
    </row>
    <row r="5159" spans="18:19" x14ac:dyDescent="0.25">
      <c r="R5159" s="29"/>
      <c r="S5159" s="29"/>
    </row>
    <row r="5160" spans="18:19" x14ac:dyDescent="0.25">
      <c r="R5160" s="29"/>
      <c r="S5160" s="29"/>
    </row>
    <row r="5161" spans="18:19" x14ac:dyDescent="0.25">
      <c r="R5161" s="29"/>
      <c r="S5161" s="29"/>
    </row>
    <row r="5162" spans="18:19" x14ac:dyDescent="0.25">
      <c r="R5162" s="29"/>
      <c r="S5162" s="29"/>
    </row>
    <row r="5163" spans="18:19" x14ac:dyDescent="0.25">
      <c r="R5163" s="29"/>
      <c r="S5163" s="29"/>
    </row>
    <row r="5164" spans="18:19" x14ac:dyDescent="0.25">
      <c r="R5164" s="29"/>
      <c r="S5164" s="29"/>
    </row>
    <row r="5165" spans="18:19" x14ac:dyDescent="0.25">
      <c r="R5165" s="29"/>
      <c r="S5165" s="29"/>
    </row>
    <row r="5166" spans="18:19" x14ac:dyDescent="0.25">
      <c r="R5166" s="29"/>
      <c r="S5166" s="29"/>
    </row>
    <row r="5167" spans="18:19" x14ac:dyDescent="0.25">
      <c r="R5167" s="29"/>
      <c r="S5167" s="29"/>
    </row>
    <row r="5168" spans="18:19" x14ac:dyDescent="0.25">
      <c r="R5168" s="29"/>
      <c r="S5168" s="29"/>
    </row>
    <row r="5169" spans="18:19" x14ac:dyDescent="0.25">
      <c r="R5169" s="29"/>
      <c r="S5169" s="29"/>
    </row>
    <row r="5170" spans="18:19" x14ac:dyDescent="0.25">
      <c r="R5170" s="29"/>
      <c r="S5170" s="29"/>
    </row>
    <row r="5171" spans="18:19" x14ac:dyDescent="0.25">
      <c r="R5171" s="29"/>
      <c r="S5171" s="29"/>
    </row>
    <row r="5172" spans="18:19" x14ac:dyDescent="0.25">
      <c r="R5172" s="29"/>
      <c r="S5172" s="29"/>
    </row>
    <row r="5173" spans="18:19" x14ac:dyDescent="0.25">
      <c r="R5173" s="29"/>
      <c r="S5173" s="29"/>
    </row>
    <row r="5174" spans="18:19" x14ac:dyDescent="0.25">
      <c r="R5174" s="29"/>
      <c r="S5174" s="29"/>
    </row>
    <row r="5175" spans="18:19" x14ac:dyDescent="0.25">
      <c r="R5175" s="29"/>
      <c r="S5175" s="29"/>
    </row>
    <row r="5176" spans="18:19" x14ac:dyDescent="0.25">
      <c r="R5176" s="29"/>
      <c r="S5176" s="29"/>
    </row>
    <row r="5177" spans="18:19" x14ac:dyDescent="0.25">
      <c r="R5177" s="29"/>
      <c r="S5177" s="29"/>
    </row>
    <row r="5178" spans="18:19" x14ac:dyDescent="0.25">
      <c r="R5178" s="29"/>
      <c r="S5178" s="29"/>
    </row>
    <row r="5179" spans="18:19" x14ac:dyDescent="0.25">
      <c r="R5179" s="29"/>
      <c r="S5179" s="29"/>
    </row>
    <row r="5180" spans="18:19" x14ac:dyDescent="0.25">
      <c r="R5180" s="29"/>
      <c r="S5180" s="29"/>
    </row>
    <row r="5181" spans="18:19" x14ac:dyDescent="0.25">
      <c r="R5181" s="29"/>
      <c r="S5181" s="29"/>
    </row>
    <row r="5182" spans="18:19" x14ac:dyDescent="0.25">
      <c r="R5182" s="29"/>
      <c r="S5182" s="29"/>
    </row>
    <row r="5183" spans="18:19" x14ac:dyDescent="0.25">
      <c r="R5183" s="29"/>
      <c r="S5183" s="29"/>
    </row>
    <row r="5184" spans="18:19" x14ac:dyDescent="0.25">
      <c r="R5184" s="29"/>
      <c r="S5184" s="29"/>
    </row>
    <row r="5185" spans="18:19" x14ac:dyDescent="0.25">
      <c r="R5185" s="29"/>
      <c r="S5185" s="29"/>
    </row>
    <row r="5186" spans="18:19" x14ac:dyDescent="0.25">
      <c r="R5186" s="29"/>
      <c r="S5186" s="29"/>
    </row>
    <row r="5187" spans="18:19" x14ac:dyDescent="0.25">
      <c r="R5187" s="29"/>
      <c r="S5187" s="29"/>
    </row>
    <row r="5188" spans="18:19" x14ac:dyDescent="0.25">
      <c r="R5188" s="29"/>
      <c r="S5188" s="29"/>
    </row>
    <row r="5189" spans="18:19" x14ac:dyDescent="0.25">
      <c r="R5189" s="29"/>
      <c r="S5189" s="29"/>
    </row>
    <row r="5190" spans="18:19" x14ac:dyDescent="0.25">
      <c r="R5190" s="29"/>
      <c r="S5190" s="29"/>
    </row>
    <row r="5191" spans="18:19" x14ac:dyDescent="0.25">
      <c r="R5191" s="29"/>
      <c r="S5191" s="29"/>
    </row>
    <row r="5192" spans="18:19" x14ac:dyDescent="0.25">
      <c r="R5192" s="29"/>
      <c r="S5192" s="29"/>
    </row>
    <row r="5193" spans="18:19" x14ac:dyDescent="0.25">
      <c r="R5193" s="29"/>
      <c r="S5193" s="29"/>
    </row>
    <row r="5194" spans="18:19" x14ac:dyDescent="0.25">
      <c r="R5194" s="29"/>
      <c r="S5194" s="29"/>
    </row>
    <row r="5195" spans="18:19" x14ac:dyDescent="0.25">
      <c r="R5195" s="29"/>
      <c r="S5195" s="29"/>
    </row>
    <row r="5196" spans="18:19" x14ac:dyDescent="0.25">
      <c r="R5196" s="29"/>
      <c r="S5196" s="29"/>
    </row>
    <row r="5197" spans="18:19" x14ac:dyDescent="0.25">
      <c r="R5197" s="29"/>
      <c r="S5197" s="29"/>
    </row>
    <row r="5198" spans="18:19" x14ac:dyDescent="0.25">
      <c r="R5198" s="29"/>
      <c r="S5198" s="29"/>
    </row>
    <row r="5199" spans="18:19" x14ac:dyDescent="0.25">
      <c r="R5199" s="29"/>
      <c r="S5199" s="29"/>
    </row>
    <row r="5200" spans="18:19" x14ac:dyDescent="0.25">
      <c r="R5200" s="29"/>
      <c r="S5200" s="29"/>
    </row>
    <row r="5201" spans="18:19" x14ac:dyDescent="0.25">
      <c r="R5201" s="29"/>
      <c r="S5201" s="29"/>
    </row>
    <row r="5202" spans="18:19" x14ac:dyDescent="0.25">
      <c r="R5202" s="29"/>
      <c r="S5202" s="29"/>
    </row>
    <row r="5203" spans="18:19" x14ac:dyDescent="0.25">
      <c r="R5203" s="29"/>
      <c r="S5203" s="29"/>
    </row>
    <row r="5204" spans="18:19" x14ac:dyDescent="0.25">
      <c r="R5204" s="29"/>
      <c r="S5204" s="29"/>
    </row>
    <row r="5205" spans="18:19" x14ac:dyDescent="0.25">
      <c r="R5205" s="29"/>
      <c r="S5205" s="29"/>
    </row>
    <row r="5206" spans="18:19" x14ac:dyDescent="0.25">
      <c r="R5206" s="29"/>
      <c r="S5206" s="29"/>
    </row>
    <row r="5207" spans="18:19" x14ac:dyDescent="0.25">
      <c r="R5207" s="29"/>
      <c r="S5207" s="29"/>
    </row>
    <row r="5208" spans="18:19" x14ac:dyDescent="0.25">
      <c r="R5208" s="29"/>
      <c r="S5208" s="29"/>
    </row>
    <row r="5209" spans="18:19" x14ac:dyDescent="0.25">
      <c r="R5209" s="29"/>
      <c r="S5209" s="29"/>
    </row>
    <row r="5210" spans="18:19" x14ac:dyDescent="0.25">
      <c r="R5210" s="29"/>
      <c r="S5210" s="29"/>
    </row>
    <row r="5211" spans="18:19" x14ac:dyDescent="0.25">
      <c r="R5211" s="29"/>
      <c r="S5211" s="29"/>
    </row>
    <row r="5212" spans="18:19" x14ac:dyDescent="0.25">
      <c r="R5212" s="29"/>
      <c r="S5212" s="29"/>
    </row>
    <row r="5213" spans="18:19" x14ac:dyDescent="0.25">
      <c r="R5213" s="29"/>
      <c r="S5213" s="29"/>
    </row>
    <row r="5214" spans="18:19" x14ac:dyDescent="0.25">
      <c r="R5214" s="29"/>
      <c r="S5214" s="29"/>
    </row>
    <row r="5215" spans="18:19" x14ac:dyDescent="0.25">
      <c r="R5215" s="29"/>
      <c r="S5215" s="29"/>
    </row>
    <row r="5216" spans="18:19" x14ac:dyDescent="0.25">
      <c r="R5216" s="29"/>
      <c r="S5216" s="29"/>
    </row>
    <row r="5217" spans="18:19" x14ac:dyDescent="0.25">
      <c r="R5217" s="29"/>
      <c r="S5217" s="29"/>
    </row>
    <row r="5218" spans="18:19" x14ac:dyDescent="0.25">
      <c r="R5218" s="29"/>
      <c r="S5218" s="29"/>
    </row>
    <row r="5219" spans="18:19" x14ac:dyDescent="0.25">
      <c r="R5219" s="29"/>
      <c r="S5219" s="29"/>
    </row>
    <row r="5220" spans="18:19" x14ac:dyDescent="0.25">
      <c r="R5220" s="29"/>
      <c r="S5220" s="29"/>
    </row>
    <row r="5221" spans="18:19" x14ac:dyDescent="0.25">
      <c r="R5221" s="29"/>
      <c r="S5221" s="29"/>
    </row>
    <row r="5222" spans="18:19" x14ac:dyDescent="0.25">
      <c r="R5222" s="29"/>
      <c r="S5222" s="29"/>
    </row>
    <row r="5223" spans="18:19" x14ac:dyDescent="0.25">
      <c r="R5223" s="29"/>
      <c r="S5223" s="29"/>
    </row>
    <row r="5224" spans="18:19" x14ac:dyDescent="0.25">
      <c r="R5224" s="29"/>
      <c r="S5224" s="29"/>
    </row>
    <row r="5225" spans="18:19" x14ac:dyDescent="0.25">
      <c r="R5225" s="29"/>
      <c r="S5225" s="29"/>
    </row>
    <row r="5226" spans="18:19" x14ac:dyDescent="0.25">
      <c r="R5226" s="29"/>
      <c r="S5226" s="29"/>
    </row>
    <row r="5227" spans="18:19" x14ac:dyDescent="0.25">
      <c r="R5227" s="29"/>
      <c r="S5227" s="29"/>
    </row>
    <row r="5228" spans="18:19" x14ac:dyDescent="0.25">
      <c r="R5228" s="29"/>
      <c r="S5228" s="29"/>
    </row>
    <row r="5229" spans="18:19" x14ac:dyDescent="0.25">
      <c r="R5229" s="29"/>
      <c r="S5229" s="29"/>
    </row>
    <row r="5230" spans="18:19" x14ac:dyDescent="0.25">
      <c r="R5230" s="29"/>
      <c r="S5230" s="29"/>
    </row>
    <row r="5231" spans="18:19" x14ac:dyDescent="0.25">
      <c r="R5231" s="29"/>
      <c r="S5231" s="29"/>
    </row>
    <row r="5232" spans="18:19" x14ac:dyDescent="0.25">
      <c r="R5232" s="29"/>
      <c r="S5232" s="29"/>
    </row>
    <row r="5233" spans="18:19" x14ac:dyDescent="0.25">
      <c r="R5233" s="29"/>
      <c r="S5233" s="29"/>
    </row>
    <row r="5234" spans="18:19" x14ac:dyDescent="0.25">
      <c r="R5234" s="29"/>
      <c r="S5234" s="29"/>
    </row>
    <row r="5235" spans="18:19" x14ac:dyDescent="0.25">
      <c r="R5235" s="29"/>
      <c r="S5235" s="29"/>
    </row>
    <row r="5236" spans="18:19" x14ac:dyDescent="0.25">
      <c r="R5236" s="29"/>
      <c r="S5236" s="29"/>
    </row>
    <row r="5237" spans="18:19" x14ac:dyDescent="0.25">
      <c r="R5237" s="29"/>
      <c r="S5237" s="29"/>
    </row>
    <row r="5238" spans="18:19" x14ac:dyDescent="0.25">
      <c r="R5238" s="29"/>
      <c r="S5238" s="29"/>
    </row>
    <row r="5239" spans="18:19" x14ac:dyDescent="0.25">
      <c r="R5239" s="29"/>
      <c r="S5239" s="29"/>
    </row>
    <row r="5240" spans="18:19" x14ac:dyDescent="0.25">
      <c r="R5240" s="29"/>
      <c r="S5240" s="29"/>
    </row>
    <row r="5241" spans="18:19" x14ac:dyDescent="0.25">
      <c r="R5241" s="29"/>
      <c r="S5241" s="29"/>
    </row>
    <row r="5242" spans="18:19" x14ac:dyDescent="0.25">
      <c r="R5242" s="29"/>
      <c r="S5242" s="29"/>
    </row>
    <row r="5243" spans="18:19" x14ac:dyDescent="0.25">
      <c r="R5243" s="29"/>
      <c r="S5243" s="29"/>
    </row>
    <row r="5244" spans="18:19" x14ac:dyDescent="0.25">
      <c r="R5244" s="29"/>
      <c r="S5244" s="29"/>
    </row>
    <row r="5245" spans="18:19" x14ac:dyDescent="0.25">
      <c r="R5245" s="29"/>
      <c r="S5245" s="29"/>
    </row>
    <row r="5246" spans="18:19" x14ac:dyDescent="0.25">
      <c r="R5246" s="29"/>
      <c r="S5246" s="29"/>
    </row>
    <row r="5247" spans="18:19" x14ac:dyDescent="0.25">
      <c r="R5247" s="29"/>
      <c r="S5247" s="29"/>
    </row>
    <row r="5248" spans="18:19" x14ac:dyDescent="0.25">
      <c r="R5248" s="29"/>
      <c r="S5248" s="29"/>
    </row>
    <row r="5249" spans="18:19" x14ac:dyDescent="0.25">
      <c r="R5249" s="29"/>
      <c r="S5249" s="29"/>
    </row>
    <row r="5250" spans="18:19" x14ac:dyDescent="0.25">
      <c r="R5250" s="29"/>
      <c r="S5250" s="29"/>
    </row>
    <row r="5251" spans="18:19" x14ac:dyDescent="0.25">
      <c r="R5251" s="29"/>
      <c r="S5251" s="29"/>
    </row>
    <row r="5252" spans="18:19" x14ac:dyDescent="0.25">
      <c r="R5252" s="29"/>
      <c r="S5252" s="29"/>
    </row>
    <row r="5253" spans="18:19" x14ac:dyDescent="0.25">
      <c r="R5253" s="29"/>
      <c r="S5253" s="29"/>
    </row>
    <row r="5254" spans="18:19" x14ac:dyDescent="0.25">
      <c r="R5254" s="29"/>
      <c r="S5254" s="29"/>
    </row>
    <row r="5255" spans="18:19" x14ac:dyDescent="0.25">
      <c r="R5255" s="29"/>
      <c r="S5255" s="29"/>
    </row>
    <row r="5256" spans="18:19" x14ac:dyDescent="0.25">
      <c r="R5256" s="29"/>
      <c r="S5256" s="29"/>
    </row>
    <row r="5257" spans="18:19" x14ac:dyDescent="0.25">
      <c r="R5257" s="29"/>
      <c r="S5257" s="29"/>
    </row>
    <row r="5258" spans="18:19" x14ac:dyDescent="0.25">
      <c r="R5258" s="29"/>
      <c r="S5258" s="29"/>
    </row>
    <row r="5259" spans="18:19" x14ac:dyDescent="0.25">
      <c r="R5259" s="29"/>
      <c r="S5259" s="29"/>
    </row>
    <row r="5260" spans="18:19" x14ac:dyDescent="0.25">
      <c r="R5260" s="29"/>
      <c r="S5260" s="29"/>
    </row>
    <row r="5261" spans="18:19" x14ac:dyDescent="0.25">
      <c r="R5261" s="29"/>
      <c r="S5261" s="29"/>
    </row>
    <row r="5262" spans="18:19" x14ac:dyDescent="0.25">
      <c r="R5262" s="29"/>
      <c r="S5262" s="29"/>
    </row>
    <row r="5263" spans="18:19" x14ac:dyDescent="0.25">
      <c r="R5263" s="29"/>
      <c r="S5263" s="29"/>
    </row>
    <row r="5264" spans="18:19" x14ac:dyDescent="0.25">
      <c r="R5264" s="29"/>
      <c r="S5264" s="29"/>
    </row>
    <row r="5265" spans="18:19" x14ac:dyDescent="0.25">
      <c r="R5265" s="29"/>
      <c r="S5265" s="29"/>
    </row>
    <row r="5266" spans="18:19" x14ac:dyDescent="0.25">
      <c r="R5266" s="29"/>
      <c r="S5266" s="29"/>
    </row>
    <row r="5267" spans="18:19" x14ac:dyDescent="0.25">
      <c r="R5267" s="29"/>
      <c r="S5267" s="29"/>
    </row>
    <row r="5268" spans="18:19" x14ac:dyDescent="0.25">
      <c r="R5268" s="29"/>
      <c r="S5268" s="29"/>
    </row>
    <row r="5269" spans="18:19" x14ac:dyDescent="0.25">
      <c r="R5269" s="29"/>
      <c r="S5269" s="29"/>
    </row>
    <row r="5270" spans="18:19" x14ac:dyDescent="0.25">
      <c r="R5270" s="29"/>
      <c r="S5270" s="29"/>
    </row>
    <row r="5271" spans="18:19" x14ac:dyDescent="0.25">
      <c r="R5271" s="29"/>
      <c r="S5271" s="29"/>
    </row>
    <row r="5272" spans="18:19" x14ac:dyDescent="0.25">
      <c r="R5272" s="29"/>
      <c r="S5272" s="29"/>
    </row>
    <row r="5273" spans="18:19" x14ac:dyDescent="0.25">
      <c r="R5273" s="29"/>
      <c r="S5273" s="29"/>
    </row>
    <row r="5274" spans="18:19" x14ac:dyDescent="0.25">
      <c r="R5274" s="29"/>
      <c r="S5274" s="29"/>
    </row>
    <row r="5275" spans="18:19" x14ac:dyDescent="0.25">
      <c r="R5275" s="29"/>
      <c r="S5275" s="29"/>
    </row>
    <row r="5276" spans="18:19" x14ac:dyDescent="0.25">
      <c r="R5276" s="29"/>
      <c r="S5276" s="29"/>
    </row>
    <row r="5277" spans="18:19" x14ac:dyDescent="0.25">
      <c r="R5277" s="29"/>
      <c r="S5277" s="29"/>
    </row>
    <row r="5278" spans="18:19" x14ac:dyDescent="0.25">
      <c r="R5278" s="29"/>
      <c r="S5278" s="29"/>
    </row>
    <row r="5279" spans="18:19" x14ac:dyDescent="0.25">
      <c r="R5279" s="29"/>
      <c r="S5279" s="29"/>
    </row>
    <row r="5280" spans="18:19" x14ac:dyDescent="0.25">
      <c r="R5280" s="29"/>
      <c r="S5280" s="29"/>
    </row>
    <row r="5281" spans="18:19" x14ac:dyDescent="0.25">
      <c r="R5281" s="29"/>
      <c r="S5281" s="29"/>
    </row>
    <row r="5282" spans="18:19" x14ac:dyDescent="0.25">
      <c r="R5282" s="29"/>
      <c r="S5282" s="29"/>
    </row>
    <row r="5283" spans="18:19" x14ac:dyDescent="0.25">
      <c r="R5283" s="29"/>
      <c r="S5283" s="29"/>
    </row>
    <row r="5284" spans="18:19" x14ac:dyDescent="0.25">
      <c r="R5284" s="29"/>
      <c r="S5284" s="29"/>
    </row>
    <row r="5285" spans="18:19" x14ac:dyDescent="0.25">
      <c r="R5285" s="29"/>
      <c r="S5285" s="29"/>
    </row>
    <row r="5286" spans="18:19" x14ac:dyDescent="0.25">
      <c r="R5286" s="29"/>
      <c r="S5286" s="29"/>
    </row>
    <row r="5287" spans="18:19" x14ac:dyDescent="0.25">
      <c r="R5287" s="29"/>
      <c r="S5287" s="29"/>
    </row>
    <row r="5288" spans="18:19" x14ac:dyDescent="0.25">
      <c r="R5288" s="29"/>
      <c r="S5288" s="29"/>
    </row>
    <row r="5289" spans="18:19" x14ac:dyDescent="0.25">
      <c r="R5289" s="29"/>
      <c r="S5289" s="29"/>
    </row>
    <row r="5290" spans="18:19" x14ac:dyDescent="0.25">
      <c r="R5290" s="29"/>
      <c r="S5290" s="29"/>
    </row>
    <row r="5291" spans="18:19" x14ac:dyDescent="0.25">
      <c r="R5291" s="29"/>
      <c r="S5291" s="29"/>
    </row>
    <row r="5292" spans="18:19" x14ac:dyDescent="0.25">
      <c r="R5292" s="29"/>
      <c r="S5292" s="29"/>
    </row>
    <row r="5293" spans="18:19" x14ac:dyDescent="0.25">
      <c r="R5293" s="29"/>
      <c r="S5293" s="29"/>
    </row>
    <row r="5294" spans="18:19" x14ac:dyDescent="0.25">
      <c r="R5294" s="29"/>
      <c r="S5294" s="29"/>
    </row>
    <row r="5295" spans="18:19" x14ac:dyDescent="0.25">
      <c r="R5295" s="29"/>
      <c r="S5295" s="29"/>
    </row>
    <row r="5296" spans="18:19" x14ac:dyDescent="0.25">
      <c r="R5296" s="29"/>
      <c r="S5296" s="29"/>
    </row>
    <row r="5297" spans="18:19" x14ac:dyDescent="0.25">
      <c r="R5297" s="29"/>
      <c r="S5297" s="29"/>
    </row>
    <row r="5298" spans="18:19" x14ac:dyDescent="0.25">
      <c r="R5298" s="29"/>
      <c r="S5298" s="29"/>
    </row>
    <row r="5299" spans="18:19" x14ac:dyDescent="0.25">
      <c r="R5299" s="29"/>
      <c r="S5299" s="29"/>
    </row>
    <row r="5300" spans="18:19" x14ac:dyDescent="0.25">
      <c r="R5300" s="29"/>
      <c r="S5300" s="29"/>
    </row>
    <row r="5301" spans="18:19" x14ac:dyDescent="0.25">
      <c r="R5301" s="29"/>
      <c r="S5301" s="29"/>
    </row>
    <row r="5302" spans="18:19" x14ac:dyDescent="0.25">
      <c r="R5302" s="29"/>
      <c r="S5302" s="29"/>
    </row>
    <row r="5303" spans="18:19" x14ac:dyDescent="0.25">
      <c r="R5303" s="29"/>
      <c r="S5303" s="29"/>
    </row>
    <row r="5304" spans="18:19" x14ac:dyDescent="0.25">
      <c r="R5304" s="29"/>
      <c r="S5304" s="29"/>
    </row>
    <row r="5305" spans="18:19" x14ac:dyDescent="0.25">
      <c r="R5305" s="29"/>
      <c r="S5305" s="29"/>
    </row>
    <row r="5306" spans="18:19" x14ac:dyDescent="0.25">
      <c r="R5306" s="29"/>
      <c r="S5306" s="29"/>
    </row>
    <row r="5307" spans="18:19" x14ac:dyDescent="0.25">
      <c r="R5307" s="29"/>
      <c r="S5307" s="29"/>
    </row>
    <row r="5308" spans="18:19" x14ac:dyDescent="0.25">
      <c r="R5308" s="29"/>
      <c r="S5308" s="29"/>
    </row>
    <row r="5309" spans="18:19" x14ac:dyDescent="0.25">
      <c r="R5309" s="29"/>
      <c r="S5309" s="29"/>
    </row>
    <row r="5310" spans="18:19" x14ac:dyDescent="0.25">
      <c r="R5310" s="29"/>
      <c r="S5310" s="29"/>
    </row>
    <row r="5311" spans="18:19" x14ac:dyDescent="0.25">
      <c r="R5311" s="29"/>
      <c r="S5311" s="29"/>
    </row>
    <row r="5312" spans="18:19" x14ac:dyDescent="0.25">
      <c r="R5312" s="29"/>
      <c r="S5312" s="29"/>
    </row>
    <row r="5313" spans="18:19" x14ac:dyDescent="0.25">
      <c r="R5313" s="29"/>
      <c r="S5313" s="29"/>
    </row>
    <row r="5314" spans="18:19" x14ac:dyDescent="0.25">
      <c r="R5314" s="29"/>
      <c r="S5314" s="29"/>
    </row>
    <row r="5315" spans="18:19" x14ac:dyDescent="0.25">
      <c r="R5315" s="29"/>
      <c r="S5315" s="29"/>
    </row>
    <row r="5316" spans="18:19" x14ac:dyDescent="0.25">
      <c r="R5316" s="29"/>
      <c r="S5316" s="29"/>
    </row>
    <row r="5317" spans="18:19" x14ac:dyDescent="0.25">
      <c r="R5317" s="29"/>
      <c r="S5317" s="29"/>
    </row>
    <row r="5318" spans="18:19" x14ac:dyDescent="0.25">
      <c r="R5318" s="29"/>
      <c r="S5318" s="29"/>
    </row>
    <row r="5319" spans="18:19" x14ac:dyDescent="0.25">
      <c r="R5319" s="29"/>
      <c r="S5319" s="29"/>
    </row>
    <row r="5320" spans="18:19" x14ac:dyDescent="0.25">
      <c r="R5320" s="29"/>
      <c r="S5320" s="29"/>
    </row>
    <row r="5321" spans="18:19" x14ac:dyDescent="0.25">
      <c r="R5321" s="29"/>
      <c r="S5321" s="29"/>
    </row>
    <row r="5322" spans="18:19" x14ac:dyDescent="0.25">
      <c r="R5322" s="29"/>
      <c r="S5322" s="29"/>
    </row>
    <row r="5323" spans="18:19" x14ac:dyDescent="0.25">
      <c r="R5323" s="29"/>
      <c r="S5323" s="29"/>
    </row>
    <row r="5324" spans="18:19" x14ac:dyDescent="0.25">
      <c r="R5324" s="29"/>
      <c r="S5324" s="29"/>
    </row>
    <row r="5325" spans="18:19" x14ac:dyDescent="0.25">
      <c r="R5325" s="29"/>
      <c r="S5325" s="29"/>
    </row>
    <row r="5326" spans="18:19" x14ac:dyDescent="0.25">
      <c r="R5326" s="29"/>
      <c r="S5326" s="29"/>
    </row>
    <row r="5327" spans="18:19" x14ac:dyDescent="0.25">
      <c r="R5327" s="29"/>
      <c r="S5327" s="29"/>
    </row>
    <row r="5328" spans="18:19" x14ac:dyDescent="0.25">
      <c r="R5328" s="29"/>
      <c r="S5328" s="29"/>
    </row>
    <row r="5329" spans="18:19" x14ac:dyDescent="0.25">
      <c r="R5329" s="29"/>
      <c r="S5329" s="29"/>
    </row>
    <row r="5330" spans="18:19" x14ac:dyDescent="0.25">
      <c r="R5330" s="29"/>
      <c r="S5330" s="29"/>
    </row>
    <row r="5331" spans="18:19" x14ac:dyDescent="0.25">
      <c r="R5331" s="29"/>
      <c r="S5331" s="29"/>
    </row>
    <row r="5332" spans="18:19" x14ac:dyDescent="0.25">
      <c r="R5332" s="29"/>
      <c r="S5332" s="29"/>
    </row>
    <row r="5333" spans="18:19" x14ac:dyDescent="0.25">
      <c r="R5333" s="29"/>
      <c r="S5333" s="29"/>
    </row>
    <row r="5334" spans="18:19" x14ac:dyDescent="0.25">
      <c r="R5334" s="29"/>
      <c r="S5334" s="29"/>
    </row>
    <row r="5335" spans="18:19" x14ac:dyDescent="0.25">
      <c r="R5335" s="29"/>
      <c r="S5335" s="29"/>
    </row>
    <row r="5336" spans="18:19" x14ac:dyDescent="0.25">
      <c r="R5336" s="29"/>
      <c r="S5336" s="29"/>
    </row>
    <row r="5337" spans="18:19" x14ac:dyDescent="0.25">
      <c r="R5337" s="29"/>
      <c r="S5337" s="29"/>
    </row>
    <row r="5338" spans="18:19" x14ac:dyDescent="0.25">
      <c r="R5338" s="29"/>
      <c r="S5338" s="29"/>
    </row>
    <row r="5339" spans="18:19" x14ac:dyDescent="0.25">
      <c r="R5339" s="29"/>
      <c r="S5339" s="29"/>
    </row>
    <row r="5340" spans="18:19" x14ac:dyDescent="0.25">
      <c r="R5340" s="29"/>
      <c r="S5340" s="29"/>
    </row>
    <row r="5341" spans="18:19" x14ac:dyDescent="0.25">
      <c r="R5341" s="29"/>
      <c r="S5341" s="29"/>
    </row>
    <row r="5342" spans="18:19" x14ac:dyDescent="0.25">
      <c r="R5342" s="29"/>
      <c r="S5342" s="29"/>
    </row>
    <row r="5343" spans="18:19" x14ac:dyDescent="0.25">
      <c r="R5343" s="29"/>
      <c r="S5343" s="29"/>
    </row>
    <row r="5344" spans="18:19" x14ac:dyDescent="0.25">
      <c r="R5344" s="29"/>
      <c r="S5344" s="29"/>
    </row>
    <row r="5345" spans="18:19" x14ac:dyDescent="0.25">
      <c r="R5345" s="29"/>
      <c r="S5345" s="29"/>
    </row>
    <row r="5346" spans="18:19" x14ac:dyDescent="0.25">
      <c r="R5346" s="29"/>
      <c r="S5346" s="29"/>
    </row>
    <row r="5347" spans="18:19" x14ac:dyDescent="0.25">
      <c r="R5347" s="29"/>
      <c r="S5347" s="29"/>
    </row>
    <row r="5348" spans="18:19" x14ac:dyDescent="0.25">
      <c r="R5348" s="29"/>
      <c r="S5348" s="29"/>
    </row>
    <row r="5349" spans="18:19" x14ac:dyDescent="0.25">
      <c r="R5349" s="29"/>
      <c r="S5349" s="29"/>
    </row>
    <row r="5350" spans="18:19" x14ac:dyDescent="0.25">
      <c r="R5350" s="29"/>
      <c r="S5350" s="29"/>
    </row>
    <row r="5351" spans="18:19" x14ac:dyDescent="0.25">
      <c r="R5351" s="29"/>
      <c r="S5351" s="29"/>
    </row>
    <row r="5352" spans="18:19" x14ac:dyDescent="0.25">
      <c r="R5352" s="29"/>
      <c r="S5352" s="29"/>
    </row>
    <row r="5353" spans="18:19" x14ac:dyDescent="0.25">
      <c r="R5353" s="29"/>
      <c r="S5353" s="29"/>
    </row>
    <row r="5354" spans="18:19" x14ac:dyDescent="0.25">
      <c r="R5354" s="29"/>
      <c r="S5354" s="29"/>
    </row>
    <row r="5355" spans="18:19" x14ac:dyDescent="0.25">
      <c r="R5355" s="29"/>
      <c r="S5355" s="29"/>
    </row>
    <row r="5356" spans="18:19" x14ac:dyDescent="0.25">
      <c r="R5356" s="29"/>
      <c r="S5356" s="29"/>
    </row>
    <row r="5357" spans="18:19" x14ac:dyDescent="0.25">
      <c r="R5357" s="29"/>
      <c r="S5357" s="29"/>
    </row>
    <row r="5358" spans="18:19" x14ac:dyDescent="0.25">
      <c r="R5358" s="29"/>
      <c r="S5358" s="29"/>
    </row>
    <row r="5359" spans="18:19" x14ac:dyDescent="0.25">
      <c r="R5359" s="29"/>
      <c r="S5359" s="29"/>
    </row>
    <row r="5360" spans="18:19" x14ac:dyDescent="0.25">
      <c r="R5360" s="29"/>
      <c r="S5360" s="29"/>
    </row>
    <row r="5361" spans="18:19" x14ac:dyDescent="0.25">
      <c r="R5361" s="29"/>
      <c r="S5361" s="29"/>
    </row>
    <row r="5362" spans="18:19" x14ac:dyDescent="0.25">
      <c r="R5362" s="29"/>
      <c r="S5362" s="29"/>
    </row>
    <row r="5363" spans="18:19" x14ac:dyDescent="0.25">
      <c r="R5363" s="29"/>
      <c r="S5363" s="29"/>
    </row>
    <row r="5364" spans="18:19" x14ac:dyDescent="0.25">
      <c r="R5364" s="29"/>
      <c r="S5364" s="29"/>
    </row>
    <row r="5365" spans="18:19" x14ac:dyDescent="0.25">
      <c r="R5365" s="29"/>
      <c r="S5365" s="29"/>
    </row>
    <row r="5366" spans="18:19" x14ac:dyDescent="0.25">
      <c r="R5366" s="29"/>
      <c r="S5366" s="29"/>
    </row>
    <row r="5367" spans="18:19" x14ac:dyDescent="0.25">
      <c r="R5367" s="29"/>
      <c r="S5367" s="29"/>
    </row>
    <row r="5368" spans="18:19" x14ac:dyDescent="0.25">
      <c r="R5368" s="29"/>
      <c r="S5368" s="29"/>
    </row>
    <row r="5369" spans="18:19" x14ac:dyDescent="0.25">
      <c r="R5369" s="29"/>
      <c r="S5369" s="29"/>
    </row>
    <row r="5370" spans="18:19" x14ac:dyDescent="0.25">
      <c r="R5370" s="29"/>
      <c r="S5370" s="29"/>
    </row>
    <row r="5371" spans="18:19" x14ac:dyDescent="0.25">
      <c r="R5371" s="29"/>
      <c r="S5371" s="29"/>
    </row>
    <row r="5372" spans="18:19" x14ac:dyDescent="0.25">
      <c r="R5372" s="29"/>
      <c r="S5372" s="29"/>
    </row>
    <row r="5373" spans="18:19" x14ac:dyDescent="0.25">
      <c r="R5373" s="29"/>
      <c r="S5373" s="29"/>
    </row>
    <row r="5374" spans="18:19" x14ac:dyDescent="0.25">
      <c r="R5374" s="29"/>
      <c r="S5374" s="29"/>
    </row>
    <row r="5375" spans="18:19" x14ac:dyDescent="0.25">
      <c r="R5375" s="29"/>
      <c r="S5375" s="29"/>
    </row>
    <row r="5376" spans="18:19" x14ac:dyDescent="0.25">
      <c r="R5376" s="29"/>
      <c r="S5376" s="29"/>
    </row>
    <row r="5377" spans="18:19" x14ac:dyDescent="0.25">
      <c r="R5377" s="29"/>
      <c r="S5377" s="29"/>
    </row>
    <row r="5378" spans="18:19" x14ac:dyDescent="0.25">
      <c r="R5378" s="29"/>
      <c r="S5378" s="29"/>
    </row>
    <row r="5379" spans="18:19" x14ac:dyDescent="0.25">
      <c r="R5379" s="29"/>
      <c r="S5379" s="29"/>
    </row>
    <row r="5380" spans="18:19" x14ac:dyDescent="0.25">
      <c r="R5380" s="29"/>
      <c r="S5380" s="29"/>
    </row>
    <row r="5381" spans="18:19" x14ac:dyDescent="0.25">
      <c r="R5381" s="29"/>
      <c r="S5381" s="29"/>
    </row>
    <row r="5382" spans="18:19" x14ac:dyDescent="0.25">
      <c r="R5382" s="29"/>
      <c r="S5382" s="29"/>
    </row>
    <row r="5383" spans="18:19" x14ac:dyDescent="0.25">
      <c r="R5383" s="29"/>
      <c r="S5383" s="29"/>
    </row>
    <row r="5384" spans="18:19" x14ac:dyDescent="0.25">
      <c r="R5384" s="29"/>
      <c r="S5384" s="29"/>
    </row>
    <row r="5385" spans="18:19" x14ac:dyDescent="0.25">
      <c r="R5385" s="29"/>
      <c r="S5385" s="29"/>
    </row>
    <row r="5386" spans="18:19" x14ac:dyDescent="0.25">
      <c r="R5386" s="29"/>
      <c r="S5386" s="29"/>
    </row>
    <row r="5387" spans="18:19" x14ac:dyDescent="0.25">
      <c r="R5387" s="29"/>
      <c r="S5387" s="29"/>
    </row>
    <row r="5388" spans="18:19" x14ac:dyDescent="0.25">
      <c r="R5388" s="29"/>
      <c r="S5388" s="29"/>
    </row>
    <row r="5389" spans="18:19" x14ac:dyDescent="0.25">
      <c r="R5389" s="29"/>
      <c r="S5389" s="29"/>
    </row>
    <row r="5390" spans="18:19" x14ac:dyDescent="0.25">
      <c r="R5390" s="29"/>
      <c r="S5390" s="29"/>
    </row>
    <row r="5391" spans="18:19" x14ac:dyDescent="0.25">
      <c r="R5391" s="29"/>
      <c r="S5391" s="29"/>
    </row>
    <row r="5392" spans="18:19" x14ac:dyDescent="0.25">
      <c r="R5392" s="29"/>
      <c r="S5392" s="29"/>
    </row>
    <row r="5393" spans="18:19" x14ac:dyDescent="0.25">
      <c r="R5393" s="29"/>
      <c r="S5393" s="29"/>
    </row>
    <row r="5394" spans="18:19" x14ac:dyDescent="0.25">
      <c r="R5394" s="29"/>
      <c r="S5394" s="29"/>
    </row>
    <row r="5395" spans="18:19" x14ac:dyDescent="0.25">
      <c r="R5395" s="29"/>
      <c r="S5395" s="29"/>
    </row>
    <row r="5396" spans="18:19" x14ac:dyDescent="0.25">
      <c r="R5396" s="29"/>
      <c r="S5396" s="29"/>
    </row>
    <row r="5397" spans="18:19" x14ac:dyDescent="0.25">
      <c r="R5397" s="29"/>
      <c r="S5397" s="29"/>
    </row>
    <row r="5398" spans="18:19" x14ac:dyDescent="0.25">
      <c r="R5398" s="29"/>
      <c r="S5398" s="29"/>
    </row>
    <row r="5399" spans="18:19" x14ac:dyDescent="0.25">
      <c r="R5399" s="29"/>
      <c r="S5399" s="29"/>
    </row>
    <row r="5400" spans="18:19" x14ac:dyDescent="0.25">
      <c r="R5400" s="29"/>
      <c r="S5400" s="29"/>
    </row>
    <row r="5401" spans="18:19" x14ac:dyDescent="0.25">
      <c r="R5401" s="29"/>
      <c r="S5401" s="29"/>
    </row>
    <row r="5402" spans="18:19" x14ac:dyDescent="0.25">
      <c r="R5402" s="29"/>
      <c r="S5402" s="29"/>
    </row>
    <row r="5403" spans="18:19" x14ac:dyDescent="0.25">
      <c r="R5403" s="29"/>
      <c r="S5403" s="29"/>
    </row>
    <row r="5404" spans="18:19" x14ac:dyDescent="0.25">
      <c r="R5404" s="29"/>
      <c r="S5404" s="29"/>
    </row>
    <row r="5405" spans="18:19" x14ac:dyDescent="0.25">
      <c r="R5405" s="29"/>
      <c r="S5405" s="29"/>
    </row>
    <row r="5406" spans="18:19" x14ac:dyDescent="0.25">
      <c r="R5406" s="29"/>
      <c r="S5406" s="29"/>
    </row>
    <row r="5407" spans="18:19" x14ac:dyDescent="0.25">
      <c r="R5407" s="29"/>
      <c r="S5407" s="29"/>
    </row>
    <row r="5408" spans="18:19" x14ac:dyDescent="0.25">
      <c r="R5408" s="29"/>
      <c r="S5408" s="29"/>
    </row>
    <row r="5409" spans="18:19" x14ac:dyDescent="0.25">
      <c r="R5409" s="29"/>
      <c r="S5409" s="29"/>
    </row>
    <row r="5410" spans="18:19" x14ac:dyDescent="0.25">
      <c r="R5410" s="29"/>
      <c r="S5410" s="29"/>
    </row>
    <row r="5411" spans="18:19" x14ac:dyDescent="0.25">
      <c r="R5411" s="29"/>
      <c r="S5411" s="29"/>
    </row>
    <row r="5412" spans="18:19" x14ac:dyDescent="0.25">
      <c r="R5412" s="29"/>
      <c r="S5412" s="29"/>
    </row>
    <row r="5413" spans="18:19" x14ac:dyDescent="0.25">
      <c r="R5413" s="29"/>
      <c r="S5413" s="29"/>
    </row>
    <row r="5414" spans="18:19" x14ac:dyDescent="0.25">
      <c r="R5414" s="29"/>
      <c r="S5414" s="29"/>
    </row>
    <row r="5415" spans="18:19" x14ac:dyDescent="0.25">
      <c r="R5415" s="29"/>
      <c r="S5415" s="29"/>
    </row>
    <row r="5416" spans="18:19" x14ac:dyDescent="0.25">
      <c r="R5416" s="29"/>
      <c r="S5416" s="29"/>
    </row>
    <row r="5417" spans="18:19" x14ac:dyDescent="0.25">
      <c r="R5417" s="29"/>
      <c r="S5417" s="29"/>
    </row>
    <row r="5418" spans="18:19" x14ac:dyDescent="0.25">
      <c r="R5418" s="29"/>
      <c r="S5418" s="29"/>
    </row>
    <row r="5419" spans="18:19" x14ac:dyDescent="0.25">
      <c r="R5419" s="29"/>
      <c r="S5419" s="29"/>
    </row>
    <row r="5420" spans="18:19" x14ac:dyDescent="0.25">
      <c r="R5420" s="29"/>
      <c r="S5420" s="29"/>
    </row>
    <row r="5421" spans="18:19" x14ac:dyDescent="0.25">
      <c r="R5421" s="29"/>
      <c r="S5421" s="29"/>
    </row>
    <row r="5422" spans="18:19" x14ac:dyDescent="0.25">
      <c r="R5422" s="29"/>
      <c r="S5422" s="29"/>
    </row>
    <row r="5423" spans="18:19" x14ac:dyDescent="0.25">
      <c r="R5423" s="29"/>
      <c r="S5423" s="29"/>
    </row>
    <row r="5424" spans="18:19" x14ac:dyDescent="0.25">
      <c r="R5424" s="29"/>
      <c r="S5424" s="29"/>
    </row>
    <row r="5425" spans="18:19" x14ac:dyDescent="0.25">
      <c r="R5425" s="29"/>
      <c r="S5425" s="29"/>
    </row>
    <row r="5426" spans="18:19" x14ac:dyDescent="0.25">
      <c r="R5426" s="29"/>
      <c r="S5426" s="29"/>
    </row>
    <row r="5427" spans="18:19" x14ac:dyDescent="0.25">
      <c r="R5427" s="29"/>
      <c r="S5427" s="29"/>
    </row>
    <row r="5428" spans="18:19" x14ac:dyDescent="0.25">
      <c r="R5428" s="29"/>
      <c r="S5428" s="29"/>
    </row>
    <row r="5429" spans="18:19" x14ac:dyDescent="0.25">
      <c r="R5429" s="29"/>
      <c r="S5429" s="29"/>
    </row>
    <row r="5430" spans="18:19" x14ac:dyDescent="0.25">
      <c r="R5430" s="29"/>
      <c r="S5430" s="29"/>
    </row>
    <row r="5431" spans="18:19" x14ac:dyDescent="0.25">
      <c r="R5431" s="29"/>
      <c r="S5431" s="29"/>
    </row>
    <row r="5432" spans="18:19" x14ac:dyDescent="0.25">
      <c r="R5432" s="29"/>
      <c r="S5432" s="29"/>
    </row>
    <row r="5433" spans="18:19" x14ac:dyDescent="0.25">
      <c r="R5433" s="29"/>
      <c r="S5433" s="29"/>
    </row>
    <row r="5434" spans="18:19" x14ac:dyDescent="0.25">
      <c r="R5434" s="29"/>
      <c r="S5434" s="29"/>
    </row>
    <row r="5435" spans="18:19" x14ac:dyDescent="0.25">
      <c r="R5435" s="29"/>
      <c r="S5435" s="29"/>
    </row>
    <row r="5436" spans="18:19" x14ac:dyDescent="0.25">
      <c r="R5436" s="29"/>
      <c r="S5436" s="29"/>
    </row>
    <row r="5437" spans="18:19" x14ac:dyDescent="0.25">
      <c r="R5437" s="29"/>
      <c r="S5437" s="29"/>
    </row>
    <row r="5438" spans="18:19" x14ac:dyDescent="0.25">
      <c r="R5438" s="29"/>
      <c r="S5438" s="29"/>
    </row>
    <row r="5439" spans="18:19" x14ac:dyDescent="0.25">
      <c r="R5439" s="29"/>
      <c r="S5439" s="29"/>
    </row>
    <row r="5440" spans="18:19" x14ac:dyDescent="0.25">
      <c r="R5440" s="29"/>
      <c r="S5440" s="29"/>
    </row>
    <row r="5441" spans="18:19" x14ac:dyDescent="0.25">
      <c r="R5441" s="29"/>
      <c r="S5441" s="29"/>
    </row>
    <row r="5442" spans="18:19" x14ac:dyDescent="0.25">
      <c r="R5442" s="29"/>
      <c r="S5442" s="29"/>
    </row>
    <row r="5443" spans="18:19" x14ac:dyDescent="0.25">
      <c r="R5443" s="29"/>
      <c r="S5443" s="29"/>
    </row>
    <row r="5444" spans="18:19" x14ac:dyDescent="0.25">
      <c r="R5444" s="29"/>
      <c r="S5444" s="29"/>
    </row>
    <row r="5445" spans="18:19" x14ac:dyDescent="0.25">
      <c r="R5445" s="29"/>
      <c r="S5445" s="29"/>
    </row>
    <row r="5446" spans="18:19" x14ac:dyDescent="0.25">
      <c r="R5446" s="29"/>
      <c r="S5446" s="29"/>
    </row>
    <row r="5447" spans="18:19" x14ac:dyDescent="0.25">
      <c r="R5447" s="29"/>
      <c r="S5447" s="29"/>
    </row>
    <row r="5448" spans="18:19" x14ac:dyDescent="0.25">
      <c r="R5448" s="29"/>
      <c r="S5448" s="29"/>
    </row>
    <row r="5449" spans="18:19" x14ac:dyDescent="0.25">
      <c r="R5449" s="29"/>
      <c r="S5449" s="29"/>
    </row>
    <row r="5450" spans="18:19" x14ac:dyDescent="0.25">
      <c r="R5450" s="29"/>
      <c r="S5450" s="29"/>
    </row>
    <row r="5451" spans="18:19" x14ac:dyDescent="0.25">
      <c r="R5451" s="29"/>
      <c r="S5451" s="29"/>
    </row>
    <row r="5452" spans="18:19" x14ac:dyDescent="0.25">
      <c r="R5452" s="29"/>
      <c r="S5452" s="29"/>
    </row>
    <row r="5453" spans="18:19" x14ac:dyDescent="0.25">
      <c r="R5453" s="29"/>
      <c r="S5453" s="29"/>
    </row>
    <row r="5454" spans="18:19" x14ac:dyDescent="0.25">
      <c r="R5454" s="29"/>
      <c r="S5454" s="29"/>
    </row>
    <row r="5455" spans="18:19" x14ac:dyDescent="0.25">
      <c r="R5455" s="29"/>
      <c r="S5455" s="29"/>
    </row>
    <row r="5456" spans="18:19" x14ac:dyDescent="0.25">
      <c r="R5456" s="29"/>
      <c r="S5456" s="29"/>
    </row>
    <row r="5457" spans="18:19" x14ac:dyDescent="0.25">
      <c r="R5457" s="29"/>
      <c r="S5457" s="29"/>
    </row>
    <row r="5458" spans="18:19" x14ac:dyDescent="0.25">
      <c r="R5458" s="29"/>
      <c r="S5458" s="29"/>
    </row>
    <row r="5459" spans="18:19" x14ac:dyDescent="0.25">
      <c r="R5459" s="29"/>
      <c r="S5459" s="29"/>
    </row>
    <row r="5460" spans="18:19" x14ac:dyDescent="0.25">
      <c r="R5460" s="29"/>
      <c r="S5460" s="29"/>
    </row>
    <row r="5461" spans="18:19" x14ac:dyDescent="0.25">
      <c r="R5461" s="29"/>
      <c r="S5461" s="29"/>
    </row>
    <row r="5462" spans="18:19" x14ac:dyDescent="0.25">
      <c r="R5462" s="29"/>
      <c r="S5462" s="29"/>
    </row>
    <row r="5463" spans="18:19" x14ac:dyDescent="0.25">
      <c r="R5463" s="29"/>
      <c r="S5463" s="29"/>
    </row>
    <row r="5464" spans="18:19" x14ac:dyDescent="0.25">
      <c r="R5464" s="29"/>
      <c r="S5464" s="29"/>
    </row>
    <row r="5465" spans="18:19" x14ac:dyDescent="0.25">
      <c r="R5465" s="29"/>
      <c r="S5465" s="29"/>
    </row>
    <row r="5466" spans="18:19" x14ac:dyDescent="0.25">
      <c r="R5466" s="29"/>
      <c r="S5466" s="29"/>
    </row>
    <row r="5467" spans="18:19" x14ac:dyDescent="0.25">
      <c r="R5467" s="29"/>
      <c r="S5467" s="29"/>
    </row>
    <row r="5468" spans="18:19" x14ac:dyDescent="0.25">
      <c r="R5468" s="29"/>
      <c r="S5468" s="29"/>
    </row>
    <row r="5469" spans="18:19" x14ac:dyDescent="0.25">
      <c r="R5469" s="29"/>
      <c r="S5469" s="29"/>
    </row>
    <row r="5470" spans="18:19" x14ac:dyDescent="0.25">
      <c r="R5470" s="29"/>
      <c r="S5470" s="29"/>
    </row>
    <row r="5471" spans="18:19" x14ac:dyDescent="0.25">
      <c r="R5471" s="29"/>
      <c r="S5471" s="29"/>
    </row>
    <row r="5472" spans="18:19" x14ac:dyDescent="0.25">
      <c r="R5472" s="29"/>
      <c r="S5472" s="29"/>
    </row>
    <row r="5473" spans="18:19" x14ac:dyDescent="0.25">
      <c r="R5473" s="29"/>
      <c r="S5473" s="29"/>
    </row>
    <row r="5474" spans="18:19" x14ac:dyDescent="0.25">
      <c r="R5474" s="29"/>
      <c r="S5474" s="29"/>
    </row>
    <row r="5475" spans="18:19" x14ac:dyDescent="0.25">
      <c r="R5475" s="29"/>
      <c r="S5475" s="29"/>
    </row>
    <row r="5476" spans="18:19" x14ac:dyDescent="0.25">
      <c r="R5476" s="29"/>
      <c r="S5476" s="29"/>
    </row>
    <row r="5477" spans="18:19" x14ac:dyDescent="0.25">
      <c r="R5477" s="29"/>
      <c r="S5477" s="29"/>
    </row>
    <row r="5478" spans="18:19" x14ac:dyDescent="0.25">
      <c r="R5478" s="29"/>
      <c r="S5478" s="29"/>
    </row>
    <row r="5479" spans="18:19" x14ac:dyDescent="0.25">
      <c r="R5479" s="29"/>
      <c r="S5479" s="29"/>
    </row>
    <row r="5480" spans="18:19" x14ac:dyDescent="0.25">
      <c r="R5480" s="29"/>
      <c r="S5480" s="29"/>
    </row>
    <row r="5481" spans="18:19" x14ac:dyDescent="0.25">
      <c r="R5481" s="29"/>
      <c r="S5481" s="29"/>
    </row>
    <row r="5482" spans="18:19" x14ac:dyDescent="0.25">
      <c r="R5482" s="29"/>
      <c r="S5482" s="29"/>
    </row>
    <row r="5483" spans="18:19" x14ac:dyDescent="0.25">
      <c r="R5483" s="29"/>
      <c r="S5483" s="29"/>
    </row>
    <row r="5484" spans="18:19" x14ac:dyDescent="0.25">
      <c r="R5484" s="29"/>
      <c r="S5484" s="29"/>
    </row>
    <row r="5485" spans="18:19" x14ac:dyDescent="0.25">
      <c r="R5485" s="29"/>
      <c r="S5485" s="29"/>
    </row>
    <row r="5486" spans="18:19" x14ac:dyDescent="0.25">
      <c r="R5486" s="29"/>
      <c r="S5486" s="29"/>
    </row>
    <row r="5487" spans="18:19" x14ac:dyDescent="0.25">
      <c r="R5487" s="29"/>
      <c r="S5487" s="29"/>
    </row>
    <row r="5488" spans="18:19" x14ac:dyDescent="0.25">
      <c r="R5488" s="29"/>
      <c r="S5488" s="29"/>
    </row>
    <row r="5489" spans="18:19" x14ac:dyDescent="0.25">
      <c r="R5489" s="29"/>
      <c r="S5489" s="29"/>
    </row>
    <row r="5490" spans="18:19" x14ac:dyDescent="0.25">
      <c r="R5490" s="29"/>
      <c r="S5490" s="29"/>
    </row>
    <row r="5491" spans="18:19" x14ac:dyDescent="0.25">
      <c r="R5491" s="29"/>
      <c r="S5491" s="29"/>
    </row>
    <row r="5492" spans="18:19" x14ac:dyDescent="0.25">
      <c r="R5492" s="29"/>
      <c r="S5492" s="29"/>
    </row>
    <row r="5493" spans="18:19" x14ac:dyDescent="0.25">
      <c r="R5493" s="29"/>
      <c r="S5493" s="29"/>
    </row>
    <row r="5494" spans="18:19" x14ac:dyDescent="0.25">
      <c r="R5494" s="29"/>
      <c r="S5494" s="29"/>
    </row>
    <row r="5495" spans="18:19" x14ac:dyDescent="0.25">
      <c r="R5495" s="29"/>
      <c r="S5495" s="29"/>
    </row>
    <row r="5496" spans="18:19" x14ac:dyDescent="0.25">
      <c r="R5496" s="29"/>
      <c r="S5496" s="29"/>
    </row>
    <row r="5497" spans="18:19" x14ac:dyDescent="0.25">
      <c r="R5497" s="29"/>
      <c r="S5497" s="29"/>
    </row>
    <row r="5498" spans="18:19" x14ac:dyDescent="0.25">
      <c r="R5498" s="29"/>
      <c r="S5498" s="29"/>
    </row>
    <row r="5499" spans="18:19" x14ac:dyDescent="0.25">
      <c r="R5499" s="29"/>
      <c r="S5499" s="29"/>
    </row>
    <row r="5500" spans="18:19" x14ac:dyDescent="0.25">
      <c r="R5500" s="29"/>
      <c r="S5500" s="29"/>
    </row>
    <row r="5501" spans="18:19" x14ac:dyDescent="0.25">
      <c r="R5501" s="29"/>
      <c r="S5501" s="29"/>
    </row>
    <row r="5502" spans="18:19" x14ac:dyDescent="0.25">
      <c r="R5502" s="29"/>
      <c r="S5502" s="29"/>
    </row>
    <row r="5503" spans="18:19" x14ac:dyDescent="0.25">
      <c r="R5503" s="29"/>
      <c r="S5503" s="29"/>
    </row>
    <row r="5504" spans="18:19" x14ac:dyDescent="0.25">
      <c r="R5504" s="29"/>
      <c r="S5504" s="29"/>
    </row>
    <row r="5505" spans="18:19" x14ac:dyDescent="0.25">
      <c r="R5505" s="29"/>
      <c r="S5505" s="29"/>
    </row>
    <row r="5506" spans="18:19" x14ac:dyDescent="0.25">
      <c r="R5506" s="29"/>
      <c r="S5506" s="29"/>
    </row>
    <row r="5507" spans="18:19" x14ac:dyDescent="0.25">
      <c r="R5507" s="29"/>
      <c r="S5507" s="29"/>
    </row>
    <row r="5508" spans="18:19" x14ac:dyDescent="0.25">
      <c r="R5508" s="29"/>
      <c r="S5508" s="29"/>
    </row>
    <row r="5509" spans="18:19" x14ac:dyDescent="0.25">
      <c r="R5509" s="29"/>
      <c r="S5509" s="29"/>
    </row>
    <row r="5510" spans="18:19" x14ac:dyDescent="0.25">
      <c r="R5510" s="29"/>
      <c r="S5510" s="29"/>
    </row>
    <row r="5511" spans="18:19" x14ac:dyDescent="0.25">
      <c r="R5511" s="29"/>
      <c r="S5511" s="29"/>
    </row>
    <row r="5512" spans="18:19" x14ac:dyDescent="0.25">
      <c r="R5512" s="29"/>
      <c r="S5512" s="29"/>
    </row>
    <row r="5513" spans="18:19" x14ac:dyDescent="0.25">
      <c r="R5513" s="29"/>
      <c r="S5513" s="29"/>
    </row>
    <row r="5514" spans="18:19" x14ac:dyDescent="0.25">
      <c r="R5514" s="29"/>
      <c r="S5514" s="29"/>
    </row>
    <row r="5515" spans="18:19" x14ac:dyDescent="0.25">
      <c r="R5515" s="29"/>
      <c r="S5515" s="29"/>
    </row>
    <row r="5516" spans="18:19" x14ac:dyDescent="0.25">
      <c r="R5516" s="29"/>
      <c r="S5516" s="29"/>
    </row>
    <row r="5517" spans="18:19" x14ac:dyDescent="0.25">
      <c r="R5517" s="29"/>
      <c r="S5517" s="29"/>
    </row>
    <row r="5518" spans="18:19" x14ac:dyDescent="0.25">
      <c r="R5518" s="29"/>
      <c r="S5518" s="29"/>
    </row>
    <row r="5519" spans="18:19" x14ac:dyDescent="0.25">
      <c r="R5519" s="29"/>
      <c r="S5519" s="29"/>
    </row>
    <row r="5520" spans="18:19" x14ac:dyDescent="0.25">
      <c r="R5520" s="29"/>
      <c r="S5520" s="29"/>
    </row>
    <row r="5521" spans="18:19" x14ac:dyDescent="0.25">
      <c r="R5521" s="29"/>
      <c r="S5521" s="29"/>
    </row>
    <row r="5522" spans="18:19" x14ac:dyDescent="0.25">
      <c r="R5522" s="29"/>
      <c r="S5522" s="29"/>
    </row>
    <row r="5523" spans="18:19" x14ac:dyDescent="0.25">
      <c r="R5523" s="29"/>
      <c r="S5523" s="29"/>
    </row>
    <row r="5524" spans="18:19" x14ac:dyDescent="0.25">
      <c r="R5524" s="29"/>
      <c r="S5524" s="29"/>
    </row>
    <row r="5525" spans="18:19" x14ac:dyDescent="0.25">
      <c r="R5525" s="29"/>
      <c r="S5525" s="29"/>
    </row>
    <row r="5526" spans="18:19" x14ac:dyDescent="0.25">
      <c r="R5526" s="29"/>
      <c r="S5526" s="29"/>
    </row>
    <row r="5527" spans="18:19" x14ac:dyDescent="0.25">
      <c r="R5527" s="29"/>
      <c r="S5527" s="29"/>
    </row>
    <row r="5528" spans="18:19" x14ac:dyDescent="0.25">
      <c r="R5528" s="29"/>
      <c r="S5528" s="29"/>
    </row>
    <row r="5529" spans="18:19" x14ac:dyDescent="0.25">
      <c r="R5529" s="29"/>
      <c r="S5529" s="29"/>
    </row>
    <row r="5530" spans="18:19" x14ac:dyDescent="0.25">
      <c r="R5530" s="29"/>
      <c r="S5530" s="29"/>
    </row>
    <row r="5531" spans="18:19" x14ac:dyDescent="0.25">
      <c r="R5531" s="29"/>
      <c r="S5531" s="29"/>
    </row>
    <row r="5532" spans="18:19" x14ac:dyDescent="0.25">
      <c r="R5532" s="29"/>
      <c r="S5532" s="29"/>
    </row>
    <row r="5533" spans="18:19" x14ac:dyDescent="0.25">
      <c r="R5533" s="29"/>
      <c r="S5533" s="29"/>
    </row>
    <row r="5534" spans="18:19" x14ac:dyDescent="0.25">
      <c r="R5534" s="29"/>
      <c r="S5534" s="29"/>
    </row>
    <row r="5535" spans="18:19" x14ac:dyDescent="0.25">
      <c r="R5535" s="29"/>
      <c r="S5535" s="29"/>
    </row>
    <row r="5536" spans="18:19" x14ac:dyDescent="0.25">
      <c r="R5536" s="29"/>
      <c r="S5536" s="29"/>
    </row>
    <row r="5537" spans="18:19" x14ac:dyDescent="0.25">
      <c r="R5537" s="29"/>
      <c r="S5537" s="29"/>
    </row>
    <row r="5538" spans="18:19" x14ac:dyDescent="0.25">
      <c r="R5538" s="29"/>
      <c r="S5538" s="29"/>
    </row>
    <row r="5539" spans="18:19" x14ac:dyDescent="0.25">
      <c r="R5539" s="29"/>
      <c r="S5539" s="29"/>
    </row>
    <row r="5540" spans="18:19" x14ac:dyDescent="0.25">
      <c r="R5540" s="29"/>
      <c r="S5540" s="29"/>
    </row>
    <row r="5541" spans="18:19" x14ac:dyDescent="0.25">
      <c r="R5541" s="29"/>
      <c r="S5541" s="29"/>
    </row>
    <row r="5542" spans="18:19" x14ac:dyDescent="0.25">
      <c r="R5542" s="29"/>
      <c r="S5542" s="29"/>
    </row>
    <row r="5543" spans="18:19" x14ac:dyDescent="0.25">
      <c r="R5543" s="29"/>
      <c r="S5543" s="29"/>
    </row>
    <row r="5544" spans="18:19" x14ac:dyDescent="0.25">
      <c r="R5544" s="29"/>
      <c r="S5544" s="29"/>
    </row>
    <row r="5545" spans="18:19" x14ac:dyDescent="0.25">
      <c r="R5545" s="29"/>
      <c r="S5545" s="29"/>
    </row>
    <row r="5546" spans="18:19" x14ac:dyDescent="0.25">
      <c r="R5546" s="29"/>
      <c r="S5546" s="29"/>
    </row>
    <row r="5547" spans="18:19" x14ac:dyDescent="0.25">
      <c r="R5547" s="29"/>
      <c r="S5547" s="29"/>
    </row>
    <row r="5548" spans="18:19" x14ac:dyDescent="0.25">
      <c r="R5548" s="29"/>
      <c r="S5548" s="29"/>
    </row>
    <row r="5549" spans="18:19" x14ac:dyDescent="0.25">
      <c r="R5549" s="29"/>
      <c r="S5549" s="29"/>
    </row>
    <row r="5550" spans="18:19" x14ac:dyDescent="0.25">
      <c r="R5550" s="29"/>
      <c r="S5550" s="29"/>
    </row>
    <row r="5551" spans="18:19" x14ac:dyDescent="0.25">
      <c r="R5551" s="29"/>
      <c r="S5551" s="29"/>
    </row>
    <row r="5552" spans="18:19" x14ac:dyDescent="0.25">
      <c r="R5552" s="29"/>
      <c r="S5552" s="29"/>
    </row>
    <row r="5553" spans="18:19" x14ac:dyDescent="0.25">
      <c r="R5553" s="29"/>
      <c r="S5553" s="29"/>
    </row>
    <row r="5554" spans="18:19" x14ac:dyDescent="0.25">
      <c r="R5554" s="29"/>
      <c r="S5554" s="29"/>
    </row>
    <row r="5555" spans="18:19" x14ac:dyDescent="0.25">
      <c r="R5555" s="29"/>
      <c r="S5555" s="29"/>
    </row>
    <row r="5556" spans="18:19" x14ac:dyDescent="0.25">
      <c r="R5556" s="29"/>
      <c r="S5556" s="29"/>
    </row>
    <row r="5557" spans="18:19" x14ac:dyDescent="0.25">
      <c r="R5557" s="29"/>
      <c r="S5557" s="29"/>
    </row>
    <row r="5558" spans="18:19" x14ac:dyDescent="0.25">
      <c r="R5558" s="29"/>
      <c r="S5558" s="29"/>
    </row>
    <row r="5559" spans="18:19" x14ac:dyDescent="0.25">
      <c r="R5559" s="29"/>
      <c r="S5559" s="29"/>
    </row>
    <row r="5560" spans="18:19" x14ac:dyDescent="0.25">
      <c r="R5560" s="29"/>
      <c r="S5560" s="29"/>
    </row>
    <row r="5561" spans="18:19" x14ac:dyDescent="0.25">
      <c r="R5561" s="29"/>
      <c r="S5561" s="29"/>
    </row>
    <row r="5562" spans="18:19" x14ac:dyDescent="0.25">
      <c r="R5562" s="29"/>
      <c r="S5562" s="29"/>
    </row>
    <row r="5563" spans="18:19" x14ac:dyDescent="0.25">
      <c r="R5563" s="29"/>
      <c r="S5563" s="29"/>
    </row>
    <row r="5564" spans="18:19" x14ac:dyDescent="0.25">
      <c r="R5564" s="29"/>
      <c r="S5564" s="29"/>
    </row>
    <row r="5565" spans="18:19" x14ac:dyDescent="0.25">
      <c r="R5565" s="29"/>
      <c r="S5565" s="29"/>
    </row>
    <row r="5566" spans="18:19" x14ac:dyDescent="0.25">
      <c r="R5566" s="29"/>
      <c r="S5566" s="29"/>
    </row>
    <row r="5567" spans="18:19" x14ac:dyDescent="0.25">
      <c r="R5567" s="29"/>
      <c r="S5567" s="29"/>
    </row>
    <row r="5568" spans="18:19" x14ac:dyDescent="0.25">
      <c r="R5568" s="29"/>
      <c r="S5568" s="29"/>
    </row>
    <row r="5569" spans="18:19" x14ac:dyDescent="0.25">
      <c r="R5569" s="29"/>
      <c r="S5569" s="29"/>
    </row>
    <row r="5570" spans="18:19" x14ac:dyDescent="0.25">
      <c r="R5570" s="29"/>
      <c r="S5570" s="29"/>
    </row>
    <row r="5571" spans="18:19" x14ac:dyDescent="0.25">
      <c r="R5571" s="29"/>
      <c r="S5571" s="29"/>
    </row>
    <row r="5572" spans="18:19" x14ac:dyDescent="0.25">
      <c r="R5572" s="29"/>
      <c r="S5572" s="29"/>
    </row>
    <row r="5573" spans="18:19" x14ac:dyDescent="0.25">
      <c r="R5573" s="29"/>
      <c r="S5573" s="29"/>
    </row>
    <row r="5574" spans="18:19" x14ac:dyDescent="0.25">
      <c r="R5574" s="29"/>
      <c r="S5574" s="29"/>
    </row>
    <row r="5575" spans="18:19" x14ac:dyDescent="0.25">
      <c r="R5575" s="29"/>
      <c r="S5575" s="29"/>
    </row>
    <row r="5576" spans="18:19" x14ac:dyDescent="0.25">
      <c r="R5576" s="29"/>
      <c r="S5576" s="29"/>
    </row>
    <row r="5577" spans="18:19" x14ac:dyDescent="0.25">
      <c r="R5577" s="29"/>
      <c r="S5577" s="29"/>
    </row>
    <row r="5578" spans="18:19" x14ac:dyDescent="0.25">
      <c r="R5578" s="29"/>
      <c r="S5578" s="29"/>
    </row>
    <row r="5579" spans="18:19" x14ac:dyDescent="0.25">
      <c r="R5579" s="29"/>
      <c r="S5579" s="29"/>
    </row>
    <row r="5580" spans="18:19" x14ac:dyDescent="0.25">
      <c r="R5580" s="29"/>
      <c r="S5580" s="29"/>
    </row>
    <row r="5581" spans="18:19" x14ac:dyDescent="0.25">
      <c r="R5581" s="29"/>
      <c r="S5581" s="29"/>
    </row>
    <row r="5582" spans="18:19" x14ac:dyDescent="0.25">
      <c r="R5582" s="29"/>
      <c r="S5582" s="29"/>
    </row>
    <row r="5583" spans="18:19" x14ac:dyDescent="0.25">
      <c r="R5583" s="29"/>
      <c r="S5583" s="29"/>
    </row>
    <row r="5584" spans="18:19" x14ac:dyDescent="0.25">
      <c r="R5584" s="29"/>
      <c r="S5584" s="29"/>
    </row>
    <row r="5585" spans="18:19" x14ac:dyDescent="0.25">
      <c r="R5585" s="29"/>
      <c r="S5585" s="29"/>
    </row>
    <row r="5586" spans="18:19" x14ac:dyDescent="0.25">
      <c r="R5586" s="29"/>
      <c r="S5586" s="29"/>
    </row>
    <row r="5587" spans="18:19" x14ac:dyDescent="0.25">
      <c r="R5587" s="29"/>
      <c r="S5587" s="29"/>
    </row>
    <row r="5588" spans="18:19" x14ac:dyDescent="0.25">
      <c r="R5588" s="29"/>
      <c r="S5588" s="29"/>
    </row>
    <row r="5589" spans="18:19" x14ac:dyDescent="0.25">
      <c r="R5589" s="29"/>
      <c r="S5589" s="29"/>
    </row>
    <row r="5590" spans="18:19" x14ac:dyDescent="0.25">
      <c r="R5590" s="29"/>
      <c r="S5590" s="29"/>
    </row>
    <row r="5591" spans="18:19" x14ac:dyDescent="0.25">
      <c r="R5591" s="29"/>
      <c r="S5591" s="29"/>
    </row>
    <row r="5592" spans="18:19" x14ac:dyDescent="0.25">
      <c r="R5592" s="29"/>
      <c r="S5592" s="29"/>
    </row>
    <row r="5593" spans="18:19" x14ac:dyDescent="0.25">
      <c r="R5593" s="29"/>
      <c r="S5593" s="29"/>
    </row>
    <row r="5594" spans="18:19" x14ac:dyDescent="0.25">
      <c r="R5594" s="29"/>
      <c r="S5594" s="29"/>
    </row>
    <row r="5595" spans="18:19" x14ac:dyDescent="0.25">
      <c r="R5595" s="29"/>
      <c r="S5595" s="29"/>
    </row>
    <row r="5596" spans="18:19" x14ac:dyDescent="0.25">
      <c r="R5596" s="29"/>
      <c r="S5596" s="29"/>
    </row>
    <row r="5597" spans="18:19" x14ac:dyDescent="0.25">
      <c r="R5597" s="29"/>
      <c r="S5597" s="29"/>
    </row>
    <row r="5598" spans="18:19" x14ac:dyDescent="0.25">
      <c r="R5598" s="29"/>
      <c r="S5598" s="29"/>
    </row>
    <row r="5599" spans="18:19" x14ac:dyDescent="0.25">
      <c r="R5599" s="29"/>
      <c r="S5599" s="29"/>
    </row>
    <row r="5600" spans="18:19" x14ac:dyDescent="0.25">
      <c r="R5600" s="29"/>
      <c r="S5600" s="29"/>
    </row>
    <row r="5601" spans="18:19" x14ac:dyDescent="0.25">
      <c r="R5601" s="29"/>
      <c r="S5601" s="29"/>
    </row>
    <row r="5602" spans="18:19" x14ac:dyDescent="0.25">
      <c r="R5602" s="29"/>
      <c r="S5602" s="29"/>
    </row>
    <row r="5603" spans="18:19" x14ac:dyDescent="0.25">
      <c r="R5603" s="29"/>
      <c r="S5603" s="29"/>
    </row>
    <row r="5604" spans="18:19" x14ac:dyDescent="0.25">
      <c r="R5604" s="29"/>
      <c r="S5604" s="29"/>
    </row>
    <row r="5605" spans="18:19" x14ac:dyDescent="0.25">
      <c r="R5605" s="29"/>
      <c r="S5605" s="29"/>
    </row>
    <row r="5606" spans="18:19" x14ac:dyDescent="0.25">
      <c r="R5606" s="29"/>
      <c r="S5606" s="29"/>
    </row>
    <row r="5607" spans="18:19" x14ac:dyDescent="0.25">
      <c r="R5607" s="29"/>
      <c r="S5607" s="29"/>
    </row>
    <row r="5608" spans="18:19" x14ac:dyDescent="0.25">
      <c r="R5608" s="29"/>
      <c r="S5608" s="29"/>
    </row>
    <row r="5609" spans="18:19" x14ac:dyDescent="0.25">
      <c r="R5609" s="29"/>
      <c r="S5609" s="29"/>
    </row>
    <row r="5610" spans="18:19" x14ac:dyDescent="0.25">
      <c r="R5610" s="29"/>
      <c r="S5610" s="29"/>
    </row>
    <row r="5611" spans="18:19" x14ac:dyDescent="0.25">
      <c r="R5611" s="29"/>
      <c r="S5611" s="29"/>
    </row>
    <row r="5612" spans="18:19" x14ac:dyDescent="0.25">
      <c r="R5612" s="29"/>
      <c r="S5612" s="29"/>
    </row>
    <row r="5613" spans="18:19" x14ac:dyDescent="0.25">
      <c r="R5613" s="29"/>
      <c r="S5613" s="29"/>
    </row>
    <row r="5614" spans="18:19" x14ac:dyDescent="0.25">
      <c r="R5614" s="29"/>
      <c r="S5614" s="29"/>
    </row>
    <row r="5615" spans="18:19" x14ac:dyDescent="0.25">
      <c r="R5615" s="29"/>
      <c r="S5615" s="29"/>
    </row>
    <row r="5616" spans="18:19" x14ac:dyDescent="0.25">
      <c r="R5616" s="29"/>
      <c r="S5616" s="29"/>
    </row>
    <row r="5617" spans="18:19" x14ac:dyDescent="0.25">
      <c r="R5617" s="29"/>
      <c r="S5617" s="29"/>
    </row>
    <row r="5618" spans="18:19" x14ac:dyDescent="0.25">
      <c r="R5618" s="29"/>
      <c r="S5618" s="29"/>
    </row>
    <row r="5619" spans="18:19" x14ac:dyDescent="0.25">
      <c r="R5619" s="29"/>
      <c r="S5619" s="29"/>
    </row>
    <row r="5620" spans="18:19" x14ac:dyDescent="0.25">
      <c r="R5620" s="29"/>
      <c r="S5620" s="29"/>
    </row>
    <row r="5621" spans="18:19" x14ac:dyDescent="0.25">
      <c r="R5621" s="29"/>
      <c r="S5621" s="29"/>
    </row>
    <row r="5622" spans="18:19" x14ac:dyDescent="0.25">
      <c r="R5622" s="29"/>
      <c r="S5622" s="29"/>
    </row>
    <row r="5623" spans="18:19" x14ac:dyDescent="0.25">
      <c r="R5623" s="29"/>
      <c r="S5623" s="29"/>
    </row>
    <row r="5624" spans="18:19" x14ac:dyDescent="0.25">
      <c r="R5624" s="29"/>
      <c r="S5624" s="29"/>
    </row>
    <row r="5625" spans="18:19" x14ac:dyDescent="0.25">
      <c r="R5625" s="29"/>
      <c r="S5625" s="29"/>
    </row>
    <row r="5626" spans="18:19" x14ac:dyDescent="0.25">
      <c r="R5626" s="29"/>
      <c r="S5626" s="29"/>
    </row>
    <row r="5627" spans="18:19" x14ac:dyDescent="0.25">
      <c r="R5627" s="29"/>
      <c r="S5627" s="29"/>
    </row>
    <row r="5628" spans="18:19" x14ac:dyDescent="0.25">
      <c r="R5628" s="29"/>
      <c r="S5628" s="29"/>
    </row>
    <row r="5629" spans="18:19" x14ac:dyDescent="0.25">
      <c r="R5629" s="29"/>
      <c r="S5629" s="29"/>
    </row>
    <row r="5630" spans="18:19" x14ac:dyDescent="0.25">
      <c r="R5630" s="29"/>
      <c r="S5630" s="29"/>
    </row>
    <row r="5631" spans="18:19" x14ac:dyDescent="0.25">
      <c r="R5631" s="29"/>
      <c r="S5631" s="29"/>
    </row>
    <row r="5632" spans="18:19" x14ac:dyDescent="0.25">
      <c r="R5632" s="29"/>
      <c r="S5632" s="29"/>
    </row>
    <row r="5633" spans="18:19" x14ac:dyDescent="0.25">
      <c r="R5633" s="29"/>
      <c r="S5633" s="29"/>
    </row>
    <row r="5634" spans="18:19" x14ac:dyDescent="0.25">
      <c r="R5634" s="29"/>
      <c r="S5634" s="29"/>
    </row>
    <row r="5635" spans="18:19" x14ac:dyDescent="0.25">
      <c r="R5635" s="29"/>
      <c r="S5635" s="29"/>
    </row>
    <row r="5636" spans="18:19" x14ac:dyDescent="0.25">
      <c r="R5636" s="29"/>
      <c r="S5636" s="29"/>
    </row>
    <row r="5637" spans="18:19" x14ac:dyDescent="0.25">
      <c r="R5637" s="29"/>
      <c r="S5637" s="29"/>
    </row>
    <row r="5638" spans="18:19" x14ac:dyDescent="0.25">
      <c r="R5638" s="29"/>
      <c r="S5638" s="29"/>
    </row>
    <row r="5639" spans="18:19" x14ac:dyDescent="0.25">
      <c r="R5639" s="29"/>
      <c r="S5639" s="29"/>
    </row>
    <row r="5640" spans="18:19" x14ac:dyDescent="0.25">
      <c r="R5640" s="29"/>
      <c r="S5640" s="29"/>
    </row>
    <row r="5641" spans="18:19" x14ac:dyDescent="0.25">
      <c r="R5641" s="29"/>
      <c r="S5641" s="29"/>
    </row>
    <row r="5642" spans="18:19" x14ac:dyDescent="0.25">
      <c r="R5642" s="29"/>
      <c r="S5642" s="29"/>
    </row>
    <row r="5643" spans="18:19" x14ac:dyDescent="0.25">
      <c r="R5643" s="29"/>
      <c r="S5643" s="29"/>
    </row>
    <row r="5644" spans="18:19" x14ac:dyDescent="0.25">
      <c r="R5644" s="29"/>
      <c r="S5644" s="29"/>
    </row>
    <row r="5645" spans="18:19" x14ac:dyDescent="0.25">
      <c r="R5645" s="29"/>
      <c r="S5645" s="29"/>
    </row>
    <row r="5646" spans="18:19" x14ac:dyDescent="0.25">
      <c r="R5646" s="29"/>
      <c r="S5646" s="29"/>
    </row>
    <row r="5647" spans="18:19" x14ac:dyDescent="0.25">
      <c r="R5647" s="29"/>
      <c r="S5647" s="29"/>
    </row>
    <row r="5648" spans="18:19" x14ac:dyDescent="0.25">
      <c r="R5648" s="29"/>
      <c r="S5648" s="29"/>
    </row>
    <row r="5649" spans="18:19" x14ac:dyDescent="0.25">
      <c r="R5649" s="29"/>
      <c r="S5649" s="29"/>
    </row>
    <row r="5650" spans="18:19" x14ac:dyDescent="0.25">
      <c r="R5650" s="29"/>
      <c r="S5650" s="29"/>
    </row>
    <row r="5651" spans="18:19" x14ac:dyDescent="0.25">
      <c r="R5651" s="29"/>
      <c r="S5651" s="29"/>
    </row>
    <row r="5652" spans="18:19" x14ac:dyDescent="0.25">
      <c r="R5652" s="29"/>
      <c r="S5652" s="29"/>
    </row>
    <row r="5653" spans="18:19" x14ac:dyDescent="0.25">
      <c r="R5653" s="29"/>
      <c r="S5653" s="29"/>
    </row>
    <row r="5654" spans="18:19" x14ac:dyDescent="0.25">
      <c r="R5654" s="29"/>
      <c r="S5654" s="29"/>
    </row>
    <row r="5655" spans="18:19" x14ac:dyDescent="0.25">
      <c r="R5655" s="29"/>
      <c r="S5655" s="29"/>
    </row>
    <row r="5656" spans="18:19" x14ac:dyDescent="0.25">
      <c r="R5656" s="29"/>
      <c r="S5656" s="29"/>
    </row>
    <row r="5657" spans="18:19" x14ac:dyDescent="0.25">
      <c r="R5657" s="29"/>
      <c r="S5657" s="29"/>
    </row>
    <row r="5658" spans="18:19" x14ac:dyDescent="0.25">
      <c r="R5658" s="29"/>
      <c r="S5658" s="29"/>
    </row>
    <row r="5659" spans="18:19" x14ac:dyDescent="0.25">
      <c r="R5659" s="29"/>
      <c r="S5659" s="29"/>
    </row>
    <row r="5660" spans="18:19" x14ac:dyDescent="0.25">
      <c r="R5660" s="29"/>
      <c r="S5660" s="29"/>
    </row>
    <row r="5661" spans="18:19" x14ac:dyDescent="0.25">
      <c r="R5661" s="29"/>
      <c r="S5661" s="29"/>
    </row>
    <row r="5662" spans="18:19" x14ac:dyDescent="0.25">
      <c r="R5662" s="29"/>
      <c r="S5662" s="29"/>
    </row>
    <row r="5663" spans="18:19" x14ac:dyDescent="0.25">
      <c r="R5663" s="29"/>
      <c r="S5663" s="29"/>
    </row>
    <row r="5664" spans="18:19" x14ac:dyDescent="0.25">
      <c r="R5664" s="29"/>
      <c r="S5664" s="29"/>
    </row>
    <row r="5665" spans="18:19" x14ac:dyDescent="0.25">
      <c r="R5665" s="29"/>
      <c r="S5665" s="29"/>
    </row>
    <row r="5666" spans="18:19" x14ac:dyDescent="0.25">
      <c r="R5666" s="29"/>
      <c r="S5666" s="29"/>
    </row>
    <row r="5667" spans="18:19" x14ac:dyDescent="0.25">
      <c r="R5667" s="29"/>
      <c r="S5667" s="29"/>
    </row>
    <row r="5668" spans="18:19" x14ac:dyDescent="0.25">
      <c r="R5668" s="29"/>
      <c r="S5668" s="29"/>
    </row>
    <row r="5669" spans="18:19" x14ac:dyDescent="0.25">
      <c r="R5669" s="29"/>
      <c r="S5669" s="29"/>
    </row>
    <row r="5670" spans="18:19" x14ac:dyDescent="0.25">
      <c r="R5670" s="29"/>
      <c r="S5670" s="29"/>
    </row>
    <row r="5671" spans="18:19" x14ac:dyDescent="0.25">
      <c r="R5671" s="29"/>
      <c r="S5671" s="29"/>
    </row>
    <row r="5672" spans="18:19" x14ac:dyDescent="0.25">
      <c r="R5672" s="29"/>
      <c r="S5672" s="29"/>
    </row>
    <row r="5673" spans="18:19" x14ac:dyDescent="0.25">
      <c r="R5673" s="29"/>
      <c r="S5673" s="29"/>
    </row>
    <row r="5674" spans="18:19" x14ac:dyDescent="0.25">
      <c r="R5674" s="29"/>
      <c r="S5674" s="29"/>
    </row>
    <row r="5675" spans="18:19" x14ac:dyDescent="0.25">
      <c r="R5675" s="29"/>
      <c r="S5675" s="29"/>
    </row>
    <row r="5676" spans="18:19" x14ac:dyDescent="0.25">
      <c r="R5676" s="29"/>
      <c r="S5676" s="29"/>
    </row>
    <row r="5677" spans="18:19" x14ac:dyDescent="0.25">
      <c r="R5677" s="29"/>
      <c r="S5677" s="29"/>
    </row>
    <row r="5678" spans="18:19" x14ac:dyDescent="0.25">
      <c r="R5678" s="29"/>
      <c r="S5678" s="29"/>
    </row>
    <row r="5679" spans="18:19" x14ac:dyDescent="0.25">
      <c r="R5679" s="29"/>
      <c r="S5679" s="29"/>
    </row>
    <row r="5680" spans="18:19" x14ac:dyDescent="0.25">
      <c r="R5680" s="29"/>
      <c r="S5680" s="29"/>
    </row>
    <row r="5681" spans="18:19" x14ac:dyDescent="0.25">
      <c r="R5681" s="29"/>
      <c r="S5681" s="29"/>
    </row>
    <row r="5682" spans="18:19" x14ac:dyDescent="0.25">
      <c r="R5682" s="29"/>
      <c r="S5682" s="29"/>
    </row>
    <row r="5683" spans="18:19" x14ac:dyDescent="0.25">
      <c r="R5683" s="29"/>
      <c r="S5683" s="29"/>
    </row>
    <row r="5684" spans="18:19" x14ac:dyDescent="0.25">
      <c r="R5684" s="29"/>
      <c r="S5684" s="29"/>
    </row>
    <row r="5685" spans="18:19" x14ac:dyDescent="0.25">
      <c r="R5685" s="29"/>
      <c r="S5685" s="29"/>
    </row>
    <row r="5686" spans="18:19" x14ac:dyDescent="0.25">
      <c r="R5686" s="29"/>
      <c r="S5686" s="29"/>
    </row>
    <row r="5687" spans="18:19" x14ac:dyDescent="0.25">
      <c r="R5687" s="29"/>
      <c r="S5687" s="29"/>
    </row>
    <row r="5688" spans="18:19" x14ac:dyDescent="0.25">
      <c r="R5688" s="29"/>
      <c r="S5688" s="29"/>
    </row>
    <row r="5689" spans="18:19" x14ac:dyDescent="0.25">
      <c r="R5689" s="29"/>
      <c r="S5689" s="29"/>
    </row>
    <row r="5690" spans="18:19" x14ac:dyDescent="0.25">
      <c r="R5690" s="29"/>
      <c r="S5690" s="29"/>
    </row>
    <row r="5691" spans="18:19" x14ac:dyDescent="0.25">
      <c r="R5691" s="29"/>
      <c r="S5691" s="29"/>
    </row>
    <row r="5692" spans="18:19" x14ac:dyDescent="0.25">
      <c r="R5692" s="29"/>
      <c r="S5692" s="29"/>
    </row>
    <row r="5693" spans="18:19" x14ac:dyDescent="0.25">
      <c r="R5693" s="29"/>
      <c r="S5693" s="29"/>
    </row>
    <row r="5694" spans="18:19" x14ac:dyDescent="0.25">
      <c r="R5694" s="29"/>
      <c r="S5694" s="29"/>
    </row>
    <row r="5695" spans="18:19" x14ac:dyDescent="0.25">
      <c r="R5695" s="29"/>
      <c r="S5695" s="29"/>
    </row>
    <row r="5696" spans="18:19" x14ac:dyDescent="0.25">
      <c r="R5696" s="29"/>
      <c r="S5696" s="29"/>
    </row>
    <row r="5697" spans="18:19" x14ac:dyDescent="0.25">
      <c r="R5697" s="29"/>
      <c r="S5697" s="29"/>
    </row>
    <row r="5698" spans="18:19" x14ac:dyDescent="0.25">
      <c r="R5698" s="29"/>
      <c r="S5698" s="29"/>
    </row>
    <row r="5699" spans="18:19" x14ac:dyDescent="0.25">
      <c r="R5699" s="29"/>
      <c r="S5699" s="29"/>
    </row>
    <row r="5700" spans="18:19" x14ac:dyDescent="0.25">
      <c r="R5700" s="29"/>
      <c r="S5700" s="29"/>
    </row>
    <row r="5701" spans="18:19" x14ac:dyDescent="0.25">
      <c r="R5701" s="29"/>
      <c r="S5701" s="29"/>
    </row>
    <row r="5702" spans="18:19" x14ac:dyDescent="0.25">
      <c r="R5702" s="29"/>
      <c r="S5702" s="29"/>
    </row>
    <row r="5703" spans="18:19" x14ac:dyDescent="0.25">
      <c r="R5703" s="29"/>
      <c r="S5703" s="29"/>
    </row>
    <row r="5704" spans="18:19" x14ac:dyDescent="0.25">
      <c r="R5704" s="29"/>
      <c r="S5704" s="29"/>
    </row>
    <row r="5705" spans="18:19" x14ac:dyDescent="0.25">
      <c r="R5705" s="29"/>
      <c r="S5705" s="29"/>
    </row>
    <row r="5706" spans="18:19" x14ac:dyDescent="0.25">
      <c r="R5706" s="29"/>
      <c r="S5706" s="29"/>
    </row>
    <row r="5707" spans="18:19" x14ac:dyDescent="0.25">
      <c r="R5707" s="29"/>
      <c r="S5707" s="29"/>
    </row>
    <row r="5708" spans="18:19" x14ac:dyDescent="0.25">
      <c r="R5708" s="29"/>
      <c r="S5708" s="29"/>
    </row>
    <row r="5709" spans="18:19" x14ac:dyDescent="0.25">
      <c r="R5709" s="29"/>
      <c r="S5709" s="29"/>
    </row>
    <row r="5710" spans="18:19" x14ac:dyDescent="0.25">
      <c r="R5710" s="29"/>
      <c r="S5710" s="29"/>
    </row>
    <row r="5711" spans="18:19" x14ac:dyDescent="0.25">
      <c r="R5711" s="29"/>
      <c r="S5711" s="29"/>
    </row>
    <row r="5712" spans="18:19" x14ac:dyDescent="0.25">
      <c r="R5712" s="29"/>
      <c r="S5712" s="29"/>
    </row>
    <row r="5713" spans="18:19" x14ac:dyDescent="0.25">
      <c r="R5713" s="29"/>
      <c r="S5713" s="29"/>
    </row>
    <row r="5714" spans="18:19" x14ac:dyDescent="0.25">
      <c r="R5714" s="29"/>
      <c r="S5714" s="29"/>
    </row>
    <row r="5715" spans="18:19" x14ac:dyDescent="0.25">
      <c r="R5715" s="29"/>
      <c r="S5715" s="29"/>
    </row>
    <row r="5716" spans="18:19" x14ac:dyDescent="0.25">
      <c r="R5716" s="29"/>
      <c r="S5716" s="29"/>
    </row>
    <row r="5717" spans="18:19" x14ac:dyDescent="0.25">
      <c r="R5717" s="29"/>
      <c r="S5717" s="29"/>
    </row>
    <row r="5718" spans="18:19" x14ac:dyDescent="0.25">
      <c r="R5718" s="29"/>
      <c r="S5718" s="29"/>
    </row>
    <row r="5719" spans="18:19" x14ac:dyDescent="0.25">
      <c r="R5719" s="29"/>
      <c r="S5719" s="29"/>
    </row>
    <row r="5720" spans="18:19" x14ac:dyDescent="0.25">
      <c r="R5720" s="29"/>
      <c r="S5720" s="29"/>
    </row>
    <row r="5721" spans="18:19" x14ac:dyDescent="0.25">
      <c r="R5721" s="29"/>
      <c r="S5721" s="29"/>
    </row>
    <row r="5722" spans="18:19" x14ac:dyDescent="0.25">
      <c r="R5722" s="29"/>
      <c r="S5722" s="29"/>
    </row>
    <row r="5723" spans="18:19" x14ac:dyDescent="0.25">
      <c r="R5723" s="29"/>
      <c r="S5723" s="29"/>
    </row>
    <row r="5724" spans="18:19" x14ac:dyDescent="0.25">
      <c r="R5724" s="29"/>
      <c r="S5724" s="29"/>
    </row>
    <row r="5725" spans="18:19" x14ac:dyDescent="0.25">
      <c r="R5725" s="29"/>
      <c r="S5725" s="29"/>
    </row>
    <row r="5726" spans="18:19" x14ac:dyDescent="0.25">
      <c r="R5726" s="29"/>
      <c r="S5726" s="29"/>
    </row>
    <row r="5727" spans="18:19" x14ac:dyDescent="0.25">
      <c r="R5727" s="29"/>
      <c r="S5727" s="29"/>
    </row>
    <row r="5728" spans="18:19" x14ac:dyDescent="0.25">
      <c r="R5728" s="29"/>
      <c r="S5728" s="29"/>
    </row>
    <row r="5729" spans="18:19" x14ac:dyDescent="0.25">
      <c r="R5729" s="29"/>
      <c r="S5729" s="29"/>
    </row>
    <row r="5730" spans="18:19" x14ac:dyDescent="0.25">
      <c r="R5730" s="29"/>
      <c r="S5730" s="29"/>
    </row>
    <row r="5731" spans="18:19" x14ac:dyDescent="0.25">
      <c r="R5731" s="29"/>
      <c r="S5731" s="29"/>
    </row>
    <row r="5732" spans="18:19" x14ac:dyDescent="0.25">
      <c r="R5732" s="29"/>
      <c r="S5732" s="29"/>
    </row>
    <row r="5733" spans="18:19" x14ac:dyDescent="0.25">
      <c r="R5733" s="29"/>
      <c r="S5733" s="29"/>
    </row>
    <row r="5734" spans="18:19" x14ac:dyDescent="0.25">
      <c r="R5734" s="29"/>
      <c r="S5734" s="29"/>
    </row>
    <row r="5735" spans="18:19" x14ac:dyDescent="0.25">
      <c r="R5735" s="29"/>
      <c r="S5735" s="29"/>
    </row>
    <row r="5736" spans="18:19" x14ac:dyDescent="0.25">
      <c r="R5736" s="29"/>
      <c r="S5736" s="29"/>
    </row>
    <row r="5737" spans="18:19" x14ac:dyDescent="0.25">
      <c r="R5737" s="29"/>
      <c r="S5737" s="29"/>
    </row>
    <row r="5738" spans="18:19" x14ac:dyDescent="0.25">
      <c r="R5738" s="29"/>
      <c r="S5738" s="29"/>
    </row>
    <row r="5739" spans="18:19" x14ac:dyDescent="0.25">
      <c r="R5739" s="29"/>
      <c r="S5739" s="29"/>
    </row>
    <row r="5740" spans="18:19" x14ac:dyDescent="0.25">
      <c r="R5740" s="29"/>
      <c r="S5740" s="29"/>
    </row>
    <row r="5741" spans="18:19" x14ac:dyDescent="0.25">
      <c r="R5741" s="29"/>
      <c r="S5741" s="29"/>
    </row>
    <row r="5742" spans="18:19" x14ac:dyDescent="0.25">
      <c r="R5742" s="29"/>
      <c r="S5742" s="29"/>
    </row>
    <row r="5743" spans="18:19" x14ac:dyDescent="0.25">
      <c r="R5743" s="29"/>
      <c r="S5743" s="29"/>
    </row>
    <row r="5744" spans="18:19" x14ac:dyDescent="0.25">
      <c r="R5744" s="29"/>
      <c r="S5744" s="29"/>
    </row>
    <row r="5745" spans="18:19" x14ac:dyDescent="0.25">
      <c r="R5745" s="29"/>
      <c r="S5745" s="29"/>
    </row>
    <row r="5746" spans="18:19" x14ac:dyDescent="0.25">
      <c r="R5746" s="29"/>
      <c r="S5746" s="29"/>
    </row>
    <row r="5747" spans="18:19" x14ac:dyDescent="0.25">
      <c r="R5747" s="29"/>
      <c r="S5747" s="29"/>
    </row>
    <row r="5748" spans="18:19" x14ac:dyDescent="0.25">
      <c r="R5748" s="29"/>
      <c r="S5748" s="29"/>
    </row>
    <row r="5749" spans="18:19" x14ac:dyDescent="0.25">
      <c r="R5749" s="29"/>
      <c r="S5749" s="29"/>
    </row>
    <row r="5750" spans="18:19" x14ac:dyDescent="0.25">
      <c r="R5750" s="29"/>
      <c r="S5750" s="29"/>
    </row>
    <row r="5751" spans="18:19" x14ac:dyDescent="0.25">
      <c r="R5751" s="29"/>
      <c r="S5751" s="29"/>
    </row>
    <row r="5752" spans="18:19" x14ac:dyDescent="0.25">
      <c r="R5752" s="29"/>
      <c r="S5752" s="29"/>
    </row>
    <row r="5753" spans="18:19" x14ac:dyDescent="0.25">
      <c r="R5753" s="29"/>
      <c r="S5753" s="29"/>
    </row>
    <row r="5754" spans="18:19" x14ac:dyDescent="0.25">
      <c r="R5754" s="29"/>
      <c r="S5754" s="29"/>
    </row>
    <row r="5755" spans="18:19" x14ac:dyDescent="0.25">
      <c r="R5755" s="29"/>
      <c r="S5755" s="29"/>
    </row>
    <row r="5756" spans="18:19" x14ac:dyDescent="0.25">
      <c r="R5756" s="29"/>
      <c r="S5756" s="29"/>
    </row>
    <row r="5757" spans="18:19" x14ac:dyDescent="0.25">
      <c r="R5757" s="29"/>
      <c r="S5757" s="29"/>
    </row>
    <row r="5758" spans="18:19" x14ac:dyDescent="0.25">
      <c r="R5758" s="29"/>
      <c r="S5758" s="29"/>
    </row>
    <row r="5759" spans="18:19" x14ac:dyDescent="0.25">
      <c r="R5759" s="29"/>
      <c r="S5759" s="29"/>
    </row>
    <row r="5760" spans="18:19" x14ac:dyDescent="0.25">
      <c r="R5760" s="29"/>
      <c r="S5760" s="29"/>
    </row>
    <row r="5761" spans="18:19" x14ac:dyDescent="0.25">
      <c r="R5761" s="29"/>
      <c r="S5761" s="29"/>
    </row>
    <row r="5762" spans="18:19" x14ac:dyDescent="0.25">
      <c r="R5762" s="29"/>
      <c r="S5762" s="29"/>
    </row>
    <row r="5763" spans="18:19" x14ac:dyDescent="0.25">
      <c r="R5763" s="29"/>
      <c r="S5763" s="29"/>
    </row>
    <row r="5764" spans="18:19" x14ac:dyDescent="0.25">
      <c r="R5764" s="29"/>
      <c r="S5764" s="29"/>
    </row>
    <row r="5765" spans="18:19" x14ac:dyDescent="0.25">
      <c r="R5765" s="29"/>
      <c r="S5765" s="29"/>
    </row>
    <row r="5766" spans="18:19" x14ac:dyDescent="0.25">
      <c r="R5766" s="29"/>
      <c r="S5766" s="29"/>
    </row>
    <row r="5767" spans="18:19" x14ac:dyDescent="0.25">
      <c r="R5767" s="29"/>
      <c r="S5767" s="29"/>
    </row>
    <row r="5768" spans="18:19" x14ac:dyDescent="0.25">
      <c r="R5768" s="29"/>
      <c r="S5768" s="29"/>
    </row>
    <row r="5769" spans="18:19" x14ac:dyDescent="0.25">
      <c r="R5769" s="29"/>
      <c r="S5769" s="29"/>
    </row>
    <row r="5770" spans="18:19" x14ac:dyDescent="0.25">
      <c r="R5770" s="29"/>
      <c r="S5770" s="29"/>
    </row>
    <row r="5771" spans="18:19" x14ac:dyDescent="0.25">
      <c r="R5771" s="29"/>
      <c r="S5771" s="29"/>
    </row>
    <row r="5772" spans="18:19" x14ac:dyDescent="0.25">
      <c r="R5772" s="29"/>
      <c r="S5772" s="29"/>
    </row>
    <row r="5773" spans="18:19" x14ac:dyDescent="0.25">
      <c r="R5773" s="29"/>
      <c r="S5773" s="29"/>
    </row>
    <row r="5774" spans="18:19" x14ac:dyDescent="0.25">
      <c r="R5774" s="29"/>
      <c r="S5774" s="29"/>
    </row>
    <row r="5775" spans="18:19" x14ac:dyDescent="0.25">
      <c r="R5775" s="29"/>
      <c r="S5775" s="29"/>
    </row>
    <row r="5776" spans="18:19" x14ac:dyDescent="0.25">
      <c r="R5776" s="29"/>
      <c r="S5776" s="29"/>
    </row>
    <row r="5777" spans="18:19" x14ac:dyDescent="0.25">
      <c r="R5777" s="29"/>
      <c r="S5777" s="29"/>
    </row>
    <row r="5778" spans="18:19" x14ac:dyDescent="0.25">
      <c r="R5778" s="29"/>
      <c r="S5778" s="29"/>
    </row>
    <row r="5779" spans="18:19" x14ac:dyDescent="0.25">
      <c r="R5779" s="29"/>
      <c r="S5779" s="29"/>
    </row>
    <row r="5780" spans="18:19" x14ac:dyDescent="0.25">
      <c r="R5780" s="29"/>
      <c r="S5780" s="29"/>
    </row>
    <row r="5781" spans="18:19" x14ac:dyDescent="0.25">
      <c r="R5781" s="29"/>
      <c r="S5781" s="29"/>
    </row>
    <row r="5782" spans="18:19" x14ac:dyDescent="0.25">
      <c r="R5782" s="29"/>
      <c r="S5782" s="29"/>
    </row>
    <row r="5783" spans="18:19" x14ac:dyDescent="0.25">
      <c r="R5783" s="29"/>
      <c r="S5783" s="29"/>
    </row>
    <row r="5784" spans="18:19" x14ac:dyDescent="0.25">
      <c r="R5784" s="29"/>
      <c r="S5784" s="29"/>
    </row>
    <row r="5785" spans="18:19" x14ac:dyDescent="0.25">
      <c r="R5785" s="29"/>
      <c r="S5785" s="29"/>
    </row>
    <row r="5786" spans="18:19" x14ac:dyDescent="0.25">
      <c r="R5786" s="29"/>
      <c r="S5786" s="29"/>
    </row>
    <row r="5787" spans="18:19" x14ac:dyDescent="0.25">
      <c r="R5787" s="29"/>
      <c r="S5787" s="29"/>
    </row>
    <row r="5788" spans="18:19" x14ac:dyDescent="0.25">
      <c r="R5788" s="29"/>
      <c r="S5788" s="29"/>
    </row>
    <row r="5789" spans="18:19" x14ac:dyDescent="0.25">
      <c r="R5789" s="29"/>
      <c r="S5789" s="29"/>
    </row>
    <row r="5790" spans="18:19" x14ac:dyDescent="0.25">
      <c r="R5790" s="29"/>
      <c r="S5790" s="29"/>
    </row>
    <row r="5791" spans="18:19" x14ac:dyDescent="0.25">
      <c r="R5791" s="29"/>
      <c r="S5791" s="29"/>
    </row>
    <row r="5792" spans="18:19" x14ac:dyDescent="0.25">
      <c r="R5792" s="29"/>
      <c r="S5792" s="29"/>
    </row>
    <row r="5793" spans="18:19" x14ac:dyDescent="0.25">
      <c r="R5793" s="29"/>
      <c r="S5793" s="29"/>
    </row>
    <row r="5794" spans="18:19" x14ac:dyDescent="0.25">
      <c r="R5794" s="29"/>
      <c r="S5794" s="29"/>
    </row>
    <row r="5795" spans="18:19" x14ac:dyDescent="0.25">
      <c r="R5795" s="29"/>
      <c r="S5795" s="29"/>
    </row>
    <row r="5796" spans="18:19" x14ac:dyDescent="0.25">
      <c r="R5796" s="29"/>
      <c r="S5796" s="29"/>
    </row>
    <row r="5797" spans="18:19" x14ac:dyDescent="0.25">
      <c r="R5797" s="29"/>
      <c r="S5797" s="29"/>
    </row>
    <row r="5798" spans="18:19" x14ac:dyDescent="0.25">
      <c r="R5798" s="29"/>
      <c r="S5798" s="29"/>
    </row>
    <row r="5799" spans="18:19" x14ac:dyDescent="0.25">
      <c r="R5799" s="29"/>
      <c r="S5799" s="29"/>
    </row>
    <row r="5800" spans="18:19" x14ac:dyDescent="0.25">
      <c r="R5800" s="29"/>
      <c r="S5800" s="29"/>
    </row>
    <row r="5801" spans="18:19" x14ac:dyDescent="0.25">
      <c r="R5801" s="29"/>
      <c r="S5801" s="29"/>
    </row>
    <row r="5802" spans="18:19" x14ac:dyDescent="0.25">
      <c r="R5802" s="29"/>
      <c r="S5802" s="29"/>
    </row>
    <row r="5803" spans="18:19" x14ac:dyDescent="0.25">
      <c r="R5803" s="29"/>
      <c r="S5803" s="29"/>
    </row>
    <row r="5804" spans="18:19" x14ac:dyDescent="0.25">
      <c r="R5804" s="29"/>
      <c r="S5804" s="29"/>
    </row>
    <row r="5805" spans="18:19" x14ac:dyDescent="0.25">
      <c r="R5805" s="29"/>
      <c r="S5805" s="29"/>
    </row>
    <row r="5806" spans="18:19" x14ac:dyDescent="0.25">
      <c r="R5806" s="29"/>
      <c r="S5806" s="29"/>
    </row>
    <row r="5807" spans="18:19" x14ac:dyDescent="0.25">
      <c r="R5807" s="29"/>
      <c r="S5807" s="29"/>
    </row>
    <row r="5808" spans="18:19" x14ac:dyDescent="0.25">
      <c r="R5808" s="29"/>
      <c r="S5808" s="29"/>
    </row>
    <row r="5809" spans="18:19" x14ac:dyDescent="0.25">
      <c r="R5809" s="29"/>
      <c r="S5809" s="29"/>
    </row>
    <row r="5810" spans="18:19" x14ac:dyDescent="0.25">
      <c r="R5810" s="29"/>
      <c r="S5810" s="29"/>
    </row>
    <row r="5811" spans="18:19" x14ac:dyDescent="0.25">
      <c r="R5811" s="29"/>
      <c r="S5811" s="29"/>
    </row>
    <row r="5812" spans="18:19" x14ac:dyDescent="0.25">
      <c r="R5812" s="29"/>
      <c r="S5812" s="29"/>
    </row>
    <row r="5813" spans="18:19" x14ac:dyDescent="0.25">
      <c r="R5813" s="29"/>
      <c r="S5813" s="29"/>
    </row>
    <row r="5814" spans="18:19" x14ac:dyDescent="0.25">
      <c r="R5814" s="29"/>
      <c r="S5814" s="29"/>
    </row>
    <row r="5815" spans="18:19" x14ac:dyDescent="0.25">
      <c r="R5815" s="29"/>
      <c r="S5815" s="29"/>
    </row>
    <row r="5816" spans="18:19" x14ac:dyDescent="0.25">
      <c r="R5816" s="29"/>
      <c r="S5816" s="29"/>
    </row>
    <row r="5817" spans="18:19" x14ac:dyDescent="0.25">
      <c r="R5817" s="29"/>
      <c r="S5817" s="29"/>
    </row>
    <row r="5818" spans="18:19" x14ac:dyDescent="0.25">
      <c r="R5818" s="29"/>
      <c r="S5818" s="29"/>
    </row>
    <row r="5819" spans="18:19" x14ac:dyDescent="0.25">
      <c r="R5819" s="29"/>
      <c r="S5819" s="29"/>
    </row>
    <row r="5820" spans="18:19" x14ac:dyDescent="0.25">
      <c r="R5820" s="29"/>
      <c r="S5820" s="29"/>
    </row>
    <row r="5821" spans="18:19" x14ac:dyDescent="0.25">
      <c r="R5821" s="29"/>
      <c r="S5821" s="29"/>
    </row>
    <row r="5822" spans="18:19" x14ac:dyDescent="0.25">
      <c r="R5822" s="29"/>
      <c r="S5822" s="29"/>
    </row>
    <row r="5823" spans="18:19" x14ac:dyDescent="0.25">
      <c r="R5823" s="29"/>
      <c r="S5823" s="29"/>
    </row>
    <row r="5824" spans="18:19" x14ac:dyDescent="0.25">
      <c r="R5824" s="29"/>
      <c r="S5824" s="29"/>
    </row>
    <row r="5825" spans="18:19" x14ac:dyDescent="0.25">
      <c r="R5825" s="29"/>
      <c r="S5825" s="29"/>
    </row>
    <row r="5826" spans="18:19" x14ac:dyDescent="0.25">
      <c r="R5826" s="29"/>
      <c r="S5826" s="29"/>
    </row>
    <row r="5827" spans="18:19" x14ac:dyDescent="0.25">
      <c r="R5827" s="29"/>
      <c r="S5827" s="29"/>
    </row>
    <row r="5828" spans="18:19" x14ac:dyDescent="0.25">
      <c r="R5828" s="29"/>
      <c r="S5828" s="29"/>
    </row>
    <row r="5829" spans="18:19" x14ac:dyDescent="0.25">
      <c r="R5829" s="29"/>
      <c r="S5829" s="29"/>
    </row>
    <row r="5830" spans="18:19" x14ac:dyDescent="0.25">
      <c r="R5830" s="29"/>
      <c r="S5830" s="29"/>
    </row>
    <row r="5831" spans="18:19" x14ac:dyDescent="0.25">
      <c r="R5831" s="29"/>
      <c r="S5831" s="29"/>
    </row>
    <row r="5832" spans="18:19" x14ac:dyDescent="0.25">
      <c r="R5832" s="29"/>
      <c r="S5832" s="29"/>
    </row>
    <row r="5833" spans="18:19" x14ac:dyDescent="0.25">
      <c r="R5833" s="29"/>
      <c r="S5833" s="29"/>
    </row>
    <row r="5834" spans="18:19" x14ac:dyDescent="0.25">
      <c r="R5834" s="29"/>
      <c r="S5834" s="29"/>
    </row>
    <row r="5835" spans="18:19" x14ac:dyDescent="0.25">
      <c r="R5835" s="29"/>
      <c r="S5835" s="29"/>
    </row>
    <row r="5836" spans="18:19" x14ac:dyDescent="0.25">
      <c r="R5836" s="29"/>
      <c r="S5836" s="29"/>
    </row>
    <row r="5837" spans="18:19" x14ac:dyDescent="0.25">
      <c r="R5837" s="29"/>
      <c r="S5837" s="29"/>
    </row>
    <row r="5838" spans="18:19" x14ac:dyDescent="0.25">
      <c r="R5838" s="29"/>
      <c r="S5838" s="29"/>
    </row>
    <row r="5839" spans="18:19" x14ac:dyDescent="0.25">
      <c r="R5839" s="29"/>
      <c r="S5839" s="29"/>
    </row>
    <row r="5840" spans="18:19" x14ac:dyDescent="0.25">
      <c r="R5840" s="29"/>
      <c r="S5840" s="29"/>
    </row>
    <row r="5841" spans="18:19" x14ac:dyDescent="0.25">
      <c r="R5841" s="29"/>
      <c r="S5841" s="29"/>
    </row>
    <row r="5842" spans="18:19" x14ac:dyDescent="0.25">
      <c r="R5842" s="29"/>
      <c r="S5842" s="29"/>
    </row>
    <row r="5843" spans="18:19" x14ac:dyDescent="0.25">
      <c r="R5843" s="29"/>
      <c r="S5843" s="29"/>
    </row>
    <row r="5844" spans="18:19" x14ac:dyDescent="0.25">
      <c r="R5844" s="29"/>
      <c r="S5844" s="29"/>
    </row>
    <row r="5845" spans="18:19" x14ac:dyDescent="0.25">
      <c r="R5845" s="29"/>
      <c r="S5845" s="29"/>
    </row>
    <row r="5846" spans="18:19" x14ac:dyDescent="0.25">
      <c r="R5846" s="29"/>
      <c r="S5846" s="29"/>
    </row>
    <row r="5847" spans="18:19" x14ac:dyDescent="0.25">
      <c r="R5847" s="29"/>
      <c r="S5847" s="29"/>
    </row>
    <row r="5848" spans="18:19" x14ac:dyDescent="0.25">
      <c r="R5848" s="29"/>
      <c r="S5848" s="29"/>
    </row>
    <row r="5849" spans="18:19" x14ac:dyDescent="0.25">
      <c r="R5849" s="29"/>
      <c r="S5849" s="29"/>
    </row>
    <row r="5850" spans="18:19" x14ac:dyDescent="0.25">
      <c r="R5850" s="29"/>
      <c r="S5850" s="29"/>
    </row>
    <row r="5851" spans="18:19" x14ac:dyDescent="0.25">
      <c r="R5851" s="29"/>
      <c r="S5851" s="29"/>
    </row>
    <row r="5852" spans="18:19" x14ac:dyDescent="0.25">
      <c r="R5852" s="29"/>
      <c r="S5852" s="29"/>
    </row>
    <row r="5853" spans="18:19" x14ac:dyDescent="0.25">
      <c r="R5853" s="29"/>
      <c r="S5853" s="29"/>
    </row>
    <row r="5854" spans="18:19" x14ac:dyDescent="0.25">
      <c r="R5854" s="29"/>
      <c r="S5854" s="29"/>
    </row>
    <row r="5855" spans="18:19" x14ac:dyDescent="0.25">
      <c r="R5855" s="29"/>
      <c r="S5855" s="29"/>
    </row>
    <row r="5856" spans="18:19" x14ac:dyDescent="0.25">
      <c r="R5856" s="29"/>
      <c r="S5856" s="29"/>
    </row>
    <row r="5857" spans="18:19" x14ac:dyDescent="0.25">
      <c r="R5857" s="29"/>
      <c r="S5857" s="29"/>
    </row>
    <row r="5858" spans="18:19" x14ac:dyDescent="0.25">
      <c r="R5858" s="29"/>
      <c r="S5858" s="29"/>
    </row>
    <row r="5859" spans="18:19" x14ac:dyDescent="0.25">
      <c r="R5859" s="29"/>
      <c r="S5859" s="29"/>
    </row>
    <row r="5860" spans="18:19" x14ac:dyDescent="0.25">
      <c r="R5860" s="29"/>
      <c r="S5860" s="29"/>
    </row>
    <row r="5861" spans="18:19" x14ac:dyDescent="0.25">
      <c r="R5861" s="29"/>
      <c r="S5861" s="29"/>
    </row>
    <row r="5862" spans="18:19" x14ac:dyDescent="0.25">
      <c r="R5862" s="29"/>
      <c r="S5862" s="29"/>
    </row>
    <row r="5863" spans="18:19" x14ac:dyDescent="0.25">
      <c r="R5863" s="29"/>
      <c r="S5863" s="29"/>
    </row>
    <row r="5864" spans="18:19" x14ac:dyDescent="0.25">
      <c r="R5864" s="29"/>
      <c r="S5864" s="29"/>
    </row>
    <row r="5865" spans="18:19" x14ac:dyDescent="0.25">
      <c r="R5865" s="29"/>
      <c r="S5865" s="29"/>
    </row>
    <row r="5866" spans="18:19" x14ac:dyDescent="0.25">
      <c r="R5866" s="29"/>
      <c r="S5866" s="29"/>
    </row>
    <row r="5867" spans="18:19" x14ac:dyDescent="0.25">
      <c r="R5867" s="29"/>
      <c r="S5867" s="29"/>
    </row>
    <row r="5868" spans="18:19" x14ac:dyDescent="0.25">
      <c r="R5868" s="29"/>
      <c r="S5868" s="29"/>
    </row>
    <row r="5869" spans="18:19" x14ac:dyDescent="0.25">
      <c r="R5869" s="29"/>
      <c r="S5869" s="29"/>
    </row>
    <row r="5870" spans="18:19" x14ac:dyDescent="0.25">
      <c r="R5870" s="29"/>
      <c r="S5870" s="29"/>
    </row>
    <row r="5871" spans="18:19" x14ac:dyDescent="0.25">
      <c r="R5871" s="29"/>
      <c r="S5871" s="29"/>
    </row>
    <row r="5872" spans="18:19" x14ac:dyDescent="0.25">
      <c r="R5872" s="29"/>
      <c r="S5872" s="29"/>
    </row>
    <row r="5873" spans="18:19" x14ac:dyDescent="0.25">
      <c r="R5873" s="29"/>
      <c r="S5873" s="29"/>
    </row>
    <row r="5874" spans="18:19" x14ac:dyDescent="0.25">
      <c r="R5874" s="29"/>
      <c r="S5874" s="29"/>
    </row>
    <row r="5875" spans="18:19" x14ac:dyDescent="0.25">
      <c r="R5875" s="29"/>
      <c r="S5875" s="29"/>
    </row>
    <row r="5876" spans="18:19" x14ac:dyDescent="0.25">
      <c r="R5876" s="29"/>
      <c r="S5876" s="29"/>
    </row>
    <row r="5877" spans="18:19" x14ac:dyDescent="0.25">
      <c r="R5877" s="29"/>
      <c r="S5877" s="29"/>
    </row>
    <row r="5878" spans="18:19" x14ac:dyDescent="0.25">
      <c r="R5878" s="29"/>
      <c r="S5878" s="29"/>
    </row>
    <row r="5879" spans="18:19" x14ac:dyDescent="0.25">
      <c r="R5879" s="29"/>
      <c r="S5879" s="29"/>
    </row>
    <row r="5880" spans="18:19" x14ac:dyDescent="0.25">
      <c r="R5880" s="29"/>
      <c r="S5880" s="29"/>
    </row>
    <row r="5881" spans="18:19" x14ac:dyDescent="0.25">
      <c r="R5881" s="29"/>
      <c r="S5881" s="29"/>
    </row>
    <row r="5882" spans="18:19" x14ac:dyDescent="0.25">
      <c r="R5882" s="29"/>
      <c r="S5882" s="29"/>
    </row>
    <row r="5883" spans="18:19" x14ac:dyDescent="0.25">
      <c r="R5883" s="29"/>
      <c r="S5883" s="29"/>
    </row>
    <row r="5884" spans="18:19" x14ac:dyDescent="0.25">
      <c r="R5884" s="29"/>
      <c r="S5884" s="29"/>
    </row>
    <row r="5885" spans="18:19" x14ac:dyDescent="0.25">
      <c r="R5885" s="29"/>
      <c r="S5885" s="29"/>
    </row>
    <row r="5886" spans="18:19" x14ac:dyDescent="0.25">
      <c r="R5886" s="29"/>
      <c r="S5886" s="29"/>
    </row>
    <row r="5887" spans="18:19" x14ac:dyDescent="0.25">
      <c r="R5887" s="29"/>
      <c r="S5887" s="29"/>
    </row>
    <row r="5888" spans="18:19" x14ac:dyDescent="0.25">
      <c r="R5888" s="29"/>
      <c r="S5888" s="29"/>
    </row>
    <row r="5889" spans="18:19" x14ac:dyDescent="0.25">
      <c r="R5889" s="29"/>
      <c r="S5889" s="29"/>
    </row>
    <row r="5890" spans="18:19" x14ac:dyDescent="0.25">
      <c r="R5890" s="29"/>
      <c r="S5890" s="29"/>
    </row>
    <row r="5891" spans="18:19" x14ac:dyDescent="0.25">
      <c r="R5891" s="29"/>
      <c r="S5891" s="29"/>
    </row>
    <row r="5892" spans="18:19" x14ac:dyDescent="0.25">
      <c r="R5892" s="29"/>
      <c r="S5892" s="29"/>
    </row>
    <row r="5893" spans="18:19" x14ac:dyDescent="0.25">
      <c r="R5893" s="29"/>
      <c r="S5893" s="29"/>
    </row>
    <row r="5894" spans="18:19" x14ac:dyDescent="0.25">
      <c r="R5894" s="29"/>
      <c r="S5894" s="29"/>
    </row>
    <row r="5895" spans="18:19" x14ac:dyDescent="0.25">
      <c r="R5895" s="29"/>
      <c r="S5895" s="29"/>
    </row>
    <row r="5896" spans="18:19" x14ac:dyDescent="0.25">
      <c r="R5896" s="29"/>
      <c r="S5896" s="29"/>
    </row>
    <row r="5897" spans="18:19" x14ac:dyDescent="0.25">
      <c r="R5897" s="29"/>
      <c r="S5897" s="29"/>
    </row>
    <row r="5898" spans="18:19" x14ac:dyDescent="0.25">
      <c r="R5898" s="29"/>
      <c r="S5898" s="29"/>
    </row>
    <row r="5899" spans="18:19" x14ac:dyDescent="0.25">
      <c r="R5899" s="29"/>
      <c r="S5899" s="29"/>
    </row>
    <row r="5900" spans="18:19" x14ac:dyDescent="0.25">
      <c r="R5900" s="29"/>
      <c r="S5900" s="29"/>
    </row>
    <row r="5901" spans="18:19" x14ac:dyDescent="0.25">
      <c r="R5901" s="29"/>
      <c r="S5901" s="29"/>
    </row>
    <row r="5902" spans="18:19" x14ac:dyDescent="0.25">
      <c r="R5902" s="29"/>
      <c r="S5902" s="29"/>
    </row>
    <row r="5903" spans="18:19" x14ac:dyDescent="0.25">
      <c r="R5903" s="29"/>
      <c r="S5903" s="29"/>
    </row>
    <row r="5904" spans="18:19" x14ac:dyDescent="0.25">
      <c r="R5904" s="29"/>
      <c r="S5904" s="29"/>
    </row>
    <row r="5905" spans="18:19" x14ac:dyDescent="0.25">
      <c r="R5905" s="29"/>
      <c r="S5905" s="29"/>
    </row>
    <row r="5906" spans="18:19" x14ac:dyDescent="0.25">
      <c r="R5906" s="29"/>
      <c r="S5906" s="29"/>
    </row>
    <row r="5907" spans="18:19" x14ac:dyDescent="0.25">
      <c r="R5907" s="29"/>
      <c r="S5907" s="29"/>
    </row>
    <row r="5908" spans="18:19" x14ac:dyDescent="0.25">
      <c r="R5908" s="29"/>
      <c r="S5908" s="29"/>
    </row>
    <row r="5909" spans="18:19" x14ac:dyDescent="0.25">
      <c r="R5909" s="29"/>
      <c r="S5909" s="29"/>
    </row>
    <row r="5910" spans="18:19" x14ac:dyDescent="0.25">
      <c r="R5910" s="29"/>
      <c r="S5910" s="29"/>
    </row>
    <row r="5911" spans="18:19" x14ac:dyDescent="0.25">
      <c r="R5911" s="29"/>
      <c r="S5911" s="29"/>
    </row>
    <row r="5912" spans="18:19" x14ac:dyDescent="0.25">
      <c r="R5912" s="29"/>
      <c r="S5912" s="29"/>
    </row>
    <row r="5913" spans="18:19" x14ac:dyDescent="0.25">
      <c r="R5913" s="29"/>
      <c r="S5913" s="29"/>
    </row>
    <row r="5914" spans="18:19" x14ac:dyDescent="0.25">
      <c r="R5914" s="29"/>
      <c r="S5914" s="29"/>
    </row>
    <row r="5915" spans="18:19" x14ac:dyDescent="0.25">
      <c r="R5915" s="29"/>
      <c r="S5915" s="29"/>
    </row>
    <row r="5916" spans="18:19" x14ac:dyDescent="0.25">
      <c r="R5916" s="29"/>
      <c r="S5916" s="29"/>
    </row>
    <row r="5917" spans="18:19" x14ac:dyDescent="0.25">
      <c r="R5917" s="29"/>
      <c r="S5917" s="29"/>
    </row>
    <row r="5918" spans="18:19" x14ac:dyDescent="0.25">
      <c r="R5918" s="29"/>
      <c r="S5918" s="29"/>
    </row>
    <row r="5919" spans="18:19" x14ac:dyDescent="0.25">
      <c r="R5919" s="29"/>
      <c r="S5919" s="29"/>
    </row>
    <row r="5920" spans="18:19" x14ac:dyDescent="0.25">
      <c r="R5920" s="29"/>
      <c r="S5920" s="29"/>
    </row>
    <row r="5921" spans="18:19" x14ac:dyDescent="0.25">
      <c r="R5921" s="29"/>
      <c r="S5921" s="29"/>
    </row>
    <row r="5922" spans="18:19" x14ac:dyDescent="0.25">
      <c r="R5922" s="29"/>
      <c r="S5922" s="29"/>
    </row>
    <row r="5923" spans="18:19" x14ac:dyDescent="0.25">
      <c r="R5923" s="29"/>
      <c r="S5923" s="29"/>
    </row>
    <row r="5924" spans="18:19" x14ac:dyDescent="0.25">
      <c r="R5924" s="29"/>
      <c r="S5924" s="29"/>
    </row>
    <row r="5925" spans="18:19" x14ac:dyDescent="0.25">
      <c r="R5925" s="29"/>
      <c r="S5925" s="29"/>
    </row>
    <row r="5926" spans="18:19" x14ac:dyDescent="0.25">
      <c r="R5926" s="29"/>
      <c r="S5926" s="29"/>
    </row>
    <row r="5927" spans="18:19" x14ac:dyDescent="0.25">
      <c r="R5927" s="29"/>
      <c r="S5927" s="29"/>
    </row>
    <row r="5928" spans="18:19" x14ac:dyDescent="0.25">
      <c r="R5928" s="29"/>
      <c r="S5928" s="29"/>
    </row>
    <row r="5929" spans="18:19" x14ac:dyDescent="0.25">
      <c r="R5929" s="29"/>
      <c r="S5929" s="29"/>
    </row>
    <row r="5930" spans="18:19" x14ac:dyDescent="0.25">
      <c r="R5930" s="29"/>
      <c r="S5930" s="29"/>
    </row>
    <row r="5931" spans="18:19" x14ac:dyDescent="0.25">
      <c r="R5931" s="29"/>
      <c r="S5931" s="29"/>
    </row>
    <row r="5932" spans="18:19" x14ac:dyDescent="0.25">
      <c r="R5932" s="29"/>
      <c r="S5932" s="29"/>
    </row>
    <row r="5933" spans="18:19" x14ac:dyDescent="0.25">
      <c r="R5933" s="29"/>
      <c r="S5933" s="29"/>
    </row>
    <row r="5934" spans="18:19" x14ac:dyDescent="0.25">
      <c r="R5934" s="29"/>
      <c r="S5934" s="29"/>
    </row>
    <row r="5935" spans="18:19" x14ac:dyDescent="0.25">
      <c r="R5935" s="29"/>
      <c r="S5935" s="29"/>
    </row>
    <row r="5936" spans="18:19" x14ac:dyDescent="0.25">
      <c r="R5936" s="29"/>
      <c r="S5936" s="29"/>
    </row>
    <row r="5937" spans="18:19" x14ac:dyDescent="0.25">
      <c r="R5937" s="29"/>
      <c r="S5937" s="29"/>
    </row>
    <row r="5938" spans="18:19" x14ac:dyDescent="0.25">
      <c r="R5938" s="29"/>
      <c r="S5938" s="29"/>
    </row>
    <row r="5939" spans="18:19" x14ac:dyDescent="0.25">
      <c r="R5939" s="29"/>
      <c r="S5939" s="29"/>
    </row>
    <row r="5940" spans="18:19" x14ac:dyDescent="0.25">
      <c r="R5940" s="29"/>
      <c r="S5940" s="29"/>
    </row>
    <row r="5941" spans="18:19" x14ac:dyDescent="0.25">
      <c r="R5941" s="29"/>
      <c r="S5941" s="29"/>
    </row>
    <row r="5942" spans="18:19" x14ac:dyDescent="0.25">
      <c r="R5942" s="29"/>
      <c r="S5942" s="29"/>
    </row>
    <row r="5943" spans="18:19" x14ac:dyDescent="0.25">
      <c r="R5943" s="29"/>
      <c r="S5943" s="29"/>
    </row>
    <row r="5944" spans="18:19" x14ac:dyDescent="0.25">
      <c r="R5944" s="29"/>
      <c r="S5944" s="29"/>
    </row>
    <row r="5945" spans="18:19" x14ac:dyDescent="0.25">
      <c r="R5945" s="29"/>
      <c r="S5945" s="29"/>
    </row>
    <row r="5946" spans="18:19" x14ac:dyDescent="0.25">
      <c r="R5946" s="29"/>
      <c r="S5946" s="29"/>
    </row>
    <row r="5947" spans="18:19" x14ac:dyDescent="0.25">
      <c r="R5947" s="29"/>
      <c r="S5947" s="29"/>
    </row>
    <row r="5948" spans="18:19" x14ac:dyDescent="0.25">
      <c r="R5948" s="29"/>
      <c r="S5948" s="29"/>
    </row>
    <row r="5949" spans="18:19" x14ac:dyDescent="0.25">
      <c r="R5949" s="29"/>
      <c r="S5949" s="29"/>
    </row>
    <row r="5950" spans="18:19" x14ac:dyDescent="0.25">
      <c r="R5950" s="29"/>
      <c r="S5950" s="29"/>
    </row>
    <row r="5951" spans="18:19" x14ac:dyDescent="0.25">
      <c r="R5951" s="29"/>
      <c r="S5951" s="29"/>
    </row>
    <row r="5952" spans="18:19" x14ac:dyDescent="0.25">
      <c r="R5952" s="29"/>
      <c r="S5952" s="29"/>
    </row>
    <row r="5953" spans="18:19" x14ac:dyDescent="0.25">
      <c r="R5953" s="29"/>
      <c r="S5953" s="29"/>
    </row>
    <row r="5954" spans="18:19" x14ac:dyDescent="0.25">
      <c r="R5954" s="29"/>
      <c r="S5954" s="29"/>
    </row>
    <row r="5955" spans="18:19" x14ac:dyDescent="0.25">
      <c r="R5955" s="29"/>
      <c r="S5955" s="29"/>
    </row>
    <row r="5956" spans="18:19" x14ac:dyDescent="0.25">
      <c r="R5956" s="29"/>
      <c r="S5956" s="29"/>
    </row>
    <row r="5957" spans="18:19" x14ac:dyDescent="0.25">
      <c r="R5957" s="29"/>
      <c r="S5957" s="29"/>
    </row>
    <row r="5958" spans="18:19" x14ac:dyDescent="0.25">
      <c r="R5958" s="29"/>
      <c r="S5958" s="29"/>
    </row>
    <row r="5959" spans="18:19" x14ac:dyDescent="0.25">
      <c r="R5959" s="29"/>
      <c r="S5959" s="29"/>
    </row>
    <row r="5960" spans="18:19" x14ac:dyDescent="0.25">
      <c r="R5960" s="29"/>
      <c r="S5960" s="29"/>
    </row>
    <row r="5961" spans="18:19" x14ac:dyDescent="0.25">
      <c r="R5961" s="29"/>
      <c r="S5961" s="29"/>
    </row>
    <row r="5962" spans="18:19" x14ac:dyDescent="0.25">
      <c r="R5962" s="29"/>
      <c r="S5962" s="29"/>
    </row>
    <row r="5963" spans="18:19" x14ac:dyDescent="0.25">
      <c r="R5963" s="29"/>
      <c r="S5963" s="29"/>
    </row>
    <row r="5964" spans="18:19" x14ac:dyDescent="0.25">
      <c r="R5964" s="29"/>
      <c r="S5964" s="29"/>
    </row>
    <row r="5965" spans="18:19" x14ac:dyDescent="0.25">
      <c r="R5965" s="29"/>
      <c r="S5965" s="29"/>
    </row>
    <row r="5966" spans="18:19" x14ac:dyDescent="0.25">
      <c r="R5966" s="29"/>
      <c r="S5966" s="29"/>
    </row>
    <row r="5967" spans="18:19" x14ac:dyDescent="0.25">
      <c r="R5967" s="29"/>
      <c r="S5967" s="29"/>
    </row>
    <row r="5968" spans="18:19" x14ac:dyDescent="0.25">
      <c r="R5968" s="29"/>
      <c r="S5968" s="29"/>
    </row>
    <row r="5969" spans="18:19" x14ac:dyDescent="0.25">
      <c r="R5969" s="29"/>
      <c r="S5969" s="29"/>
    </row>
    <row r="5970" spans="18:19" x14ac:dyDescent="0.25">
      <c r="R5970" s="29"/>
      <c r="S5970" s="29"/>
    </row>
    <row r="5971" spans="18:19" x14ac:dyDescent="0.25">
      <c r="R5971" s="29"/>
      <c r="S5971" s="29"/>
    </row>
    <row r="5972" spans="18:19" x14ac:dyDescent="0.25">
      <c r="R5972" s="29"/>
      <c r="S5972" s="29"/>
    </row>
    <row r="5973" spans="18:19" x14ac:dyDescent="0.25">
      <c r="R5973" s="29"/>
      <c r="S5973" s="29"/>
    </row>
    <row r="5974" spans="18:19" x14ac:dyDescent="0.25">
      <c r="R5974" s="29"/>
      <c r="S5974" s="29"/>
    </row>
    <row r="5975" spans="18:19" x14ac:dyDescent="0.25">
      <c r="R5975" s="29"/>
      <c r="S5975" s="29"/>
    </row>
    <row r="5976" spans="18:19" x14ac:dyDescent="0.25">
      <c r="R5976" s="29"/>
      <c r="S5976" s="29"/>
    </row>
    <row r="5977" spans="18:19" x14ac:dyDescent="0.25">
      <c r="R5977" s="29"/>
      <c r="S5977" s="29"/>
    </row>
    <row r="5978" spans="18:19" x14ac:dyDescent="0.25">
      <c r="R5978" s="29"/>
      <c r="S5978" s="29"/>
    </row>
    <row r="5979" spans="18:19" x14ac:dyDescent="0.25">
      <c r="R5979" s="29"/>
      <c r="S5979" s="29"/>
    </row>
    <row r="5980" spans="18:19" x14ac:dyDescent="0.25">
      <c r="R5980" s="29"/>
      <c r="S5980" s="29"/>
    </row>
    <row r="5981" spans="18:19" x14ac:dyDescent="0.25">
      <c r="R5981" s="29"/>
      <c r="S5981" s="29"/>
    </row>
    <row r="5982" spans="18:19" x14ac:dyDescent="0.25">
      <c r="R5982" s="29"/>
      <c r="S5982" s="29"/>
    </row>
    <row r="5983" spans="18:19" x14ac:dyDescent="0.25">
      <c r="R5983" s="29"/>
      <c r="S5983" s="29"/>
    </row>
    <row r="5984" spans="18:19" x14ac:dyDescent="0.25">
      <c r="R5984" s="29"/>
      <c r="S5984" s="29"/>
    </row>
    <row r="5985" spans="18:19" x14ac:dyDescent="0.25">
      <c r="R5985" s="29"/>
      <c r="S5985" s="29"/>
    </row>
    <row r="5986" spans="18:19" x14ac:dyDescent="0.25">
      <c r="R5986" s="29"/>
      <c r="S5986" s="29"/>
    </row>
    <row r="5987" spans="18:19" x14ac:dyDescent="0.25">
      <c r="R5987" s="29"/>
      <c r="S5987" s="29"/>
    </row>
    <row r="5988" spans="18:19" x14ac:dyDescent="0.25">
      <c r="R5988" s="29"/>
      <c r="S5988" s="29"/>
    </row>
    <row r="5989" spans="18:19" x14ac:dyDescent="0.25">
      <c r="R5989" s="29"/>
      <c r="S5989" s="29"/>
    </row>
    <row r="5990" spans="18:19" x14ac:dyDescent="0.25">
      <c r="R5990" s="29"/>
      <c r="S5990" s="29"/>
    </row>
    <row r="5991" spans="18:19" x14ac:dyDescent="0.25">
      <c r="R5991" s="29"/>
      <c r="S5991" s="29"/>
    </row>
    <row r="5992" spans="18:19" x14ac:dyDescent="0.25">
      <c r="R5992" s="29"/>
      <c r="S5992" s="29"/>
    </row>
    <row r="5993" spans="18:19" x14ac:dyDescent="0.25">
      <c r="R5993" s="29"/>
      <c r="S5993" s="29"/>
    </row>
    <row r="5994" spans="18:19" x14ac:dyDescent="0.25">
      <c r="R5994" s="29"/>
      <c r="S5994" s="29"/>
    </row>
    <row r="5995" spans="18:19" x14ac:dyDescent="0.25">
      <c r="R5995" s="29"/>
      <c r="S5995" s="29"/>
    </row>
    <row r="5996" spans="18:19" x14ac:dyDescent="0.25">
      <c r="R5996" s="29"/>
      <c r="S5996" s="29"/>
    </row>
    <row r="5997" spans="18:19" x14ac:dyDescent="0.25">
      <c r="R5997" s="29"/>
      <c r="S5997" s="29"/>
    </row>
    <row r="5998" spans="18:19" x14ac:dyDescent="0.25">
      <c r="R5998" s="29"/>
      <c r="S5998" s="29"/>
    </row>
    <row r="5999" spans="18:19" x14ac:dyDescent="0.25">
      <c r="R5999" s="29"/>
      <c r="S5999" s="29"/>
    </row>
    <row r="6000" spans="18:19" x14ac:dyDescent="0.25">
      <c r="R6000" s="29"/>
      <c r="S6000" s="29"/>
    </row>
    <row r="6001" spans="18:19" x14ac:dyDescent="0.25">
      <c r="R6001" s="29"/>
      <c r="S6001" s="29"/>
    </row>
    <row r="6002" spans="18:19" x14ac:dyDescent="0.25">
      <c r="R6002" s="29"/>
      <c r="S6002" s="29"/>
    </row>
    <row r="6003" spans="18:19" x14ac:dyDescent="0.25">
      <c r="R6003" s="29"/>
      <c r="S6003" s="29"/>
    </row>
    <row r="6004" spans="18:19" x14ac:dyDescent="0.25">
      <c r="R6004" s="29"/>
      <c r="S6004" s="29"/>
    </row>
    <row r="6005" spans="18:19" x14ac:dyDescent="0.25">
      <c r="R6005" s="29"/>
      <c r="S6005" s="29"/>
    </row>
    <row r="6006" spans="18:19" x14ac:dyDescent="0.25">
      <c r="R6006" s="29"/>
      <c r="S6006" s="29"/>
    </row>
    <row r="6007" spans="18:19" x14ac:dyDescent="0.25">
      <c r="R6007" s="29"/>
      <c r="S6007" s="29"/>
    </row>
    <row r="6008" spans="18:19" x14ac:dyDescent="0.25">
      <c r="R6008" s="29"/>
      <c r="S6008" s="29"/>
    </row>
    <row r="6009" spans="18:19" x14ac:dyDescent="0.25">
      <c r="R6009" s="29"/>
      <c r="S6009" s="29"/>
    </row>
    <row r="6010" spans="18:19" x14ac:dyDescent="0.25">
      <c r="R6010" s="29"/>
      <c r="S6010" s="29"/>
    </row>
    <row r="6011" spans="18:19" x14ac:dyDescent="0.25">
      <c r="R6011" s="29"/>
      <c r="S6011" s="29"/>
    </row>
    <row r="6012" spans="18:19" x14ac:dyDescent="0.25">
      <c r="R6012" s="29"/>
      <c r="S6012" s="29"/>
    </row>
    <row r="6013" spans="18:19" x14ac:dyDescent="0.25">
      <c r="R6013" s="29"/>
      <c r="S6013" s="29"/>
    </row>
    <row r="6014" spans="18:19" x14ac:dyDescent="0.25">
      <c r="R6014" s="29"/>
      <c r="S6014" s="29"/>
    </row>
    <row r="6015" spans="18:19" x14ac:dyDescent="0.25">
      <c r="R6015" s="29"/>
      <c r="S6015" s="29"/>
    </row>
    <row r="6016" spans="18:19" x14ac:dyDescent="0.25">
      <c r="R6016" s="29"/>
      <c r="S6016" s="29"/>
    </row>
    <row r="6017" spans="18:19" x14ac:dyDescent="0.25">
      <c r="R6017" s="29"/>
      <c r="S6017" s="29"/>
    </row>
    <row r="6018" spans="18:19" x14ac:dyDescent="0.25">
      <c r="R6018" s="29"/>
      <c r="S6018" s="29"/>
    </row>
    <row r="6019" spans="18:19" x14ac:dyDescent="0.25">
      <c r="R6019" s="29"/>
      <c r="S6019" s="29"/>
    </row>
    <row r="6020" spans="18:19" x14ac:dyDescent="0.25">
      <c r="R6020" s="29"/>
      <c r="S6020" s="29"/>
    </row>
    <row r="6021" spans="18:19" x14ac:dyDescent="0.25">
      <c r="R6021" s="29"/>
      <c r="S6021" s="29"/>
    </row>
    <row r="6022" spans="18:19" x14ac:dyDescent="0.25">
      <c r="R6022" s="29"/>
      <c r="S6022" s="29"/>
    </row>
    <row r="6023" spans="18:19" x14ac:dyDescent="0.25">
      <c r="R6023" s="29"/>
      <c r="S6023" s="29"/>
    </row>
    <row r="6024" spans="18:19" x14ac:dyDescent="0.25">
      <c r="R6024" s="29"/>
      <c r="S6024" s="29"/>
    </row>
    <row r="6025" spans="18:19" x14ac:dyDescent="0.25">
      <c r="R6025" s="29"/>
      <c r="S6025" s="29"/>
    </row>
    <row r="6026" spans="18:19" x14ac:dyDescent="0.25">
      <c r="R6026" s="29"/>
      <c r="S6026" s="29"/>
    </row>
    <row r="6027" spans="18:19" x14ac:dyDescent="0.25">
      <c r="R6027" s="29"/>
      <c r="S6027" s="29"/>
    </row>
    <row r="6028" spans="18:19" x14ac:dyDescent="0.25">
      <c r="R6028" s="29"/>
      <c r="S6028" s="29"/>
    </row>
    <row r="6029" spans="18:19" x14ac:dyDescent="0.25">
      <c r="R6029" s="29"/>
      <c r="S6029" s="29"/>
    </row>
    <row r="6030" spans="18:19" x14ac:dyDescent="0.25">
      <c r="R6030" s="29"/>
      <c r="S6030" s="29"/>
    </row>
    <row r="6031" spans="18:19" x14ac:dyDescent="0.25">
      <c r="R6031" s="29"/>
      <c r="S6031" s="29"/>
    </row>
    <row r="6032" spans="18:19" x14ac:dyDescent="0.25">
      <c r="R6032" s="29"/>
      <c r="S6032" s="29"/>
    </row>
    <row r="6033" spans="18:19" x14ac:dyDescent="0.25">
      <c r="R6033" s="29"/>
      <c r="S6033" s="29"/>
    </row>
    <row r="6034" spans="18:19" x14ac:dyDescent="0.25">
      <c r="R6034" s="29"/>
      <c r="S6034" s="29"/>
    </row>
    <row r="6035" spans="18:19" x14ac:dyDescent="0.25">
      <c r="R6035" s="29"/>
      <c r="S6035" s="29"/>
    </row>
    <row r="6036" spans="18:19" x14ac:dyDescent="0.25">
      <c r="R6036" s="29"/>
      <c r="S6036" s="29"/>
    </row>
    <row r="6037" spans="18:19" x14ac:dyDescent="0.25">
      <c r="R6037" s="29"/>
      <c r="S6037" s="29"/>
    </row>
    <row r="6038" spans="18:19" x14ac:dyDescent="0.25">
      <c r="R6038" s="29"/>
      <c r="S6038" s="29"/>
    </row>
    <row r="6039" spans="18:19" x14ac:dyDescent="0.25">
      <c r="R6039" s="29"/>
      <c r="S6039" s="29"/>
    </row>
    <row r="6040" spans="18:19" x14ac:dyDescent="0.25">
      <c r="R6040" s="29"/>
      <c r="S6040" s="29"/>
    </row>
    <row r="6041" spans="18:19" x14ac:dyDescent="0.25">
      <c r="R6041" s="29"/>
      <c r="S6041" s="29"/>
    </row>
    <row r="6042" spans="18:19" x14ac:dyDescent="0.25">
      <c r="R6042" s="29"/>
      <c r="S6042" s="29"/>
    </row>
    <row r="6043" spans="18:19" x14ac:dyDescent="0.25">
      <c r="R6043" s="29"/>
      <c r="S6043" s="29"/>
    </row>
    <row r="6044" spans="18:19" x14ac:dyDescent="0.25">
      <c r="R6044" s="29"/>
      <c r="S6044" s="29"/>
    </row>
    <row r="6045" spans="18:19" x14ac:dyDescent="0.25">
      <c r="R6045" s="29"/>
      <c r="S6045" s="29"/>
    </row>
    <row r="6046" spans="18:19" x14ac:dyDescent="0.25">
      <c r="R6046" s="29"/>
      <c r="S6046" s="29"/>
    </row>
    <row r="6047" spans="18:19" x14ac:dyDescent="0.25">
      <c r="R6047" s="29"/>
      <c r="S6047" s="29"/>
    </row>
    <row r="6048" spans="18:19" x14ac:dyDescent="0.25">
      <c r="R6048" s="29"/>
      <c r="S6048" s="29"/>
    </row>
    <row r="6049" spans="18:19" x14ac:dyDescent="0.25">
      <c r="R6049" s="29"/>
      <c r="S6049" s="29"/>
    </row>
    <row r="6050" spans="18:19" x14ac:dyDescent="0.25">
      <c r="R6050" s="29"/>
      <c r="S6050" s="29"/>
    </row>
    <row r="6051" spans="18:19" x14ac:dyDescent="0.25">
      <c r="R6051" s="29"/>
      <c r="S6051" s="29"/>
    </row>
    <row r="6052" spans="18:19" x14ac:dyDescent="0.25">
      <c r="R6052" s="29"/>
      <c r="S6052" s="29"/>
    </row>
    <row r="6053" spans="18:19" x14ac:dyDescent="0.25">
      <c r="R6053" s="29"/>
      <c r="S6053" s="29"/>
    </row>
    <row r="6054" spans="18:19" x14ac:dyDescent="0.25">
      <c r="R6054" s="29"/>
      <c r="S6054" s="29"/>
    </row>
    <row r="6055" spans="18:19" x14ac:dyDescent="0.25">
      <c r="R6055" s="29"/>
      <c r="S6055" s="29"/>
    </row>
    <row r="6056" spans="18:19" x14ac:dyDescent="0.25">
      <c r="R6056" s="29"/>
      <c r="S6056" s="29"/>
    </row>
    <row r="6057" spans="18:19" x14ac:dyDescent="0.25">
      <c r="R6057" s="29"/>
      <c r="S6057" s="29"/>
    </row>
    <row r="6058" spans="18:19" x14ac:dyDescent="0.25">
      <c r="R6058" s="29"/>
      <c r="S6058" s="29"/>
    </row>
    <row r="6059" spans="18:19" x14ac:dyDescent="0.25">
      <c r="R6059" s="29"/>
      <c r="S6059" s="29"/>
    </row>
    <row r="6060" spans="18:19" x14ac:dyDescent="0.25">
      <c r="R6060" s="29"/>
      <c r="S6060" s="29"/>
    </row>
    <row r="6061" spans="18:19" x14ac:dyDescent="0.25">
      <c r="R6061" s="29"/>
      <c r="S6061" s="29"/>
    </row>
    <row r="6062" spans="18:19" x14ac:dyDescent="0.25">
      <c r="R6062" s="29"/>
      <c r="S6062" s="29"/>
    </row>
    <row r="6063" spans="18:19" x14ac:dyDescent="0.25">
      <c r="R6063" s="29"/>
      <c r="S6063" s="29"/>
    </row>
    <row r="6064" spans="18:19" x14ac:dyDescent="0.25">
      <c r="R6064" s="29"/>
      <c r="S6064" s="29"/>
    </row>
    <row r="6065" spans="18:19" x14ac:dyDescent="0.25">
      <c r="R6065" s="29"/>
      <c r="S6065" s="29"/>
    </row>
    <row r="6066" spans="18:19" x14ac:dyDescent="0.25">
      <c r="R6066" s="29"/>
      <c r="S6066" s="29"/>
    </row>
    <row r="6067" spans="18:19" x14ac:dyDescent="0.25">
      <c r="R6067" s="29"/>
      <c r="S6067" s="29"/>
    </row>
    <row r="6068" spans="18:19" x14ac:dyDescent="0.25">
      <c r="R6068" s="29"/>
      <c r="S6068" s="29"/>
    </row>
    <row r="6069" spans="18:19" x14ac:dyDescent="0.25">
      <c r="R6069" s="29"/>
      <c r="S6069" s="29"/>
    </row>
    <row r="6070" spans="18:19" x14ac:dyDescent="0.25">
      <c r="R6070" s="29"/>
      <c r="S6070" s="29"/>
    </row>
    <row r="6071" spans="18:19" x14ac:dyDescent="0.25">
      <c r="R6071" s="29"/>
      <c r="S6071" s="29"/>
    </row>
    <row r="6072" spans="18:19" x14ac:dyDescent="0.25">
      <c r="R6072" s="29"/>
      <c r="S6072" s="29"/>
    </row>
    <row r="6073" spans="18:19" x14ac:dyDescent="0.25">
      <c r="R6073" s="29"/>
      <c r="S6073" s="29"/>
    </row>
    <row r="6074" spans="18:19" x14ac:dyDescent="0.25">
      <c r="R6074" s="29"/>
      <c r="S6074" s="29"/>
    </row>
    <row r="6075" spans="18:19" x14ac:dyDescent="0.25">
      <c r="R6075" s="29"/>
      <c r="S6075" s="29"/>
    </row>
    <row r="6076" spans="18:19" x14ac:dyDescent="0.25">
      <c r="R6076" s="29"/>
      <c r="S6076" s="29"/>
    </row>
    <row r="6077" spans="18:19" x14ac:dyDescent="0.25">
      <c r="R6077" s="29"/>
      <c r="S6077" s="29"/>
    </row>
    <row r="6078" spans="18:19" x14ac:dyDescent="0.25">
      <c r="R6078" s="29"/>
      <c r="S6078" s="29"/>
    </row>
    <row r="6079" spans="18:19" x14ac:dyDescent="0.25">
      <c r="R6079" s="29"/>
      <c r="S6079" s="29"/>
    </row>
    <row r="6080" spans="18:19" x14ac:dyDescent="0.25">
      <c r="R6080" s="29"/>
      <c r="S6080" s="29"/>
    </row>
    <row r="6081" spans="18:19" x14ac:dyDescent="0.25">
      <c r="R6081" s="29"/>
      <c r="S6081" s="29"/>
    </row>
    <row r="6082" spans="18:19" x14ac:dyDescent="0.25">
      <c r="R6082" s="29"/>
      <c r="S6082" s="29"/>
    </row>
    <row r="6083" spans="18:19" x14ac:dyDescent="0.25">
      <c r="R6083" s="29"/>
      <c r="S6083" s="29"/>
    </row>
    <row r="6084" spans="18:19" x14ac:dyDescent="0.25">
      <c r="R6084" s="29"/>
      <c r="S6084" s="29"/>
    </row>
    <row r="6085" spans="18:19" x14ac:dyDescent="0.25">
      <c r="R6085" s="29"/>
      <c r="S6085" s="29"/>
    </row>
    <row r="6086" spans="18:19" x14ac:dyDescent="0.25">
      <c r="R6086" s="29"/>
      <c r="S6086" s="29"/>
    </row>
    <row r="6087" spans="18:19" x14ac:dyDescent="0.25">
      <c r="R6087" s="29"/>
      <c r="S6087" s="29"/>
    </row>
    <row r="6088" spans="18:19" x14ac:dyDescent="0.25">
      <c r="R6088" s="29"/>
      <c r="S6088" s="29"/>
    </row>
    <row r="6089" spans="18:19" x14ac:dyDescent="0.25">
      <c r="R6089" s="29"/>
      <c r="S6089" s="29"/>
    </row>
    <row r="6090" spans="18:19" x14ac:dyDescent="0.25">
      <c r="R6090" s="29"/>
      <c r="S6090" s="29"/>
    </row>
    <row r="6091" spans="18:19" x14ac:dyDescent="0.25">
      <c r="R6091" s="29"/>
      <c r="S6091" s="29"/>
    </row>
    <row r="6092" spans="18:19" x14ac:dyDescent="0.25">
      <c r="R6092" s="29"/>
      <c r="S6092" s="29"/>
    </row>
    <row r="6093" spans="18:19" x14ac:dyDescent="0.25">
      <c r="R6093" s="29"/>
      <c r="S6093" s="29"/>
    </row>
    <row r="6094" spans="18:19" x14ac:dyDescent="0.25">
      <c r="R6094" s="29"/>
      <c r="S6094" s="29"/>
    </row>
    <row r="6095" spans="18:19" x14ac:dyDescent="0.25">
      <c r="R6095" s="29"/>
      <c r="S6095" s="29"/>
    </row>
    <row r="6096" spans="18:19" x14ac:dyDescent="0.25">
      <c r="R6096" s="29"/>
      <c r="S6096" s="29"/>
    </row>
    <row r="6097" spans="18:19" x14ac:dyDescent="0.25">
      <c r="R6097" s="29"/>
      <c r="S6097" s="29"/>
    </row>
    <row r="6098" spans="18:19" x14ac:dyDescent="0.25">
      <c r="R6098" s="29"/>
      <c r="S6098" s="29"/>
    </row>
    <row r="6099" spans="18:19" x14ac:dyDescent="0.25">
      <c r="R6099" s="29"/>
      <c r="S6099" s="29"/>
    </row>
    <row r="6100" spans="18:19" x14ac:dyDescent="0.25">
      <c r="R6100" s="29"/>
      <c r="S6100" s="29"/>
    </row>
    <row r="6101" spans="18:19" x14ac:dyDescent="0.25">
      <c r="R6101" s="29"/>
      <c r="S6101" s="29"/>
    </row>
    <row r="6102" spans="18:19" x14ac:dyDescent="0.25">
      <c r="R6102" s="29"/>
      <c r="S6102" s="29"/>
    </row>
    <row r="6103" spans="18:19" x14ac:dyDescent="0.25">
      <c r="R6103" s="29"/>
      <c r="S6103" s="29"/>
    </row>
    <row r="6104" spans="18:19" x14ac:dyDescent="0.25">
      <c r="R6104" s="29"/>
      <c r="S6104" s="29"/>
    </row>
    <row r="6105" spans="18:19" x14ac:dyDescent="0.25">
      <c r="R6105" s="29"/>
      <c r="S6105" s="29"/>
    </row>
    <row r="6106" spans="18:19" x14ac:dyDescent="0.25">
      <c r="R6106" s="29"/>
      <c r="S6106" s="29"/>
    </row>
    <row r="6107" spans="18:19" x14ac:dyDescent="0.25">
      <c r="R6107" s="29"/>
      <c r="S6107" s="29"/>
    </row>
    <row r="6108" spans="18:19" x14ac:dyDescent="0.25">
      <c r="R6108" s="29"/>
      <c r="S6108" s="29"/>
    </row>
    <row r="6109" spans="18:19" x14ac:dyDescent="0.25">
      <c r="R6109" s="29"/>
      <c r="S6109" s="29"/>
    </row>
    <row r="6110" spans="18:19" x14ac:dyDescent="0.25">
      <c r="R6110" s="29"/>
      <c r="S6110" s="29"/>
    </row>
    <row r="6111" spans="18:19" x14ac:dyDescent="0.25">
      <c r="R6111" s="29"/>
      <c r="S6111" s="29"/>
    </row>
    <row r="6112" spans="18:19" x14ac:dyDescent="0.25">
      <c r="R6112" s="29"/>
      <c r="S6112" s="29"/>
    </row>
    <row r="6113" spans="18:19" x14ac:dyDescent="0.25">
      <c r="R6113" s="29"/>
      <c r="S6113" s="29"/>
    </row>
    <row r="6114" spans="18:19" x14ac:dyDescent="0.25">
      <c r="R6114" s="29"/>
      <c r="S6114" s="29"/>
    </row>
    <row r="6115" spans="18:19" x14ac:dyDescent="0.25">
      <c r="R6115" s="29"/>
      <c r="S6115" s="29"/>
    </row>
    <row r="6116" spans="18:19" x14ac:dyDescent="0.25">
      <c r="R6116" s="29"/>
      <c r="S6116" s="29"/>
    </row>
    <row r="6117" spans="18:19" x14ac:dyDescent="0.25">
      <c r="R6117" s="29"/>
      <c r="S6117" s="29"/>
    </row>
    <row r="6118" spans="18:19" x14ac:dyDescent="0.25">
      <c r="R6118" s="29"/>
      <c r="S6118" s="29"/>
    </row>
    <row r="6119" spans="18:19" x14ac:dyDescent="0.25">
      <c r="R6119" s="29"/>
      <c r="S6119" s="29"/>
    </row>
    <row r="6120" spans="18:19" x14ac:dyDescent="0.25">
      <c r="R6120" s="29"/>
      <c r="S6120" s="29"/>
    </row>
    <row r="6121" spans="18:19" x14ac:dyDescent="0.25">
      <c r="R6121" s="29"/>
      <c r="S6121" s="29"/>
    </row>
    <row r="6122" spans="18:19" x14ac:dyDescent="0.25">
      <c r="R6122" s="29"/>
      <c r="S6122" s="29"/>
    </row>
    <row r="6123" spans="18:19" x14ac:dyDescent="0.25">
      <c r="R6123" s="29"/>
      <c r="S6123" s="29"/>
    </row>
    <row r="6124" spans="18:19" x14ac:dyDescent="0.25">
      <c r="R6124" s="29"/>
      <c r="S6124" s="29"/>
    </row>
    <row r="6125" spans="18:19" x14ac:dyDescent="0.25">
      <c r="R6125" s="29"/>
      <c r="S6125" s="29"/>
    </row>
    <row r="6126" spans="18:19" x14ac:dyDescent="0.25">
      <c r="R6126" s="29"/>
      <c r="S6126" s="29"/>
    </row>
    <row r="6127" spans="18:19" x14ac:dyDescent="0.25">
      <c r="R6127" s="29"/>
      <c r="S6127" s="29"/>
    </row>
    <row r="6128" spans="18:19" x14ac:dyDescent="0.25">
      <c r="R6128" s="29"/>
      <c r="S6128" s="29"/>
    </row>
    <row r="6129" spans="18:19" x14ac:dyDescent="0.25">
      <c r="R6129" s="29"/>
      <c r="S6129" s="29"/>
    </row>
    <row r="6130" spans="18:19" x14ac:dyDescent="0.25">
      <c r="R6130" s="29"/>
      <c r="S6130" s="29"/>
    </row>
    <row r="6131" spans="18:19" x14ac:dyDescent="0.25">
      <c r="R6131" s="29"/>
      <c r="S6131" s="29"/>
    </row>
    <row r="6132" spans="18:19" x14ac:dyDescent="0.25">
      <c r="R6132" s="29"/>
      <c r="S6132" s="29"/>
    </row>
    <row r="6133" spans="18:19" x14ac:dyDescent="0.25">
      <c r="R6133" s="29"/>
      <c r="S6133" s="29"/>
    </row>
    <row r="6134" spans="18:19" x14ac:dyDescent="0.25">
      <c r="R6134" s="29"/>
      <c r="S6134" s="29"/>
    </row>
    <row r="6135" spans="18:19" x14ac:dyDescent="0.25">
      <c r="R6135" s="29"/>
      <c r="S6135" s="29"/>
    </row>
    <row r="6136" spans="18:19" x14ac:dyDescent="0.25">
      <c r="R6136" s="29"/>
      <c r="S6136" s="29"/>
    </row>
    <row r="6137" spans="18:19" x14ac:dyDescent="0.25">
      <c r="R6137" s="29"/>
      <c r="S6137" s="29"/>
    </row>
    <row r="6138" spans="18:19" x14ac:dyDescent="0.25">
      <c r="R6138" s="29"/>
      <c r="S6138" s="29"/>
    </row>
    <row r="6139" spans="18:19" x14ac:dyDescent="0.25">
      <c r="R6139" s="29"/>
      <c r="S6139" s="29"/>
    </row>
    <row r="6140" spans="18:19" x14ac:dyDescent="0.25">
      <c r="R6140" s="29"/>
      <c r="S6140" s="29"/>
    </row>
    <row r="6141" spans="18:19" x14ac:dyDescent="0.25">
      <c r="R6141" s="29"/>
      <c r="S6141" s="29"/>
    </row>
    <row r="6142" spans="18:19" x14ac:dyDescent="0.25">
      <c r="R6142" s="29"/>
      <c r="S6142" s="29"/>
    </row>
    <row r="6143" spans="18:19" x14ac:dyDescent="0.25">
      <c r="R6143" s="29"/>
      <c r="S6143" s="29"/>
    </row>
    <row r="6144" spans="18:19" x14ac:dyDescent="0.25">
      <c r="R6144" s="29"/>
      <c r="S6144" s="29"/>
    </row>
    <row r="6145" spans="18:19" x14ac:dyDescent="0.25">
      <c r="R6145" s="29"/>
      <c r="S6145" s="29"/>
    </row>
    <row r="6146" spans="18:19" x14ac:dyDescent="0.25">
      <c r="R6146" s="29"/>
      <c r="S6146" s="29"/>
    </row>
    <row r="6147" spans="18:19" x14ac:dyDescent="0.25">
      <c r="R6147" s="29"/>
      <c r="S6147" s="29"/>
    </row>
    <row r="6148" spans="18:19" x14ac:dyDescent="0.25">
      <c r="R6148" s="29"/>
      <c r="S6148" s="29"/>
    </row>
    <row r="6149" spans="18:19" x14ac:dyDescent="0.25">
      <c r="R6149" s="29"/>
      <c r="S6149" s="29"/>
    </row>
    <row r="6150" spans="18:19" x14ac:dyDescent="0.25">
      <c r="R6150" s="29"/>
      <c r="S6150" s="29"/>
    </row>
    <row r="6151" spans="18:19" x14ac:dyDescent="0.25">
      <c r="R6151" s="29"/>
      <c r="S6151" s="29"/>
    </row>
    <row r="6152" spans="18:19" x14ac:dyDescent="0.25">
      <c r="R6152" s="29"/>
      <c r="S6152" s="29"/>
    </row>
    <row r="6153" spans="18:19" x14ac:dyDescent="0.25">
      <c r="R6153" s="29"/>
      <c r="S6153" s="29"/>
    </row>
    <row r="6154" spans="18:19" x14ac:dyDescent="0.25">
      <c r="R6154" s="29"/>
      <c r="S6154" s="29"/>
    </row>
    <row r="6155" spans="18:19" x14ac:dyDescent="0.25">
      <c r="R6155" s="29"/>
      <c r="S6155" s="29"/>
    </row>
    <row r="6156" spans="18:19" x14ac:dyDescent="0.25">
      <c r="R6156" s="29"/>
      <c r="S6156" s="29"/>
    </row>
    <row r="6157" spans="18:19" x14ac:dyDescent="0.25">
      <c r="R6157" s="29"/>
      <c r="S6157" s="29"/>
    </row>
    <row r="6158" spans="18:19" x14ac:dyDescent="0.25">
      <c r="R6158" s="29"/>
      <c r="S6158" s="29"/>
    </row>
    <row r="6159" spans="18:19" x14ac:dyDescent="0.25">
      <c r="R6159" s="29"/>
      <c r="S6159" s="29"/>
    </row>
    <row r="6160" spans="18:19" x14ac:dyDescent="0.25">
      <c r="R6160" s="29"/>
      <c r="S6160" s="29"/>
    </row>
    <row r="6161" spans="18:19" x14ac:dyDescent="0.25">
      <c r="R6161" s="29"/>
      <c r="S6161" s="29"/>
    </row>
    <row r="6162" spans="18:19" x14ac:dyDescent="0.25">
      <c r="R6162" s="29"/>
      <c r="S6162" s="29"/>
    </row>
    <row r="6163" spans="18:19" x14ac:dyDescent="0.25">
      <c r="R6163" s="29"/>
      <c r="S6163" s="29"/>
    </row>
    <row r="6164" spans="18:19" x14ac:dyDescent="0.25">
      <c r="R6164" s="29"/>
      <c r="S6164" s="29"/>
    </row>
    <row r="6165" spans="18:19" x14ac:dyDescent="0.25">
      <c r="R6165" s="29"/>
      <c r="S6165" s="29"/>
    </row>
    <row r="6166" spans="18:19" x14ac:dyDescent="0.25">
      <c r="R6166" s="29"/>
      <c r="S6166" s="29"/>
    </row>
    <row r="6167" spans="18:19" x14ac:dyDescent="0.25">
      <c r="R6167" s="29"/>
      <c r="S6167" s="29"/>
    </row>
    <row r="6168" spans="18:19" x14ac:dyDescent="0.25">
      <c r="R6168" s="29"/>
      <c r="S6168" s="29"/>
    </row>
    <row r="6169" spans="18:19" x14ac:dyDescent="0.25">
      <c r="R6169" s="29"/>
      <c r="S6169" s="29"/>
    </row>
    <row r="6170" spans="18:19" x14ac:dyDescent="0.25">
      <c r="R6170" s="29"/>
      <c r="S6170" s="29"/>
    </row>
    <row r="6171" spans="18:19" x14ac:dyDescent="0.25">
      <c r="R6171" s="29"/>
      <c r="S6171" s="29"/>
    </row>
    <row r="6172" spans="18:19" x14ac:dyDescent="0.25">
      <c r="R6172" s="29"/>
      <c r="S6172" s="29"/>
    </row>
    <row r="6173" spans="18:19" x14ac:dyDescent="0.25">
      <c r="R6173" s="29"/>
      <c r="S6173" s="29"/>
    </row>
    <row r="6174" spans="18:19" x14ac:dyDescent="0.25">
      <c r="R6174" s="29"/>
      <c r="S6174" s="29"/>
    </row>
    <row r="6175" spans="18:19" x14ac:dyDescent="0.25">
      <c r="R6175" s="29"/>
      <c r="S6175" s="29"/>
    </row>
    <row r="6176" spans="18:19" x14ac:dyDescent="0.25">
      <c r="R6176" s="29"/>
      <c r="S6176" s="29"/>
    </row>
    <row r="6177" spans="18:19" x14ac:dyDescent="0.25">
      <c r="R6177" s="29"/>
      <c r="S6177" s="29"/>
    </row>
    <row r="6178" spans="18:19" x14ac:dyDescent="0.25">
      <c r="R6178" s="29"/>
      <c r="S6178" s="29"/>
    </row>
    <row r="6179" spans="18:19" x14ac:dyDescent="0.25">
      <c r="R6179" s="29"/>
      <c r="S6179" s="29"/>
    </row>
    <row r="6180" spans="18:19" x14ac:dyDescent="0.25">
      <c r="R6180" s="29"/>
      <c r="S6180" s="29"/>
    </row>
    <row r="6181" spans="18:19" x14ac:dyDescent="0.25">
      <c r="R6181" s="29"/>
      <c r="S6181" s="29"/>
    </row>
    <row r="6182" spans="18:19" x14ac:dyDescent="0.25">
      <c r="R6182" s="29"/>
      <c r="S6182" s="29"/>
    </row>
    <row r="6183" spans="18:19" x14ac:dyDescent="0.25">
      <c r="R6183" s="29"/>
      <c r="S6183" s="29"/>
    </row>
    <row r="6184" spans="18:19" x14ac:dyDescent="0.25">
      <c r="R6184" s="29"/>
      <c r="S6184" s="29"/>
    </row>
    <row r="6185" spans="18:19" x14ac:dyDescent="0.25">
      <c r="R6185" s="29"/>
      <c r="S6185" s="29"/>
    </row>
    <row r="6186" spans="18:19" x14ac:dyDescent="0.25">
      <c r="R6186" s="29"/>
      <c r="S6186" s="29"/>
    </row>
    <row r="6187" spans="18:19" x14ac:dyDescent="0.25">
      <c r="R6187" s="29"/>
      <c r="S6187" s="29"/>
    </row>
    <row r="6188" spans="18:19" x14ac:dyDescent="0.25">
      <c r="R6188" s="29"/>
      <c r="S6188" s="29"/>
    </row>
    <row r="6189" spans="18:19" x14ac:dyDescent="0.25">
      <c r="R6189" s="29"/>
      <c r="S6189" s="29"/>
    </row>
    <row r="6190" spans="18:19" x14ac:dyDescent="0.25">
      <c r="R6190" s="29"/>
      <c r="S6190" s="29"/>
    </row>
    <row r="6191" spans="18:19" x14ac:dyDescent="0.25">
      <c r="R6191" s="29"/>
      <c r="S6191" s="29"/>
    </row>
    <row r="6192" spans="18:19" x14ac:dyDescent="0.25">
      <c r="R6192" s="29"/>
      <c r="S6192" s="29"/>
    </row>
    <row r="6193" spans="18:19" x14ac:dyDescent="0.25">
      <c r="R6193" s="29"/>
      <c r="S6193" s="29"/>
    </row>
    <row r="6194" spans="18:19" x14ac:dyDescent="0.25">
      <c r="R6194" s="29"/>
      <c r="S6194" s="29"/>
    </row>
    <row r="6195" spans="18:19" x14ac:dyDescent="0.25">
      <c r="R6195" s="29"/>
      <c r="S6195" s="29"/>
    </row>
    <row r="6196" spans="18:19" x14ac:dyDescent="0.25">
      <c r="R6196" s="29"/>
      <c r="S6196" s="29"/>
    </row>
    <row r="6197" spans="18:19" x14ac:dyDescent="0.25">
      <c r="R6197" s="29"/>
      <c r="S6197" s="29"/>
    </row>
    <row r="6198" spans="18:19" x14ac:dyDescent="0.25">
      <c r="R6198" s="29"/>
      <c r="S6198" s="29"/>
    </row>
    <row r="6199" spans="18:19" x14ac:dyDescent="0.25">
      <c r="R6199" s="29"/>
      <c r="S6199" s="29"/>
    </row>
    <row r="6200" spans="18:19" x14ac:dyDescent="0.25">
      <c r="R6200" s="29"/>
      <c r="S6200" s="29"/>
    </row>
    <row r="6201" spans="18:19" x14ac:dyDescent="0.25">
      <c r="R6201" s="29"/>
      <c r="S6201" s="29"/>
    </row>
    <row r="6202" spans="18:19" x14ac:dyDescent="0.25">
      <c r="R6202" s="29"/>
      <c r="S6202" s="29"/>
    </row>
    <row r="6203" spans="18:19" x14ac:dyDescent="0.25">
      <c r="R6203" s="29"/>
      <c r="S6203" s="29"/>
    </row>
    <row r="6204" spans="18:19" x14ac:dyDescent="0.25">
      <c r="R6204" s="29"/>
      <c r="S6204" s="29"/>
    </row>
    <row r="6205" spans="18:19" x14ac:dyDescent="0.25">
      <c r="R6205" s="29"/>
      <c r="S6205" s="29"/>
    </row>
    <row r="6206" spans="18:19" x14ac:dyDescent="0.25">
      <c r="R6206" s="29"/>
      <c r="S6206" s="29"/>
    </row>
    <row r="6207" spans="18:19" x14ac:dyDescent="0.25">
      <c r="R6207" s="29"/>
      <c r="S6207" s="29"/>
    </row>
    <row r="6208" spans="18:19" x14ac:dyDescent="0.25">
      <c r="R6208" s="29"/>
      <c r="S6208" s="29"/>
    </row>
    <row r="6209" spans="18:19" x14ac:dyDescent="0.25">
      <c r="R6209" s="29"/>
      <c r="S6209" s="29"/>
    </row>
    <row r="6210" spans="18:19" x14ac:dyDescent="0.25">
      <c r="R6210" s="29"/>
      <c r="S6210" s="29"/>
    </row>
    <row r="6211" spans="18:19" x14ac:dyDescent="0.25">
      <c r="R6211" s="29"/>
      <c r="S6211" s="29"/>
    </row>
    <row r="6212" spans="18:19" x14ac:dyDescent="0.25">
      <c r="R6212" s="29"/>
      <c r="S6212" s="29"/>
    </row>
    <row r="6213" spans="18:19" x14ac:dyDescent="0.25">
      <c r="R6213" s="29"/>
      <c r="S6213" s="29"/>
    </row>
    <row r="6214" spans="18:19" x14ac:dyDescent="0.25">
      <c r="R6214" s="29"/>
      <c r="S6214" s="29"/>
    </row>
    <row r="6215" spans="18:19" x14ac:dyDescent="0.25">
      <c r="R6215" s="29"/>
      <c r="S6215" s="29"/>
    </row>
    <row r="6216" spans="18:19" x14ac:dyDescent="0.25">
      <c r="R6216" s="29"/>
      <c r="S6216" s="29"/>
    </row>
    <row r="6217" spans="18:19" x14ac:dyDescent="0.25">
      <c r="R6217" s="29"/>
      <c r="S6217" s="29"/>
    </row>
    <row r="6218" spans="18:19" x14ac:dyDescent="0.25">
      <c r="R6218" s="29"/>
      <c r="S6218" s="29"/>
    </row>
    <row r="6219" spans="18:19" x14ac:dyDescent="0.25">
      <c r="R6219" s="29"/>
      <c r="S6219" s="29"/>
    </row>
    <row r="6220" spans="18:19" x14ac:dyDescent="0.25">
      <c r="R6220" s="29"/>
      <c r="S6220" s="29"/>
    </row>
    <row r="6221" spans="18:19" x14ac:dyDescent="0.25">
      <c r="R6221" s="29"/>
      <c r="S6221" s="29"/>
    </row>
    <row r="6222" spans="18:19" x14ac:dyDescent="0.25">
      <c r="R6222" s="29"/>
      <c r="S6222" s="29"/>
    </row>
    <row r="6223" spans="18:19" x14ac:dyDescent="0.25">
      <c r="R6223" s="29"/>
      <c r="S6223" s="29"/>
    </row>
    <row r="6224" spans="18:19" x14ac:dyDescent="0.25">
      <c r="R6224" s="29"/>
      <c r="S6224" s="29"/>
    </row>
    <row r="6225" spans="18:19" x14ac:dyDescent="0.25">
      <c r="R6225" s="29"/>
      <c r="S6225" s="29"/>
    </row>
    <row r="6226" spans="18:19" x14ac:dyDescent="0.25">
      <c r="R6226" s="29"/>
      <c r="S6226" s="29"/>
    </row>
    <row r="6227" spans="18:19" x14ac:dyDescent="0.25">
      <c r="R6227" s="29"/>
      <c r="S6227" s="29"/>
    </row>
    <row r="6228" spans="18:19" x14ac:dyDescent="0.25">
      <c r="R6228" s="29"/>
      <c r="S6228" s="29"/>
    </row>
    <row r="6229" spans="18:19" x14ac:dyDescent="0.25">
      <c r="R6229" s="29"/>
      <c r="S6229" s="29"/>
    </row>
    <row r="6230" spans="18:19" x14ac:dyDescent="0.25">
      <c r="R6230" s="29"/>
      <c r="S6230" s="29"/>
    </row>
    <row r="6231" spans="18:19" x14ac:dyDescent="0.25">
      <c r="R6231" s="29"/>
      <c r="S6231" s="29"/>
    </row>
    <row r="6232" spans="18:19" x14ac:dyDescent="0.25">
      <c r="R6232" s="29"/>
      <c r="S6232" s="29"/>
    </row>
    <row r="6233" spans="18:19" x14ac:dyDescent="0.25">
      <c r="R6233" s="29"/>
      <c r="S6233" s="29"/>
    </row>
    <row r="6234" spans="18:19" x14ac:dyDescent="0.25">
      <c r="R6234" s="29"/>
      <c r="S6234" s="29"/>
    </row>
    <row r="6235" spans="18:19" x14ac:dyDescent="0.25">
      <c r="R6235" s="29"/>
      <c r="S6235" s="29"/>
    </row>
    <row r="6236" spans="18:19" x14ac:dyDescent="0.25">
      <c r="R6236" s="29"/>
      <c r="S6236" s="29"/>
    </row>
    <row r="6237" spans="18:19" x14ac:dyDescent="0.25">
      <c r="R6237" s="29"/>
      <c r="S6237" s="29"/>
    </row>
    <row r="6238" spans="18:19" x14ac:dyDescent="0.25">
      <c r="R6238" s="29"/>
      <c r="S6238" s="29"/>
    </row>
    <row r="6239" spans="18:19" x14ac:dyDescent="0.25">
      <c r="R6239" s="29"/>
      <c r="S6239" s="29"/>
    </row>
    <row r="6240" spans="18:19" x14ac:dyDescent="0.25">
      <c r="R6240" s="29"/>
      <c r="S6240" s="29"/>
    </row>
    <row r="6241" spans="18:19" x14ac:dyDescent="0.25">
      <c r="R6241" s="29"/>
      <c r="S6241" s="29"/>
    </row>
    <row r="6242" spans="18:19" x14ac:dyDescent="0.25">
      <c r="R6242" s="29"/>
      <c r="S6242" s="29"/>
    </row>
    <row r="6243" spans="18:19" x14ac:dyDescent="0.25">
      <c r="R6243" s="29"/>
      <c r="S6243" s="29"/>
    </row>
    <row r="6244" spans="18:19" x14ac:dyDescent="0.25">
      <c r="R6244" s="29"/>
      <c r="S6244" s="29"/>
    </row>
    <row r="6245" spans="18:19" x14ac:dyDescent="0.25">
      <c r="R6245" s="29"/>
      <c r="S6245" s="29"/>
    </row>
    <row r="6246" spans="18:19" x14ac:dyDescent="0.25">
      <c r="R6246" s="29"/>
      <c r="S6246" s="29"/>
    </row>
    <row r="6247" spans="18:19" x14ac:dyDescent="0.25">
      <c r="R6247" s="29"/>
      <c r="S6247" s="29"/>
    </row>
    <row r="6248" spans="18:19" x14ac:dyDescent="0.25">
      <c r="R6248" s="29"/>
      <c r="S6248" s="29"/>
    </row>
    <row r="6249" spans="18:19" x14ac:dyDescent="0.25">
      <c r="R6249" s="29"/>
      <c r="S6249" s="29"/>
    </row>
    <row r="6250" spans="18:19" x14ac:dyDescent="0.25">
      <c r="R6250" s="29"/>
      <c r="S6250" s="29"/>
    </row>
    <row r="6251" spans="18:19" x14ac:dyDescent="0.25">
      <c r="R6251" s="29"/>
      <c r="S6251" s="29"/>
    </row>
    <row r="6252" spans="18:19" x14ac:dyDescent="0.25">
      <c r="R6252" s="29"/>
      <c r="S6252" s="29"/>
    </row>
    <row r="6253" spans="18:19" x14ac:dyDescent="0.25">
      <c r="R6253" s="29"/>
      <c r="S6253" s="29"/>
    </row>
    <row r="6254" spans="18:19" x14ac:dyDescent="0.25">
      <c r="R6254" s="29"/>
      <c r="S6254" s="29"/>
    </row>
    <row r="6255" spans="18:19" x14ac:dyDescent="0.25">
      <c r="R6255" s="29"/>
      <c r="S6255" s="29"/>
    </row>
    <row r="6256" spans="18:19" x14ac:dyDescent="0.25">
      <c r="R6256" s="29"/>
      <c r="S6256" s="29"/>
    </row>
    <row r="6257" spans="18:19" x14ac:dyDescent="0.25">
      <c r="R6257" s="29"/>
      <c r="S6257" s="29"/>
    </row>
    <row r="6258" spans="18:19" x14ac:dyDescent="0.25">
      <c r="R6258" s="29"/>
      <c r="S6258" s="29"/>
    </row>
    <row r="6259" spans="18:19" x14ac:dyDescent="0.25">
      <c r="R6259" s="29"/>
      <c r="S6259" s="29"/>
    </row>
    <row r="6260" spans="18:19" x14ac:dyDescent="0.25">
      <c r="R6260" s="29"/>
      <c r="S6260" s="29"/>
    </row>
    <row r="6261" spans="18:19" x14ac:dyDescent="0.25">
      <c r="R6261" s="29"/>
      <c r="S6261" s="29"/>
    </row>
    <row r="6262" spans="18:19" x14ac:dyDescent="0.25">
      <c r="R6262" s="29"/>
      <c r="S6262" s="29"/>
    </row>
    <row r="6263" spans="18:19" x14ac:dyDescent="0.25">
      <c r="R6263" s="29"/>
      <c r="S6263" s="29"/>
    </row>
    <row r="6264" spans="18:19" x14ac:dyDescent="0.25">
      <c r="R6264" s="29"/>
      <c r="S6264" s="29"/>
    </row>
    <row r="6265" spans="18:19" x14ac:dyDescent="0.25">
      <c r="R6265" s="29"/>
      <c r="S6265" s="29"/>
    </row>
    <row r="6266" spans="18:19" x14ac:dyDescent="0.25">
      <c r="R6266" s="29"/>
      <c r="S6266" s="29"/>
    </row>
    <row r="6267" spans="18:19" x14ac:dyDescent="0.25">
      <c r="R6267" s="29"/>
      <c r="S6267" s="29"/>
    </row>
    <row r="6268" spans="18:19" x14ac:dyDescent="0.25">
      <c r="R6268" s="29"/>
      <c r="S6268" s="29"/>
    </row>
    <row r="6269" spans="18:19" x14ac:dyDescent="0.25">
      <c r="R6269" s="29"/>
      <c r="S6269" s="29"/>
    </row>
    <row r="6270" spans="18:19" x14ac:dyDescent="0.25">
      <c r="R6270" s="29"/>
      <c r="S6270" s="29"/>
    </row>
    <row r="6271" spans="18:19" x14ac:dyDescent="0.25">
      <c r="R6271" s="29"/>
      <c r="S6271" s="29"/>
    </row>
    <row r="6272" spans="18:19" x14ac:dyDescent="0.25">
      <c r="R6272" s="29"/>
      <c r="S6272" s="29"/>
    </row>
    <row r="6273" spans="18:19" x14ac:dyDescent="0.25">
      <c r="R6273" s="29"/>
      <c r="S6273" s="29"/>
    </row>
    <row r="6274" spans="18:19" x14ac:dyDescent="0.25">
      <c r="R6274" s="29"/>
      <c r="S6274" s="29"/>
    </row>
    <row r="6275" spans="18:19" x14ac:dyDescent="0.25">
      <c r="R6275" s="29"/>
      <c r="S6275" s="29"/>
    </row>
    <row r="6276" spans="18:19" x14ac:dyDescent="0.25">
      <c r="R6276" s="29"/>
      <c r="S6276" s="29"/>
    </row>
    <row r="6277" spans="18:19" x14ac:dyDescent="0.25">
      <c r="R6277" s="29"/>
      <c r="S6277" s="29"/>
    </row>
    <row r="6278" spans="18:19" x14ac:dyDescent="0.25">
      <c r="R6278" s="29"/>
      <c r="S6278" s="29"/>
    </row>
    <row r="6279" spans="18:19" x14ac:dyDescent="0.25">
      <c r="R6279" s="29"/>
      <c r="S6279" s="29"/>
    </row>
    <row r="6280" spans="18:19" x14ac:dyDescent="0.25">
      <c r="R6280" s="29"/>
      <c r="S6280" s="29"/>
    </row>
    <row r="6281" spans="18:19" x14ac:dyDescent="0.25">
      <c r="R6281" s="29"/>
      <c r="S6281" s="29"/>
    </row>
    <row r="6282" spans="18:19" x14ac:dyDescent="0.25">
      <c r="R6282" s="29"/>
      <c r="S6282" s="29"/>
    </row>
    <row r="6283" spans="18:19" x14ac:dyDescent="0.25">
      <c r="R6283" s="29"/>
      <c r="S6283" s="29"/>
    </row>
    <row r="6284" spans="18:19" x14ac:dyDescent="0.25">
      <c r="R6284" s="29"/>
      <c r="S6284" s="29"/>
    </row>
    <row r="6285" spans="18:19" x14ac:dyDescent="0.25">
      <c r="R6285" s="29"/>
      <c r="S6285" s="29"/>
    </row>
    <row r="6286" spans="18:19" x14ac:dyDescent="0.25">
      <c r="R6286" s="29"/>
      <c r="S6286" s="29"/>
    </row>
    <row r="6287" spans="18:19" x14ac:dyDescent="0.25">
      <c r="R6287" s="29"/>
      <c r="S6287" s="29"/>
    </row>
    <row r="6288" spans="18:19" x14ac:dyDescent="0.25">
      <c r="R6288" s="29"/>
      <c r="S6288" s="29"/>
    </row>
    <row r="6289" spans="18:19" x14ac:dyDescent="0.25">
      <c r="R6289" s="29"/>
      <c r="S6289" s="29"/>
    </row>
    <row r="6290" spans="18:19" x14ac:dyDescent="0.25">
      <c r="R6290" s="29"/>
      <c r="S6290" s="29"/>
    </row>
    <row r="6291" spans="18:19" x14ac:dyDescent="0.25">
      <c r="R6291" s="29"/>
      <c r="S6291" s="29"/>
    </row>
    <row r="6292" spans="18:19" x14ac:dyDescent="0.25">
      <c r="R6292" s="29"/>
      <c r="S6292" s="29"/>
    </row>
    <row r="6293" spans="18:19" x14ac:dyDescent="0.25">
      <c r="R6293" s="29"/>
      <c r="S6293" s="29"/>
    </row>
    <row r="6294" spans="18:19" x14ac:dyDescent="0.25">
      <c r="R6294" s="29"/>
      <c r="S6294" s="29"/>
    </row>
    <row r="6295" spans="18:19" x14ac:dyDescent="0.25">
      <c r="R6295" s="29"/>
      <c r="S6295" s="29"/>
    </row>
    <row r="6296" spans="18:19" x14ac:dyDescent="0.25">
      <c r="R6296" s="29"/>
      <c r="S6296" s="29"/>
    </row>
    <row r="6297" spans="18:19" x14ac:dyDescent="0.25">
      <c r="R6297" s="29"/>
      <c r="S6297" s="29"/>
    </row>
    <row r="6298" spans="18:19" x14ac:dyDescent="0.25">
      <c r="R6298" s="29"/>
      <c r="S6298" s="29"/>
    </row>
    <row r="6299" spans="18:19" x14ac:dyDescent="0.25">
      <c r="R6299" s="29"/>
      <c r="S6299" s="29"/>
    </row>
    <row r="6300" spans="18:19" x14ac:dyDescent="0.25">
      <c r="R6300" s="29"/>
      <c r="S6300" s="29"/>
    </row>
    <row r="6301" spans="18:19" x14ac:dyDescent="0.25">
      <c r="R6301" s="29"/>
      <c r="S6301" s="29"/>
    </row>
    <row r="6302" spans="18:19" x14ac:dyDescent="0.25">
      <c r="R6302" s="29"/>
      <c r="S6302" s="29"/>
    </row>
    <row r="6303" spans="18:19" x14ac:dyDescent="0.25">
      <c r="R6303" s="29"/>
      <c r="S6303" s="29"/>
    </row>
    <row r="6304" spans="18:19" x14ac:dyDescent="0.25">
      <c r="R6304" s="29"/>
      <c r="S6304" s="29"/>
    </row>
    <row r="6305" spans="18:19" x14ac:dyDescent="0.25">
      <c r="R6305" s="29"/>
      <c r="S6305" s="29"/>
    </row>
    <row r="6306" spans="18:19" x14ac:dyDescent="0.25">
      <c r="R6306" s="29"/>
      <c r="S6306" s="29"/>
    </row>
    <row r="6307" spans="18:19" x14ac:dyDescent="0.25">
      <c r="R6307" s="29"/>
      <c r="S6307" s="29"/>
    </row>
    <row r="6308" spans="18:19" x14ac:dyDescent="0.25">
      <c r="R6308" s="29"/>
      <c r="S6308" s="29"/>
    </row>
    <row r="6309" spans="18:19" x14ac:dyDescent="0.25">
      <c r="R6309" s="29"/>
      <c r="S6309" s="29"/>
    </row>
    <row r="6310" spans="18:19" x14ac:dyDescent="0.25">
      <c r="R6310" s="29"/>
      <c r="S6310" s="29"/>
    </row>
    <row r="6311" spans="18:19" x14ac:dyDescent="0.25">
      <c r="R6311" s="29"/>
      <c r="S6311" s="29"/>
    </row>
    <row r="6312" spans="18:19" x14ac:dyDescent="0.25">
      <c r="R6312" s="29"/>
      <c r="S6312" s="29"/>
    </row>
    <row r="6313" spans="18:19" x14ac:dyDescent="0.25">
      <c r="R6313" s="29"/>
      <c r="S6313" s="29"/>
    </row>
    <row r="6314" spans="18:19" x14ac:dyDescent="0.25">
      <c r="R6314" s="29"/>
      <c r="S6314" s="29"/>
    </row>
    <row r="6315" spans="18:19" x14ac:dyDescent="0.25">
      <c r="R6315" s="29"/>
      <c r="S6315" s="29"/>
    </row>
    <row r="6316" spans="18:19" x14ac:dyDescent="0.25">
      <c r="R6316" s="29"/>
      <c r="S6316" s="29"/>
    </row>
    <row r="6317" spans="18:19" x14ac:dyDescent="0.25">
      <c r="R6317" s="29"/>
      <c r="S6317" s="29"/>
    </row>
    <row r="6318" spans="18:19" x14ac:dyDescent="0.25">
      <c r="R6318" s="29"/>
      <c r="S6318" s="29"/>
    </row>
    <row r="6319" spans="18:19" x14ac:dyDescent="0.25">
      <c r="R6319" s="29"/>
      <c r="S6319" s="29"/>
    </row>
    <row r="6320" spans="18:19" x14ac:dyDescent="0.25">
      <c r="R6320" s="29"/>
      <c r="S6320" s="29"/>
    </row>
    <row r="6321" spans="18:19" x14ac:dyDescent="0.25">
      <c r="R6321" s="29"/>
      <c r="S6321" s="29"/>
    </row>
    <row r="6322" spans="18:19" x14ac:dyDescent="0.25">
      <c r="R6322" s="29"/>
      <c r="S6322" s="29"/>
    </row>
    <row r="6323" spans="18:19" x14ac:dyDescent="0.25">
      <c r="R6323" s="29"/>
      <c r="S6323" s="29"/>
    </row>
    <row r="6324" spans="18:19" x14ac:dyDescent="0.25">
      <c r="R6324" s="29"/>
      <c r="S6324" s="29"/>
    </row>
    <row r="6325" spans="18:19" x14ac:dyDescent="0.25">
      <c r="R6325" s="29"/>
      <c r="S6325" s="29"/>
    </row>
    <row r="6326" spans="18:19" x14ac:dyDescent="0.25">
      <c r="R6326" s="29"/>
      <c r="S6326" s="29"/>
    </row>
    <row r="6327" spans="18:19" x14ac:dyDescent="0.25">
      <c r="R6327" s="29"/>
      <c r="S6327" s="29"/>
    </row>
    <row r="6328" spans="18:19" x14ac:dyDescent="0.25">
      <c r="R6328" s="29"/>
      <c r="S6328" s="29"/>
    </row>
    <row r="6329" spans="18:19" x14ac:dyDescent="0.25">
      <c r="R6329" s="29"/>
      <c r="S6329" s="29"/>
    </row>
    <row r="6330" spans="18:19" x14ac:dyDescent="0.25">
      <c r="R6330" s="29"/>
      <c r="S6330" s="29"/>
    </row>
    <row r="6331" spans="18:19" x14ac:dyDescent="0.25">
      <c r="R6331" s="29"/>
      <c r="S6331" s="29"/>
    </row>
    <row r="6332" spans="18:19" x14ac:dyDescent="0.25">
      <c r="R6332" s="29"/>
      <c r="S6332" s="29"/>
    </row>
    <row r="6333" spans="18:19" x14ac:dyDescent="0.25">
      <c r="R6333" s="29"/>
      <c r="S6333" s="29"/>
    </row>
    <row r="6334" spans="18:19" x14ac:dyDescent="0.25">
      <c r="R6334" s="29"/>
      <c r="S6334" s="29"/>
    </row>
    <row r="6335" spans="18:19" x14ac:dyDescent="0.25">
      <c r="R6335" s="29"/>
      <c r="S6335" s="29"/>
    </row>
    <row r="6336" spans="18:19" x14ac:dyDescent="0.25">
      <c r="R6336" s="29"/>
      <c r="S6336" s="29"/>
    </row>
    <row r="6337" spans="18:19" x14ac:dyDescent="0.25">
      <c r="R6337" s="29"/>
      <c r="S6337" s="29"/>
    </row>
    <row r="6338" spans="18:19" x14ac:dyDescent="0.25">
      <c r="R6338" s="29"/>
      <c r="S6338" s="29"/>
    </row>
    <row r="6339" spans="18:19" x14ac:dyDescent="0.25">
      <c r="R6339" s="29"/>
      <c r="S6339" s="29"/>
    </row>
    <row r="6340" spans="18:19" x14ac:dyDescent="0.25">
      <c r="R6340" s="29"/>
      <c r="S6340" s="29"/>
    </row>
    <row r="6341" spans="18:19" x14ac:dyDescent="0.25">
      <c r="R6341" s="29"/>
      <c r="S6341" s="29"/>
    </row>
    <row r="6342" spans="18:19" x14ac:dyDescent="0.25">
      <c r="R6342" s="29"/>
      <c r="S6342" s="29"/>
    </row>
    <row r="6343" spans="18:19" x14ac:dyDescent="0.25">
      <c r="R6343" s="29"/>
      <c r="S6343" s="29"/>
    </row>
    <row r="6344" spans="18:19" x14ac:dyDescent="0.25">
      <c r="R6344" s="29"/>
      <c r="S6344" s="29"/>
    </row>
    <row r="6345" spans="18:19" x14ac:dyDescent="0.25">
      <c r="R6345" s="29"/>
      <c r="S6345" s="29"/>
    </row>
    <row r="6346" spans="18:19" x14ac:dyDescent="0.25">
      <c r="R6346" s="29"/>
      <c r="S6346" s="29"/>
    </row>
    <row r="6347" spans="18:19" x14ac:dyDescent="0.25">
      <c r="R6347" s="29"/>
      <c r="S6347" s="29"/>
    </row>
    <row r="6348" spans="18:19" x14ac:dyDescent="0.25">
      <c r="R6348" s="29"/>
      <c r="S6348" s="29"/>
    </row>
    <row r="6349" spans="18:19" x14ac:dyDescent="0.25">
      <c r="R6349" s="29"/>
      <c r="S6349" s="29"/>
    </row>
    <row r="6350" spans="18:19" x14ac:dyDescent="0.25">
      <c r="R6350" s="29"/>
      <c r="S6350" s="29"/>
    </row>
    <row r="6351" spans="18:19" x14ac:dyDescent="0.25">
      <c r="R6351" s="29"/>
      <c r="S6351" s="29"/>
    </row>
    <row r="6352" spans="18:19" x14ac:dyDescent="0.25">
      <c r="R6352" s="29"/>
      <c r="S6352" s="29"/>
    </row>
    <row r="6353" spans="18:19" x14ac:dyDescent="0.25">
      <c r="R6353" s="29"/>
      <c r="S6353" s="29"/>
    </row>
    <row r="6354" spans="18:19" x14ac:dyDescent="0.25">
      <c r="R6354" s="29"/>
      <c r="S6354" s="29"/>
    </row>
    <row r="6355" spans="18:19" x14ac:dyDescent="0.25">
      <c r="R6355" s="29"/>
      <c r="S6355" s="29"/>
    </row>
    <row r="6356" spans="18:19" x14ac:dyDescent="0.25">
      <c r="R6356" s="29"/>
      <c r="S6356" s="29"/>
    </row>
    <row r="6357" spans="18:19" x14ac:dyDescent="0.25">
      <c r="R6357" s="29"/>
      <c r="S6357" s="29"/>
    </row>
    <row r="6358" spans="18:19" x14ac:dyDescent="0.25">
      <c r="R6358" s="29"/>
      <c r="S6358" s="29"/>
    </row>
    <row r="6359" spans="18:19" x14ac:dyDescent="0.25">
      <c r="R6359" s="29"/>
      <c r="S6359" s="29"/>
    </row>
    <row r="6360" spans="18:19" x14ac:dyDescent="0.25">
      <c r="R6360" s="29"/>
      <c r="S6360" s="29"/>
    </row>
    <row r="6361" spans="18:19" x14ac:dyDescent="0.25">
      <c r="R6361" s="29"/>
      <c r="S6361" s="29"/>
    </row>
    <row r="6362" spans="18:19" x14ac:dyDescent="0.25">
      <c r="R6362" s="29"/>
      <c r="S6362" s="29"/>
    </row>
    <row r="6363" spans="18:19" x14ac:dyDescent="0.25">
      <c r="R6363" s="29"/>
      <c r="S6363" s="29"/>
    </row>
    <row r="6364" spans="18:19" x14ac:dyDescent="0.25">
      <c r="R6364" s="29"/>
      <c r="S6364" s="29"/>
    </row>
    <row r="6365" spans="18:19" x14ac:dyDescent="0.25">
      <c r="R6365" s="29"/>
      <c r="S6365" s="29"/>
    </row>
    <row r="6366" spans="18:19" x14ac:dyDescent="0.25">
      <c r="R6366" s="29"/>
      <c r="S6366" s="29"/>
    </row>
    <row r="6367" spans="18:19" x14ac:dyDescent="0.25">
      <c r="R6367" s="29"/>
      <c r="S6367" s="29"/>
    </row>
    <row r="6368" spans="18:19" x14ac:dyDescent="0.25">
      <c r="R6368" s="29"/>
      <c r="S6368" s="29"/>
    </row>
    <row r="6369" spans="18:19" x14ac:dyDescent="0.25">
      <c r="R6369" s="29"/>
      <c r="S6369" s="29"/>
    </row>
    <row r="6370" spans="18:19" x14ac:dyDescent="0.25">
      <c r="R6370" s="29"/>
      <c r="S6370" s="29"/>
    </row>
    <row r="6371" spans="18:19" x14ac:dyDescent="0.25">
      <c r="R6371" s="29"/>
      <c r="S6371" s="29"/>
    </row>
    <row r="6372" spans="18:19" x14ac:dyDescent="0.25">
      <c r="R6372" s="29"/>
      <c r="S6372" s="29"/>
    </row>
    <row r="6373" spans="18:19" x14ac:dyDescent="0.25">
      <c r="R6373" s="29"/>
      <c r="S6373" s="29"/>
    </row>
    <row r="6374" spans="18:19" x14ac:dyDescent="0.25">
      <c r="R6374" s="29"/>
      <c r="S6374" s="29"/>
    </row>
    <row r="6375" spans="18:19" x14ac:dyDescent="0.25">
      <c r="R6375" s="29"/>
      <c r="S6375" s="29"/>
    </row>
    <row r="6376" spans="18:19" x14ac:dyDescent="0.25">
      <c r="R6376" s="29"/>
      <c r="S6376" s="29"/>
    </row>
    <row r="6377" spans="18:19" x14ac:dyDescent="0.25">
      <c r="R6377" s="29"/>
      <c r="S6377" s="29"/>
    </row>
    <row r="6378" spans="18:19" x14ac:dyDescent="0.25">
      <c r="R6378" s="29"/>
      <c r="S6378" s="29"/>
    </row>
    <row r="6379" spans="18:19" x14ac:dyDescent="0.25">
      <c r="R6379" s="29"/>
      <c r="S6379" s="29"/>
    </row>
    <row r="6380" spans="18:19" x14ac:dyDescent="0.25">
      <c r="R6380" s="29"/>
      <c r="S6380" s="29"/>
    </row>
    <row r="6381" spans="18:19" x14ac:dyDescent="0.25">
      <c r="R6381" s="29"/>
      <c r="S6381" s="29"/>
    </row>
    <row r="6382" spans="18:19" x14ac:dyDescent="0.25">
      <c r="R6382" s="29"/>
      <c r="S6382" s="29"/>
    </row>
    <row r="6383" spans="18:19" x14ac:dyDescent="0.25">
      <c r="R6383" s="29"/>
      <c r="S6383" s="29"/>
    </row>
    <row r="6384" spans="18:19" x14ac:dyDescent="0.25">
      <c r="R6384" s="29"/>
      <c r="S6384" s="29"/>
    </row>
    <row r="6385" spans="18:19" x14ac:dyDescent="0.25">
      <c r="R6385" s="29"/>
      <c r="S6385" s="29"/>
    </row>
    <row r="6386" spans="18:19" x14ac:dyDescent="0.25">
      <c r="R6386" s="29"/>
      <c r="S6386" s="29"/>
    </row>
    <row r="6387" spans="18:19" x14ac:dyDescent="0.25">
      <c r="R6387" s="29"/>
      <c r="S6387" s="29"/>
    </row>
    <row r="6388" spans="18:19" x14ac:dyDescent="0.25">
      <c r="R6388" s="29"/>
      <c r="S6388" s="29"/>
    </row>
    <row r="6389" spans="18:19" x14ac:dyDescent="0.25">
      <c r="R6389" s="29"/>
      <c r="S6389" s="29"/>
    </row>
    <row r="6390" spans="18:19" x14ac:dyDescent="0.25">
      <c r="R6390" s="29"/>
      <c r="S6390" s="29"/>
    </row>
    <row r="6391" spans="18:19" x14ac:dyDescent="0.25">
      <c r="R6391" s="29"/>
      <c r="S6391" s="29"/>
    </row>
    <row r="6392" spans="18:19" x14ac:dyDescent="0.25">
      <c r="R6392" s="29"/>
      <c r="S6392" s="29"/>
    </row>
    <row r="6393" spans="18:19" x14ac:dyDescent="0.25">
      <c r="R6393" s="29"/>
      <c r="S6393" s="29"/>
    </row>
    <row r="6394" spans="18:19" x14ac:dyDescent="0.25">
      <c r="R6394" s="29"/>
      <c r="S6394" s="29"/>
    </row>
    <row r="6395" spans="18:19" x14ac:dyDescent="0.25">
      <c r="R6395" s="29"/>
      <c r="S6395" s="29"/>
    </row>
    <row r="6396" spans="18:19" x14ac:dyDescent="0.25">
      <c r="R6396" s="29"/>
      <c r="S6396" s="29"/>
    </row>
    <row r="6397" spans="18:19" x14ac:dyDescent="0.25">
      <c r="R6397" s="29"/>
      <c r="S6397" s="29"/>
    </row>
    <row r="6398" spans="18:19" x14ac:dyDescent="0.25">
      <c r="R6398" s="29"/>
      <c r="S6398" s="29"/>
    </row>
    <row r="6399" spans="18:19" x14ac:dyDescent="0.25">
      <c r="R6399" s="29"/>
      <c r="S6399" s="29"/>
    </row>
    <row r="6400" spans="18:19" x14ac:dyDescent="0.25">
      <c r="R6400" s="29"/>
      <c r="S6400" s="29"/>
    </row>
    <row r="6401" spans="18:19" x14ac:dyDescent="0.25">
      <c r="R6401" s="29"/>
      <c r="S6401" s="29"/>
    </row>
    <row r="6402" spans="18:19" x14ac:dyDescent="0.25">
      <c r="R6402" s="29"/>
      <c r="S6402" s="29"/>
    </row>
    <row r="6403" spans="18:19" x14ac:dyDescent="0.25">
      <c r="R6403" s="29"/>
      <c r="S6403" s="29"/>
    </row>
    <row r="6404" spans="18:19" x14ac:dyDescent="0.25">
      <c r="R6404" s="29"/>
      <c r="S6404" s="29"/>
    </row>
    <row r="6405" spans="18:19" x14ac:dyDescent="0.25">
      <c r="R6405" s="29"/>
      <c r="S6405" s="29"/>
    </row>
    <row r="6406" spans="18:19" x14ac:dyDescent="0.25">
      <c r="R6406" s="29"/>
      <c r="S6406" s="29"/>
    </row>
    <row r="6407" spans="18:19" x14ac:dyDescent="0.25">
      <c r="R6407" s="29"/>
      <c r="S6407" s="29"/>
    </row>
    <row r="6408" spans="18:19" x14ac:dyDescent="0.25">
      <c r="R6408" s="29"/>
      <c r="S6408" s="29"/>
    </row>
    <row r="6409" spans="18:19" x14ac:dyDescent="0.25">
      <c r="R6409" s="29"/>
      <c r="S6409" s="29"/>
    </row>
    <row r="6410" spans="18:19" x14ac:dyDescent="0.25">
      <c r="R6410" s="29"/>
      <c r="S6410" s="29"/>
    </row>
    <row r="6411" spans="18:19" x14ac:dyDescent="0.25">
      <c r="R6411" s="29"/>
      <c r="S6411" s="29"/>
    </row>
    <row r="6412" spans="18:19" x14ac:dyDescent="0.25">
      <c r="R6412" s="29"/>
      <c r="S6412" s="29"/>
    </row>
    <row r="6413" spans="18:19" x14ac:dyDescent="0.25">
      <c r="R6413" s="29"/>
      <c r="S6413" s="29"/>
    </row>
    <row r="6414" spans="18:19" x14ac:dyDescent="0.25">
      <c r="R6414" s="29"/>
      <c r="S6414" s="29"/>
    </row>
    <row r="6415" spans="18:19" x14ac:dyDescent="0.25">
      <c r="R6415" s="29"/>
      <c r="S6415" s="29"/>
    </row>
    <row r="6416" spans="18:19" x14ac:dyDescent="0.25">
      <c r="R6416" s="29"/>
      <c r="S6416" s="29"/>
    </row>
    <row r="6417" spans="18:19" x14ac:dyDescent="0.25">
      <c r="R6417" s="29"/>
      <c r="S6417" s="29"/>
    </row>
    <row r="6418" spans="18:19" x14ac:dyDescent="0.25">
      <c r="R6418" s="29"/>
      <c r="S6418" s="29"/>
    </row>
    <row r="6419" spans="18:19" x14ac:dyDescent="0.25">
      <c r="R6419" s="29"/>
      <c r="S6419" s="29"/>
    </row>
    <row r="6420" spans="18:19" x14ac:dyDescent="0.25">
      <c r="R6420" s="29"/>
      <c r="S6420" s="29"/>
    </row>
    <row r="6421" spans="18:19" x14ac:dyDescent="0.25">
      <c r="R6421" s="29"/>
      <c r="S6421" s="29"/>
    </row>
    <row r="6422" spans="18:19" x14ac:dyDescent="0.25">
      <c r="R6422" s="29"/>
      <c r="S6422" s="29"/>
    </row>
    <row r="6423" spans="18:19" x14ac:dyDescent="0.25">
      <c r="R6423" s="29"/>
      <c r="S6423" s="29"/>
    </row>
    <row r="6424" spans="18:19" x14ac:dyDescent="0.25">
      <c r="R6424" s="29"/>
      <c r="S6424" s="29"/>
    </row>
    <row r="6425" spans="18:19" x14ac:dyDescent="0.25">
      <c r="R6425" s="29"/>
      <c r="S6425" s="29"/>
    </row>
    <row r="6426" spans="18:19" x14ac:dyDescent="0.25">
      <c r="R6426" s="29"/>
      <c r="S6426" s="29"/>
    </row>
    <row r="6427" spans="18:19" x14ac:dyDescent="0.25">
      <c r="R6427" s="29"/>
      <c r="S6427" s="29"/>
    </row>
    <row r="6428" spans="18:19" x14ac:dyDescent="0.25">
      <c r="R6428" s="29"/>
      <c r="S6428" s="29"/>
    </row>
    <row r="6429" spans="18:19" x14ac:dyDescent="0.25">
      <c r="R6429" s="29"/>
      <c r="S6429" s="29"/>
    </row>
    <row r="6430" spans="18:19" x14ac:dyDescent="0.25">
      <c r="R6430" s="29"/>
      <c r="S6430" s="29"/>
    </row>
    <row r="6431" spans="18:19" x14ac:dyDescent="0.25">
      <c r="R6431" s="29"/>
      <c r="S6431" s="29"/>
    </row>
    <row r="6432" spans="18:19" x14ac:dyDescent="0.25">
      <c r="R6432" s="29"/>
      <c r="S6432" s="29"/>
    </row>
    <row r="6433" spans="18:19" x14ac:dyDescent="0.25">
      <c r="R6433" s="29"/>
      <c r="S6433" s="29"/>
    </row>
    <row r="6434" spans="18:19" x14ac:dyDescent="0.25">
      <c r="R6434" s="29"/>
      <c r="S6434" s="29"/>
    </row>
    <row r="6435" spans="18:19" x14ac:dyDescent="0.25">
      <c r="R6435" s="29"/>
      <c r="S6435" s="29"/>
    </row>
    <row r="6436" spans="18:19" x14ac:dyDescent="0.25">
      <c r="R6436" s="29"/>
      <c r="S6436" s="29"/>
    </row>
    <row r="6437" spans="18:19" x14ac:dyDescent="0.25">
      <c r="R6437" s="29"/>
      <c r="S6437" s="29"/>
    </row>
    <row r="6438" spans="18:19" x14ac:dyDescent="0.25">
      <c r="R6438" s="29"/>
      <c r="S6438" s="29"/>
    </row>
    <row r="6439" spans="18:19" x14ac:dyDescent="0.25">
      <c r="R6439" s="29"/>
      <c r="S6439" s="29"/>
    </row>
    <row r="6440" spans="18:19" x14ac:dyDescent="0.25">
      <c r="R6440" s="29"/>
      <c r="S6440" s="29"/>
    </row>
    <row r="6441" spans="18:19" x14ac:dyDescent="0.25">
      <c r="R6441" s="29"/>
      <c r="S6441" s="29"/>
    </row>
    <row r="6442" spans="18:19" x14ac:dyDescent="0.25">
      <c r="R6442" s="29"/>
      <c r="S6442" s="29"/>
    </row>
    <row r="6443" spans="18:19" x14ac:dyDescent="0.25">
      <c r="R6443" s="29"/>
      <c r="S6443" s="29"/>
    </row>
    <row r="6444" spans="18:19" x14ac:dyDescent="0.25">
      <c r="R6444" s="29"/>
      <c r="S6444" s="29"/>
    </row>
    <row r="6445" spans="18:19" x14ac:dyDescent="0.25">
      <c r="R6445" s="29"/>
      <c r="S6445" s="29"/>
    </row>
    <row r="6446" spans="18:19" x14ac:dyDescent="0.25">
      <c r="R6446" s="29"/>
      <c r="S6446" s="29"/>
    </row>
    <row r="6447" spans="18:19" x14ac:dyDescent="0.25">
      <c r="R6447" s="29"/>
      <c r="S6447" s="29"/>
    </row>
    <row r="6448" spans="18:19" x14ac:dyDescent="0.25">
      <c r="R6448" s="29"/>
      <c r="S6448" s="29"/>
    </row>
    <row r="6449" spans="18:19" x14ac:dyDescent="0.25">
      <c r="R6449" s="29"/>
      <c r="S6449" s="29"/>
    </row>
    <row r="6450" spans="18:19" x14ac:dyDescent="0.25">
      <c r="R6450" s="29"/>
      <c r="S6450" s="29"/>
    </row>
    <row r="6451" spans="18:19" x14ac:dyDescent="0.25">
      <c r="R6451" s="29"/>
      <c r="S6451" s="29"/>
    </row>
    <row r="6452" spans="18:19" x14ac:dyDescent="0.25">
      <c r="R6452" s="29"/>
      <c r="S6452" s="29"/>
    </row>
    <row r="6453" spans="18:19" x14ac:dyDescent="0.25">
      <c r="R6453" s="29"/>
      <c r="S6453" s="29"/>
    </row>
    <row r="6454" spans="18:19" x14ac:dyDescent="0.25">
      <c r="R6454" s="29"/>
      <c r="S6454" s="29"/>
    </row>
    <row r="6455" spans="18:19" x14ac:dyDescent="0.25">
      <c r="R6455" s="29"/>
      <c r="S6455" s="29"/>
    </row>
    <row r="6456" spans="18:19" x14ac:dyDescent="0.25">
      <c r="R6456" s="29"/>
      <c r="S6456" s="29"/>
    </row>
    <row r="6457" spans="18:19" x14ac:dyDescent="0.25">
      <c r="R6457" s="29"/>
      <c r="S6457" s="29"/>
    </row>
    <row r="6458" spans="18:19" x14ac:dyDescent="0.25">
      <c r="R6458" s="29"/>
      <c r="S6458" s="29"/>
    </row>
    <row r="6459" spans="18:19" x14ac:dyDescent="0.25">
      <c r="R6459" s="29"/>
      <c r="S6459" s="29"/>
    </row>
    <row r="6460" spans="18:19" x14ac:dyDescent="0.25">
      <c r="R6460" s="29"/>
      <c r="S6460" s="29"/>
    </row>
    <row r="6461" spans="18:19" x14ac:dyDescent="0.25">
      <c r="R6461" s="29"/>
      <c r="S6461" s="29"/>
    </row>
    <row r="6462" spans="18:19" x14ac:dyDescent="0.25">
      <c r="R6462" s="29"/>
      <c r="S6462" s="29"/>
    </row>
    <row r="6463" spans="18:19" x14ac:dyDescent="0.25">
      <c r="R6463" s="29"/>
      <c r="S6463" s="29"/>
    </row>
    <row r="6464" spans="18:19" x14ac:dyDescent="0.25">
      <c r="R6464" s="29"/>
      <c r="S6464" s="29"/>
    </row>
    <row r="6465" spans="18:19" x14ac:dyDescent="0.25">
      <c r="R6465" s="29"/>
      <c r="S6465" s="29"/>
    </row>
    <row r="6466" spans="18:19" x14ac:dyDescent="0.25">
      <c r="R6466" s="29"/>
      <c r="S6466" s="29"/>
    </row>
    <row r="6467" spans="18:19" x14ac:dyDescent="0.25">
      <c r="R6467" s="29"/>
      <c r="S6467" s="29"/>
    </row>
    <row r="6468" spans="18:19" x14ac:dyDescent="0.25">
      <c r="R6468" s="29"/>
      <c r="S6468" s="29"/>
    </row>
    <row r="6469" spans="18:19" x14ac:dyDescent="0.25">
      <c r="R6469" s="29"/>
      <c r="S6469" s="29"/>
    </row>
    <row r="6470" spans="18:19" x14ac:dyDescent="0.25">
      <c r="R6470" s="29"/>
      <c r="S6470" s="29"/>
    </row>
    <row r="6471" spans="18:19" x14ac:dyDescent="0.25">
      <c r="R6471" s="29"/>
      <c r="S6471" s="29"/>
    </row>
    <row r="6472" spans="18:19" x14ac:dyDescent="0.25">
      <c r="R6472" s="29"/>
      <c r="S6472" s="29"/>
    </row>
    <row r="6473" spans="18:19" x14ac:dyDescent="0.25">
      <c r="R6473" s="29"/>
      <c r="S6473" s="29"/>
    </row>
    <row r="6474" spans="18:19" x14ac:dyDescent="0.25">
      <c r="R6474" s="29"/>
      <c r="S6474" s="29"/>
    </row>
    <row r="6475" spans="18:19" x14ac:dyDescent="0.25">
      <c r="R6475" s="29"/>
      <c r="S6475" s="29"/>
    </row>
    <row r="6476" spans="18:19" x14ac:dyDescent="0.25">
      <c r="R6476" s="29"/>
      <c r="S6476" s="29"/>
    </row>
    <row r="6477" spans="18:19" x14ac:dyDescent="0.25">
      <c r="R6477" s="29"/>
      <c r="S6477" s="29"/>
    </row>
    <row r="6478" spans="18:19" x14ac:dyDescent="0.25">
      <c r="R6478" s="29"/>
      <c r="S6478" s="29"/>
    </row>
    <row r="6479" spans="18:19" x14ac:dyDescent="0.25">
      <c r="R6479" s="29"/>
      <c r="S6479" s="29"/>
    </row>
    <row r="6480" spans="18:19" x14ac:dyDescent="0.25">
      <c r="R6480" s="29"/>
      <c r="S6480" s="29"/>
    </row>
    <row r="6481" spans="18:19" x14ac:dyDescent="0.25">
      <c r="R6481" s="29"/>
      <c r="S6481" s="29"/>
    </row>
    <row r="6482" spans="18:19" x14ac:dyDescent="0.25">
      <c r="R6482" s="29"/>
      <c r="S6482" s="29"/>
    </row>
    <row r="6483" spans="18:19" x14ac:dyDescent="0.25">
      <c r="R6483" s="29"/>
      <c r="S6483" s="29"/>
    </row>
    <row r="6484" spans="18:19" x14ac:dyDescent="0.25">
      <c r="R6484" s="29"/>
      <c r="S6484" s="29"/>
    </row>
    <row r="6485" spans="18:19" x14ac:dyDescent="0.25">
      <c r="R6485" s="29"/>
      <c r="S6485" s="29"/>
    </row>
    <row r="6486" spans="18:19" x14ac:dyDescent="0.25">
      <c r="R6486" s="29"/>
      <c r="S6486" s="29"/>
    </row>
    <row r="6487" spans="18:19" x14ac:dyDescent="0.25">
      <c r="R6487" s="29"/>
      <c r="S6487" s="29"/>
    </row>
    <row r="6488" spans="18:19" x14ac:dyDescent="0.25">
      <c r="R6488" s="29"/>
      <c r="S6488" s="29"/>
    </row>
    <row r="6489" spans="18:19" x14ac:dyDescent="0.25">
      <c r="R6489" s="29"/>
      <c r="S6489" s="29"/>
    </row>
    <row r="6490" spans="18:19" x14ac:dyDescent="0.25">
      <c r="R6490" s="29"/>
      <c r="S6490" s="29"/>
    </row>
    <row r="6491" spans="18:19" x14ac:dyDescent="0.25">
      <c r="R6491" s="29"/>
      <c r="S6491" s="29"/>
    </row>
    <row r="6492" spans="18:19" x14ac:dyDescent="0.25">
      <c r="R6492" s="29"/>
      <c r="S6492" s="29"/>
    </row>
    <row r="6493" spans="18:19" x14ac:dyDescent="0.25">
      <c r="R6493" s="29"/>
      <c r="S6493" s="29"/>
    </row>
    <row r="6494" spans="18:19" x14ac:dyDescent="0.25">
      <c r="R6494" s="29"/>
      <c r="S6494" s="29"/>
    </row>
    <row r="6495" spans="18:19" x14ac:dyDescent="0.25">
      <c r="R6495" s="29"/>
      <c r="S6495" s="29"/>
    </row>
    <row r="6496" spans="18:19" x14ac:dyDescent="0.25">
      <c r="R6496" s="29"/>
      <c r="S6496" s="29"/>
    </row>
    <row r="6497" spans="18:19" x14ac:dyDescent="0.25">
      <c r="R6497" s="29"/>
      <c r="S6497" s="29"/>
    </row>
    <row r="6498" spans="18:19" x14ac:dyDescent="0.25">
      <c r="R6498" s="29"/>
      <c r="S6498" s="29"/>
    </row>
    <row r="6499" spans="18:19" x14ac:dyDescent="0.25">
      <c r="R6499" s="29"/>
      <c r="S6499" s="29"/>
    </row>
    <row r="6500" spans="18:19" x14ac:dyDescent="0.25">
      <c r="R6500" s="29"/>
      <c r="S6500" s="29"/>
    </row>
    <row r="6501" spans="18:19" x14ac:dyDescent="0.25">
      <c r="R6501" s="29"/>
      <c r="S6501" s="29"/>
    </row>
    <row r="6502" spans="18:19" x14ac:dyDescent="0.25">
      <c r="R6502" s="29"/>
      <c r="S6502" s="29"/>
    </row>
    <row r="6503" spans="18:19" x14ac:dyDescent="0.25">
      <c r="R6503" s="29"/>
      <c r="S6503" s="29"/>
    </row>
    <row r="6504" spans="18:19" x14ac:dyDescent="0.25">
      <c r="R6504" s="29"/>
      <c r="S6504" s="29"/>
    </row>
    <row r="6505" spans="18:19" x14ac:dyDescent="0.25">
      <c r="R6505" s="29"/>
      <c r="S6505" s="29"/>
    </row>
    <row r="6506" spans="18:19" x14ac:dyDescent="0.25">
      <c r="R6506" s="29"/>
      <c r="S6506" s="29"/>
    </row>
    <row r="6507" spans="18:19" x14ac:dyDescent="0.25">
      <c r="R6507" s="29"/>
      <c r="S6507" s="29"/>
    </row>
    <row r="6508" spans="18:19" x14ac:dyDescent="0.25">
      <c r="R6508" s="29"/>
      <c r="S6508" s="29"/>
    </row>
    <row r="6509" spans="18:19" x14ac:dyDescent="0.25">
      <c r="R6509" s="29"/>
      <c r="S6509" s="29"/>
    </row>
    <row r="6510" spans="18:19" x14ac:dyDescent="0.25">
      <c r="R6510" s="29"/>
      <c r="S6510" s="29"/>
    </row>
    <row r="6511" spans="18:19" x14ac:dyDescent="0.25">
      <c r="R6511" s="29"/>
      <c r="S6511" s="29"/>
    </row>
    <row r="6512" spans="18:19" x14ac:dyDescent="0.25">
      <c r="R6512" s="29"/>
      <c r="S6512" s="29"/>
    </row>
    <row r="6513" spans="18:19" x14ac:dyDescent="0.25">
      <c r="R6513" s="29"/>
      <c r="S6513" s="29"/>
    </row>
    <row r="6514" spans="18:19" x14ac:dyDescent="0.25">
      <c r="R6514" s="29"/>
      <c r="S6514" s="29"/>
    </row>
    <row r="6515" spans="18:19" x14ac:dyDescent="0.25">
      <c r="R6515" s="29"/>
      <c r="S6515" s="29"/>
    </row>
    <row r="6516" spans="18:19" x14ac:dyDescent="0.25">
      <c r="R6516" s="29"/>
      <c r="S6516" s="29"/>
    </row>
    <row r="6517" spans="18:19" x14ac:dyDescent="0.25">
      <c r="R6517" s="29"/>
      <c r="S6517" s="29"/>
    </row>
    <row r="6518" spans="18:19" x14ac:dyDescent="0.25">
      <c r="R6518" s="29"/>
      <c r="S6518" s="29"/>
    </row>
    <row r="6519" spans="18:19" x14ac:dyDescent="0.25">
      <c r="R6519" s="29"/>
      <c r="S6519" s="29"/>
    </row>
    <row r="6520" spans="18:19" x14ac:dyDescent="0.25">
      <c r="R6520" s="29"/>
      <c r="S6520" s="29"/>
    </row>
    <row r="6521" spans="18:19" x14ac:dyDescent="0.25">
      <c r="R6521" s="29"/>
      <c r="S6521" s="29"/>
    </row>
    <row r="6522" spans="18:19" x14ac:dyDescent="0.25">
      <c r="R6522" s="29"/>
      <c r="S6522" s="29"/>
    </row>
    <row r="6523" spans="18:19" x14ac:dyDescent="0.25">
      <c r="R6523" s="29"/>
      <c r="S6523" s="29"/>
    </row>
    <row r="6524" spans="18:19" x14ac:dyDescent="0.25">
      <c r="R6524" s="29"/>
      <c r="S6524" s="29"/>
    </row>
    <row r="6525" spans="18:19" x14ac:dyDescent="0.25">
      <c r="R6525" s="29"/>
      <c r="S6525" s="29"/>
    </row>
    <row r="6526" spans="18:19" x14ac:dyDescent="0.25">
      <c r="R6526" s="29"/>
      <c r="S6526" s="29"/>
    </row>
    <row r="6527" spans="18:19" x14ac:dyDescent="0.25">
      <c r="R6527" s="29"/>
      <c r="S6527" s="29"/>
    </row>
    <row r="6528" spans="18:19" x14ac:dyDescent="0.25">
      <c r="R6528" s="29"/>
      <c r="S6528" s="29"/>
    </row>
    <row r="6529" spans="18:19" x14ac:dyDescent="0.25">
      <c r="R6529" s="29"/>
      <c r="S6529" s="29"/>
    </row>
    <row r="6530" spans="18:19" x14ac:dyDescent="0.25">
      <c r="R6530" s="29"/>
      <c r="S6530" s="29"/>
    </row>
    <row r="6531" spans="18:19" x14ac:dyDescent="0.25">
      <c r="R6531" s="29"/>
      <c r="S6531" s="29"/>
    </row>
    <row r="6532" spans="18:19" x14ac:dyDescent="0.25">
      <c r="R6532" s="29"/>
      <c r="S6532" s="29"/>
    </row>
    <row r="6533" spans="18:19" x14ac:dyDescent="0.25">
      <c r="R6533" s="29"/>
      <c r="S6533" s="29"/>
    </row>
    <row r="6534" spans="18:19" x14ac:dyDescent="0.25">
      <c r="R6534" s="29"/>
      <c r="S6534" s="29"/>
    </row>
    <row r="6535" spans="18:19" x14ac:dyDescent="0.25">
      <c r="R6535" s="29"/>
      <c r="S6535" s="29"/>
    </row>
    <row r="6536" spans="18:19" x14ac:dyDescent="0.25">
      <c r="R6536" s="29"/>
      <c r="S6536" s="29"/>
    </row>
    <row r="6537" spans="18:19" x14ac:dyDescent="0.25">
      <c r="R6537" s="29"/>
      <c r="S6537" s="29"/>
    </row>
    <row r="6538" spans="18:19" x14ac:dyDescent="0.25">
      <c r="R6538" s="29"/>
      <c r="S6538" s="29"/>
    </row>
    <row r="6539" spans="18:19" x14ac:dyDescent="0.25">
      <c r="R6539" s="29"/>
      <c r="S6539" s="29"/>
    </row>
    <row r="6540" spans="18:19" x14ac:dyDescent="0.25">
      <c r="R6540" s="29"/>
      <c r="S6540" s="29"/>
    </row>
    <row r="6541" spans="18:19" x14ac:dyDescent="0.25">
      <c r="R6541" s="29"/>
      <c r="S6541" s="29"/>
    </row>
    <row r="6542" spans="18:19" x14ac:dyDescent="0.25">
      <c r="R6542" s="29"/>
      <c r="S6542" s="29"/>
    </row>
    <row r="6543" spans="18:19" x14ac:dyDescent="0.25">
      <c r="R6543" s="29"/>
      <c r="S6543" s="29"/>
    </row>
    <row r="6544" spans="18:19" x14ac:dyDescent="0.25">
      <c r="R6544" s="29"/>
      <c r="S6544" s="29"/>
    </row>
    <row r="6545" spans="18:19" x14ac:dyDescent="0.25">
      <c r="R6545" s="29"/>
      <c r="S6545" s="29"/>
    </row>
    <row r="6546" spans="18:19" x14ac:dyDescent="0.25">
      <c r="R6546" s="29"/>
      <c r="S6546" s="29"/>
    </row>
    <row r="6547" spans="18:19" x14ac:dyDescent="0.25">
      <c r="R6547" s="29"/>
      <c r="S6547" s="29"/>
    </row>
    <row r="6548" spans="18:19" x14ac:dyDescent="0.25">
      <c r="R6548" s="29"/>
      <c r="S6548" s="29"/>
    </row>
    <row r="6549" spans="18:19" x14ac:dyDescent="0.25">
      <c r="R6549" s="29"/>
      <c r="S6549" s="29"/>
    </row>
    <row r="6550" spans="18:19" x14ac:dyDescent="0.25">
      <c r="R6550" s="29"/>
      <c r="S6550" s="29"/>
    </row>
    <row r="6551" spans="18:19" x14ac:dyDescent="0.25">
      <c r="R6551" s="29"/>
      <c r="S6551" s="29"/>
    </row>
    <row r="6552" spans="18:19" x14ac:dyDescent="0.25">
      <c r="R6552" s="29"/>
      <c r="S6552" s="29"/>
    </row>
    <row r="6553" spans="18:19" x14ac:dyDescent="0.25">
      <c r="R6553" s="29"/>
      <c r="S6553" s="29"/>
    </row>
    <row r="6554" spans="18:19" x14ac:dyDescent="0.25">
      <c r="R6554" s="29"/>
      <c r="S6554" s="29"/>
    </row>
    <row r="6555" spans="18:19" x14ac:dyDescent="0.25">
      <c r="R6555" s="29"/>
      <c r="S6555" s="29"/>
    </row>
    <row r="6556" spans="18:19" x14ac:dyDescent="0.25">
      <c r="R6556" s="29"/>
      <c r="S6556" s="29"/>
    </row>
    <row r="6557" spans="18:19" x14ac:dyDescent="0.25">
      <c r="R6557" s="29"/>
      <c r="S6557" s="29"/>
    </row>
    <row r="6558" spans="18:19" x14ac:dyDescent="0.25">
      <c r="R6558" s="29"/>
      <c r="S6558" s="29"/>
    </row>
    <row r="6559" spans="18:19" x14ac:dyDescent="0.25">
      <c r="R6559" s="29"/>
      <c r="S6559" s="29"/>
    </row>
    <row r="6560" spans="18:19" x14ac:dyDescent="0.25">
      <c r="R6560" s="29"/>
      <c r="S6560" s="29"/>
    </row>
    <row r="6561" spans="18:19" x14ac:dyDescent="0.25">
      <c r="R6561" s="29"/>
      <c r="S6561" s="29"/>
    </row>
    <row r="6562" spans="18:19" x14ac:dyDescent="0.25">
      <c r="R6562" s="29"/>
      <c r="S6562" s="29"/>
    </row>
    <row r="6563" spans="18:19" x14ac:dyDescent="0.25">
      <c r="R6563" s="29"/>
      <c r="S6563" s="29"/>
    </row>
    <row r="6564" spans="18:19" x14ac:dyDescent="0.25">
      <c r="R6564" s="29"/>
      <c r="S6564" s="29"/>
    </row>
    <row r="6565" spans="18:19" x14ac:dyDescent="0.25">
      <c r="R6565" s="29"/>
      <c r="S6565" s="29"/>
    </row>
    <row r="6566" spans="18:19" x14ac:dyDescent="0.25">
      <c r="R6566" s="29"/>
      <c r="S6566" s="29"/>
    </row>
    <row r="6567" spans="18:19" x14ac:dyDescent="0.25">
      <c r="R6567" s="29"/>
      <c r="S6567" s="29"/>
    </row>
    <row r="6568" spans="18:19" x14ac:dyDescent="0.25">
      <c r="R6568" s="29"/>
      <c r="S6568" s="29"/>
    </row>
    <row r="6569" spans="18:19" x14ac:dyDescent="0.25">
      <c r="R6569" s="29"/>
      <c r="S6569" s="29"/>
    </row>
    <row r="6570" spans="18:19" x14ac:dyDescent="0.25">
      <c r="R6570" s="29"/>
      <c r="S6570" s="29"/>
    </row>
    <row r="6571" spans="18:19" x14ac:dyDescent="0.25">
      <c r="R6571" s="29"/>
      <c r="S6571" s="29"/>
    </row>
    <row r="6572" spans="18:19" x14ac:dyDescent="0.25">
      <c r="R6572" s="29"/>
      <c r="S6572" s="29"/>
    </row>
    <row r="6573" spans="18:19" x14ac:dyDescent="0.25">
      <c r="R6573" s="29"/>
      <c r="S6573" s="29"/>
    </row>
    <row r="6574" spans="18:19" x14ac:dyDescent="0.25">
      <c r="R6574" s="29"/>
      <c r="S6574" s="29"/>
    </row>
    <row r="6575" spans="18:19" x14ac:dyDescent="0.25">
      <c r="R6575" s="29"/>
      <c r="S6575" s="29"/>
    </row>
    <row r="6576" spans="18:19" x14ac:dyDescent="0.25">
      <c r="R6576" s="29"/>
      <c r="S6576" s="29"/>
    </row>
    <row r="6577" spans="18:19" x14ac:dyDescent="0.25">
      <c r="R6577" s="29"/>
      <c r="S6577" s="29"/>
    </row>
    <row r="6578" spans="18:19" x14ac:dyDescent="0.25">
      <c r="R6578" s="29"/>
      <c r="S6578" s="29"/>
    </row>
    <row r="6579" spans="18:19" x14ac:dyDescent="0.25">
      <c r="R6579" s="29"/>
      <c r="S6579" s="29"/>
    </row>
    <row r="6580" spans="18:19" x14ac:dyDescent="0.25">
      <c r="R6580" s="29"/>
      <c r="S6580" s="29"/>
    </row>
    <row r="6581" spans="18:19" x14ac:dyDescent="0.25">
      <c r="R6581" s="29"/>
      <c r="S6581" s="29"/>
    </row>
    <row r="6582" spans="18:19" x14ac:dyDescent="0.25">
      <c r="R6582" s="29"/>
      <c r="S6582" s="29"/>
    </row>
    <row r="6583" spans="18:19" x14ac:dyDescent="0.25">
      <c r="R6583" s="29"/>
      <c r="S6583" s="29"/>
    </row>
    <row r="6584" spans="18:19" x14ac:dyDescent="0.25">
      <c r="R6584" s="29"/>
      <c r="S6584" s="29"/>
    </row>
    <row r="6585" spans="18:19" x14ac:dyDescent="0.25">
      <c r="R6585" s="29"/>
      <c r="S6585" s="29"/>
    </row>
    <row r="6586" spans="18:19" x14ac:dyDescent="0.25">
      <c r="R6586" s="29"/>
      <c r="S6586" s="29"/>
    </row>
    <row r="6587" spans="18:19" x14ac:dyDescent="0.25">
      <c r="R6587" s="29"/>
      <c r="S6587" s="29"/>
    </row>
    <row r="6588" spans="18:19" x14ac:dyDescent="0.25">
      <c r="R6588" s="29"/>
      <c r="S6588" s="29"/>
    </row>
    <row r="6589" spans="18:19" x14ac:dyDescent="0.25">
      <c r="R6589" s="29"/>
      <c r="S6589" s="29"/>
    </row>
    <row r="6590" spans="18:19" x14ac:dyDescent="0.25">
      <c r="R6590" s="29"/>
      <c r="S6590" s="29"/>
    </row>
    <row r="6591" spans="18:19" x14ac:dyDescent="0.25">
      <c r="R6591" s="29"/>
      <c r="S6591" s="29"/>
    </row>
    <row r="6592" spans="18:19" x14ac:dyDescent="0.25">
      <c r="R6592" s="29"/>
      <c r="S6592" s="29"/>
    </row>
    <row r="6593" spans="18:19" x14ac:dyDescent="0.25">
      <c r="R6593" s="29"/>
      <c r="S6593" s="29"/>
    </row>
    <row r="6594" spans="18:19" x14ac:dyDescent="0.25">
      <c r="R6594" s="29"/>
      <c r="S6594" s="29"/>
    </row>
    <row r="6595" spans="18:19" x14ac:dyDescent="0.25">
      <c r="R6595" s="29"/>
      <c r="S6595" s="29"/>
    </row>
    <row r="6596" spans="18:19" x14ac:dyDescent="0.25">
      <c r="R6596" s="29"/>
      <c r="S6596" s="29"/>
    </row>
    <row r="6597" spans="18:19" x14ac:dyDescent="0.25">
      <c r="R6597" s="29"/>
      <c r="S6597" s="29"/>
    </row>
    <row r="6598" spans="18:19" x14ac:dyDescent="0.25">
      <c r="R6598" s="29"/>
      <c r="S6598" s="29"/>
    </row>
    <row r="6599" spans="18:19" x14ac:dyDescent="0.25">
      <c r="R6599" s="29"/>
      <c r="S6599" s="29"/>
    </row>
    <row r="6600" spans="18:19" x14ac:dyDescent="0.25">
      <c r="R6600" s="29"/>
      <c r="S6600" s="29"/>
    </row>
    <row r="6601" spans="18:19" x14ac:dyDescent="0.25">
      <c r="R6601" s="29"/>
      <c r="S6601" s="29"/>
    </row>
    <row r="6602" spans="18:19" x14ac:dyDescent="0.25">
      <c r="R6602" s="29"/>
      <c r="S6602" s="29"/>
    </row>
    <row r="6603" spans="18:19" x14ac:dyDescent="0.25">
      <c r="R6603" s="29"/>
      <c r="S6603" s="29"/>
    </row>
    <row r="6604" spans="18:19" x14ac:dyDescent="0.25">
      <c r="R6604" s="29"/>
      <c r="S6604" s="29"/>
    </row>
    <row r="6605" spans="18:19" x14ac:dyDescent="0.25">
      <c r="R6605" s="29"/>
      <c r="S6605" s="29"/>
    </row>
    <row r="6606" spans="18:19" x14ac:dyDescent="0.25">
      <c r="R6606" s="29"/>
      <c r="S6606" s="29"/>
    </row>
    <row r="6607" spans="18:19" x14ac:dyDescent="0.25">
      <c r="R6607" s="29"/>
      <c r="S6607" s="29"/>
    </row>
    <row r="6608" spans="18:19" x14ac:dyDescent="0.25">
      <c r="R6608" s="29"/>
      <c r="S6608" s="29"/>
    </row>
    <row r="6609" spans="18:19" x14ac:dyDescent="0.25">
      <c r="R6609" s="29"/>
      <c r="S6609" s="29"/>
    </row>
    <row r="6610" spans="18:19" x14ac:dyDescent="0.25">
      <c r="R6610" s="29"/>
      <c r="S6610" s="29"/>
    </row>
    <row r="6611" spans="18:19" x14ac:dyDescent="0.25">
      <c r="R6611" s="29"/>
      <c r="S6611" s="29"/>
    </row>
    <row r="6612" spans="18:19" x14ac:dyDescent="0.25">
      <c r="R6612" s="29"/>
      <c r="S6612" s="29"/>
    </row>
    <row r="6613" spans="18:19" x14ac:dyDescent="0.25">
      <c r="R6613" s="29"/>
      <c r="S6613" s="29"/>
    </row>
    <row r="6614" spans="18:19" x14ac:dyDescent="0.25">
      <c r="R6614" s="29"/>
      <c r="S6614" s="29"/>
    </row>
    <row r="6615" spans="18:19" x14ac:dyDescent="0.25">
      <c r="R6615" s="29"/>
      <c r="S6615" s="29"/>
    </row>
    <row r="6616" spans="18:19" x14ac:dyDescent="0.25">
      <c r="R6616" s="29"/>
      <c r="S6616" s="29"/>
    </row>
    <row r="6617" spans="18:19" x14ac:dyDescent="0.25">
      <c r="R6617" s="29"/>
      <c r="S6617" s="29"/>
    </row>
    <row r="6618" spans="18:19" x14ac:dyDescent="0.25">
      <c r="R6618" s="29"/>
      <c r="S6618" s="29"/>
    </row>
    <row r="6619" spans="18:19" x14ac:dyDescent="0.25">
      <c r="R6619" s="29"/>
      <c r="S6619" s="29"/>
    </row>
    <row r="6620" spans="18:19" x14ac:dyDescent="0.25">
      <c r="R6620" s="29"/>
      <c r="S6620" s="29"/>
    </row>
    <row r="6621" spans="18:19" x14ac:dyDescent="0.25">
      <c r="R6621" s="29"/>
      <c r="S6621" s="29"/>
    </row>
    <row r="6622" spans="18:19" x14ac:dyDescent="0.25">
      <c r="R6622" s="29"/>
      <c r="S6622" s="29"/>
    </row>
    <row r="6623" spans="18:19" x14ac:dyDescent="0.25">
      <c r="R6623" s="29"/>
      <c r="S6623" s="29"/>
    </row>
    <row r="6624" spans="18:19" x14ac:dyDescent="0.25">
      <c r="R6624" s="29"/>
      <c r="S6624" s="29"/>
    </row>
    <row r="6625" spans="18:19" x14ac:dyDescent="0.25">
      <c r="R6625" s="29"/>
      <c r="S6625" s="29"/>
    </row>
    <row r="6626" spans="18:19" x14ac:dyDescent="0.25">
      <c r="R6626" s="29"/>
      <c r="S6626" s="29"/>
    </row>
    <row r="6627" spans="18:19" x14ac:dyDescent="0.25">
      <c r="R6627" s="29"/>
      <c r="S6627" s="29"/>
    </row>
    <row r="6628" spans="18:19" x14ac:dyDescent="0.25">
      <c r="R6628" s="29"/>
      <c r="S6628" s="29"/>
    </row>
    <row r="6629" spans="18:19" x14ac:dyDescent="0.25">
      <c r="R6629" s="29"/>
      <c r="S6629" s="29"/>
    </row>
    <row r="6630" spans="18:19" x14ac:dyDescent="0.25">
      <c r="R6630" s="29"/>
      <c r="S6630" s="29"/>
    </row>
    <row r="6631" spans="18:19" x14ac:dyDescent="0.25">
      <c r="R6631" s="29"/>
      <c r="S6631" s="29"/>
    </row>
    <row r="6632" spans="18:19" x14ac:dyDescent="0.25">
      <c r="R6632" s="29"/>
      <c r="S6632" s="29"/>
    </row>
    <row r="6633" spans="18:19" x14ac:dyDescent="0.25">
      <c r="R6633" s="29"/>
      <c r="S6633" s="29"/>
    </row>
    <row r="6634" spans="18:19" x14ac:dyDescent="0.25">
      <c r="R6634" s="29"/>
      <c r="S6634" s="29"/>
    </row>
    <row r="6635" spans="18:19" x14ac:dyDescent="0.25">
      <c r="R6635" s="29"/>
      <c r="S6635" s="29"/>
    </row>
    <row r="6636" spans="18:19" x14ac:dyDescent="0.25">
      <c r="R6636" s="29"/>
      <c r="S6636" s="29"/>
    </row>
    <row r="6637" spans="18:19" x14ac:dyDescent="0.25">
      <c r="R6637" s="29"/>
      <c r="S6637" s="29"/>
    </row>
    <row r="6638" spans="18:19" x14ac:dyDescent="0.25">
      <c r="R6638" s="29"/>
      <c r="S6638" s="29"/>
    </row>
    <row r="6639" spans="18:19" x14ac:dyDescent="0.25">
      <c r="R6639" s="29"/>
      <c r="S6639" s="29"/>
    </row>
    <row r="6640" spans="18:19" x14ac:dyDescent="0.25">
      <c r="R6640" s="29"/>
      <c r="S6640" s="29"/>
    </row>
    <row r="6641" spans="18:19" x14ac:dyDescent="0.25">
      <c r="R6641" s="29"/>
      <c r="S6641" s="29"/>
    </row>
    <row r="6642" spans="18:19" x14ac:dyDescent="0.25">
      <c r="R6642" s="29"/>
      <c r="S6642" s="29"/>
    </row>
    <row r="6643" spans="18:19" x14ac:dyDescent="0.25">
      <c r="R6643" s="29"/>
      <c r="S6643" s="29"/>
    </row>
    <row r="6644" spans="18:19" x14ac:dyDescent="0.25">
      <c r="R6644" s="29"/>
      <c r="S6644" s="29"/>
    </row>
    <row r="6645" spans="18:19" x14ac:dyDescent="0.25">
      <c r="R6645" s="29"/>
      <c r="S6645" s="29"/>
    </row>
    <row r="6646" spans="18:19" x14ac:dyDescent="0.25">
      <c r="R6646" s="29"/>
      <c r="S6646" s="29"/>
    </row>
    <row r="6647" spans="18:19" x14ac:dyDescent="0.25">
      <c r="R6647" s="29"/>
      <c r="S6647" s="29"/>
    </row>
    <row r="6648" spans="18:19" x14ac:dyDescent="0.25">
      <c r="R6648" s="29"/>
      <c r="S6648" s="29"/>
    </row>
    <row r="6649" spans="18:19" x14ac:dyDescent="0.25">
      <c r="R6649" s="29"/>
      <c r="S6649" s="29"/>
    </row>
    <row r="6650" spans="18:19" x14ac:dyDescent="0.25">
      <c r="R6650" s="29"/>
      <c r="S6650" s="29"/>
    </row>
    <row r="6651" spans="18:19" x14ac:dyDescent="0.25">
      <c r="R6651" s="29"/>
      <c r="S6651" s="29"/>
    </row>
    <row r="6652" spans="18:19" x14ac:dyDescent="0.25">
      <c r="R6652" s="29"/>
      <c r="S6652" s="29"/>
    </row>
    <row r="6653" spans="18:19" x14ac:dyDescent="0.25">
      <c r="R6653" s="29"/>
      <c r="S6653" s="29"/>
    </row>
    <row r="6654" spans="18:19" x14ac:dyDescent="0.25">
      <c r="R6654" s="29"/>
      <c r="S6654" s="29"/>
    </row>
    <row r="6655" spans="18:19" x14ac:dyDescent="0.25">
      <c r="R6655" s="29"/>
      <c r="S6655" s="29"/>
    </row>
    <row r="6656" spans="18:19" x14ac:dyDescent="0.25">
      <c r="R6656" s="29"/>
      <c r="S6656" s="29"/>
    </row>
    <row r="6657" spans="18:19" x14ac:dyDescent="0.25">
      <c r="R6657" s="29"/>
      <c r="S6657" s="29"/>
    </row>
    <row r="6658" spans="18:19" x14ac:dyDescent="0.25">
      <c r="R6658" s="29"/>
      <c r="S6658" s="29"/>
    </row>
    <row r="6659" spans="18:19" x14ac:dyDescent="0.25">
      <c r="R6659" s="29"/>
      <c r="S6659" s="29"/>
    </row>
    <row r="6660" spans="18:19" x14ac:dyDescent="0.25">
      <c r="R6660" s="29"/>
      <c r="S6660" s="29"/>
    </row>
    <row r="6661" spans="18:19" x14ac:dyDescent="0.25">
      <c r="R6661" s="29"/>
      <c r="S6661" s="29"/>
    </row>
    <row r="6662" spans="18:19" x14ac:dyDescent="0.25">
      <c r="R6662" s="29"/>
      <c r="S6662" s="29"/>
    </row>
    <row r="6663" spans="18:19" x14ac:dyDescent="0.25">
      <c r="R6663" s="29"/>
      <c r="S6663" s="29"/>
    </row>
    <row r="6664" spans="18:19" x14ac:dyDescent="0.25">
      <c r="R6664" s="29"/>
      <c r="S6664" s="29"/>
    </row>
    <row r="6665" spans="18:19" x14ac:dyDescent="0.25">
      <c r="R6665" s="29"/>
      <c r="S6665" s="29"/>
    </row>
    <row r="6666" spans="18:19" x14ac:dyDescent="0.25">
      <c r="R6666" s="29"/>
      <c r="S6666" s="29"/>
    </row>
    <row r="6667" spans="18:19" x14ac:dyDescent="0.25">
      <c r="R6667" s="29"/>
      <c r="S6667" s="29"/>
    </row>
    <row r="6668" spans="18:19" x14ac:dyDescent="0.25">
      <c r="R6668" s="29"/>
      <c r="S6668" s="29"/>
    </row>
    <row r="6669" spans="18:19" x14ac:dyDescent="0.25">
      <c r="R6669" s="29"/>
      <c r="S6669" s="29"/>
    </row>
    <row r="6670" spans="18:19" x14ac:dyDescent="0.25">
      <c r="R6670" s="29"/>
      <c r="S6670" s="29"/>
    </row>
    <row r="6671" spans="18:19" x14ac:dyDescent="0.25">
      <c r="R6671" s="29"/>
      <c r="S6671" s="29"/>
    </row>
    <row r="6672" spans="18:19" x14ac:dyDescent="0.25">
      <c r="R6672" s="29"/>
      <c r="S6672" s="29"/>
    </row>
    <row r="6673" spans="18:19" x14ac:dyDescent="0.25">
      <c r="R6673" s="29"/>
      <c r="S6673" s="29"/>
    </row>
    <row r="6674" spans="18:19" x14ac:dyDescent="0.25">
      <c r="R6674" s="29"/>
      <c r="S6674" s="29"/>
    </row>
    <row r="6675" spans="18:19" x14ac:dyDescent="0.25">
      <c r="R6675" s="29"/>
      <c r="S6675" s="29"/>
    </row>
    <row r="6676" spans="18:19" x14ac:dyDescent="0.25">
      <c r="R6676" s="29"/>
      <c r="S6676" s="29"/>
    </row>
    <row r="6677" spans="18:19" x14ac:dyDescent="0.25">
      <c r="R6677" s="29"/>
      <c r="S6677" s="29"/>
    </row>
    <row r="6678" spans="18:19" x14ac:dyDescent="0.25">
      <c r="R6678" s="29"/>
      <c r="S6678" s="29"/>
    </row>
    <row r="6679" spans="18:19" x14ac:dyDescent="0.25">
      <c r="R6679" s="29"/>
      <c r="S6679" s="29"/>
    </row>
    <row r="6680" spans="18:19" x14ac:dyDescent="0.25">
      <c r="R6680" s="29"/>
      <c r="S6680" s="29"/>
    </row>
    <row r="6681" spans="18:19" x14ac:dyDescent="0.25">
      <c r="R6681" s="29"/>
      <c r="S6681" s="29"/>
    </row>
    <row r="6682" spans="18:19" x14ac:dyDescent="0.25">
      <c r="R6682" s="29"/>
      <c r="S6682" s="29"/>
    </row>
    <row r="6683" spans="18:19" x14ac:dyDescent="0.25">
      <c r="R6683" s="29"/>
      <c r="S6683" s="29"/>
    </row>
    <row r="6684" spans="18:19" x14ac:dyDescent="0.25">
      <c r="R6684" s="29"/>
      <c r="S6684" s="29"/>
    </row>
    <row r="6685" spans="18:19" x14ac:dyDescent="0.25">
      <c r="R6685" s="29"/>
      <c r="S6685" s="29"/>
    </row>
    <row r="6686" spans="18:19" x14ac:dyDescent="0.25">
      <c r="R6686" s="29"/>
      <c r="S6686" s="29"/>
    </row>
    <row r="6687" spans="18:19" x14ac:dyDescent="0.25">
      <c r="R6687" s="29"/>
      <c r="S6687" s="29"/>
    </row>
    <row r="6688" spans="18:19" x14ac:dyDescent="0.25">
      <c r="R6688" s="29"/>
      <c r="S6688" s="29"/>
    </row>
    <row r="6689" spans="18:19" x14ac:dyDescent="0.25">
      <c r="R6689" s="29"/>
      <c r="S6689" s="29"/>
    </row>
    <row r="6690" spans="18:19" x14ac:dyDescent="0.25">
      <c r="R6690" s="29"/>
      <c r="S6690" s="29"/>
    </row>
    <row r="6691" spans="18:19" x14ac:dyDescent="0.25">
      <c r="R6691" s="29"/>
      <c r="S6691" s="29"/>
    </row>
    <row r="6692" spans="18:19" x14ac:dyDescent="0.25">
      <c r="R6692" s="29"/>
      <c r="S6692" s="29"/>
    </row>
    <row r="6693" spans="18:19" x14ac:dyDescent="0.25">
      <c r="R6693" s="29"/>
      <c r="S6693" s="29"/>
    </row>
    <row r="6694" spans="18:19" x14ac:dyDescent="0.25">
      <c r="R6694" s="29"/>
      <c r="S6694" s="29"/>
    </row>
    <row r="6695" spans="18:19" x14ac:dyDescent="0.25">
      <c r="R6695" s="29"/>
      <c r="S6695" s="29"/>
    </row>
    <row r="6696" spans="18:19" x14ac:dyDescent="0.25">
      <c r="R6696" s="29"/>
      <c r="S6696" s="29"/>
    </row>
    <row r="6697" spans="18:19" x14ac:dyDescent="0.25">
      <c r="R6697" s="29"/>
      <c r="S6697" s="29"/>
    </row>
    <row r="6698" spans="18:19" x14ac:dyDescent="0.25">
      <c r="R6698" s="29"/>
      <c r="S6698" s="29"/>
    </row>
    <row r="6699" spans="18:19" x14ac:dyDescent="0.25">
      <c r="R6699" s="29"/>
      <c r="S6699" s="29"/>
    </row>
    <row r="6700" spans="18:19" x14ac:dyDescent="0.25">
      <c r="R6700" s="29"/>
      <c r="S6700" s="29"/>
    </row>
    <row r="6701" spans="18:19" x14ac:dyDescent="0.25">
      <c r="R6701" s="29"/>
      <c r="S6701" s="29"/>
    </row>
    <row r="6702" spans="18:19" x14ac:dyDescent="0.25">
      <c r="R6702" s="29"/>
      <c r="S6702" s="29"/>
    </row>
    <row r="6703" spans="18:19" x14ac:dyDescent="0.25">
      <c r="R6703" s="29"/>
      <c r="S6703" s="29"/>
    </row>
    <row r="6704" spans="18:19" x14ac:dyDescent="0.25">
      <c r="R6704" s="29"/>
      <c r="S6704" s="29"/>
    </row>
    <row r="6705" spans="18:19" x14ac:dyDescent="0.25">
      <c r="R6705" s="29"/>
      <c r="S6705" s="29"/>
    </row>
    <row r="6706" spans="18:19" x14ac:dyDescent="0.25">
      <c r="R6706" s="29"/>
      <c r="S6706" s="29"/>
    </row>
    <row r="6707" spans="18:19" x14ac:dyDescent="0.25">
      <c r="R6707" s="29"/>
      <c r="S6707" s="29"/>
    </row>
    <row r="6708" spans="18:19" x14ac:dyDescent="0.25">
      <c r="R6708" s="29"/>
      <c r="S6708" s="29"/>
    </row>
    <row r="6709" spans="18:19" x14ac:dyDescent="0.25">
      <c r="R6709" s="29"/>
      <c r="S6709" s="29"/>
    </row>
    <row r="6710" spans="18:19" x14ac:dyDescent="0.25">
      <c r="R6710" s="29"/>
      <c r="S6710" s="29"/>
    </row>
    <row r="6711" spans="18:19" x14ac:dyDescent="0.25">
      <c r="R6711" s="29"/>
      <c r="S6711" s="29"/>
    </row>
    <row r="6712" spans="18:19" x14ac:dyDescent="0.25">
      <c r="R6712" s="29"/>
      <c r="S6712" s="29"/>
    </row>
    <row r="6713" spans="18:19" x14ac:dyDescent="0.25">
      <c r="R6713" s="29"/>
      <c r="S6713" s="29"/>
    </row>
    <row r="6714" spans="18:19" x14ac:dyDescent="0.25">
      <c r="R6714" s="29"/>
      <c r="S6714" s="29"/>
    </row>
    <row r="6715" spans="18:19" x14ac:dyDescent="0.25">
      <c r="R6715" s="29"/>
      <c r="S6715" s="29"/>
    </row>
    <row r="6716" spans="18:19" x14ac:dyDescent="0.25">
      <c r="R6716" s="29"/>
      <c r="S6716" s="29"/>
    </row>
    <row r="6717" spans="18:19" x14ac:dyDescent="0.25">
      <c r="R6717" s="29"/>
      <c r="S6717" s="29"/>
    </row>
    <row r="6718" spans="18:19" x14ac:dyDescent="0.25">
      <c r="R6718" s="29"/>
      <c r="S6718" s="29"/>
    </row>
    <row r="6719" spans="18:19" x14ac:dyDescent="0.25">
      <c r="R6719" s="29"/>
      <c r="S6719" s="29"/>
    </row>
    <row r="6720" spans="18:19" x14ac:dyDescent="0.25">
      <c r="R6720" s="29"/>
      <c r="S6720" s="29"/>
    </row>
    <row r="6721" spans="18:19" x14ac:dyDescent="0.25">
      <c r="R6721" s="29"/>
      <c r="S6721" s="29"/>
    </row>
    <row r="6722" spans="18:19" x14ac:dyDescent="0.25">
      <c r="R6722" s="29"/>
      <c r="S6722" s="29"/>
    </row>
    <row r="6723" spans="18:19" x14ac:dyDescent="0.25">
      <c r="R6723" s="29"/>
      <c r="S6723" s="29"/>
    </row>
    <row r="6724" spans="18:19" x14ac:dyDescent="0.25">
      <c r="R6724" s="29"/>
      <c r="S6724" s="29"/>
    </row>
    <row r="6725" spans="18:19" x14ac:dyDescent="0.25">
      <c r="R6725" s="29"/>
      <c r="S6725" s="29"/>
    </row>
    <row r="6726" spans="18:19" x14ac:dyDescent="0.25">
      <c r="R6726" s="29"/>
      <c r="S6726" s="29"/>
    </row>
    <row r="6727" spans="18:19" x14ac:dyDescent="0.25">
      <c r="R6727" s="29"/>
      <c r="S6727" s="29"/>
    </row>
    <row r="6728" spans="18:19" x14ac:dyDescent="0.25">
      <c r="R6728" s="29"/>
      <c r="S6728" s="29"/>
    </row>
    <row r="6729" spans="18:19" x14ac:dyDescent="0.25">
      <c r="R6729" s="29"/>
      <c r="S6729" s="29"/>
    </row>
    <row r="6730" spans="18:19" x14ac:dyDescent="0.25">
      <c r="R6730" s="29"/>
      <c r="S6730" s="29"/>
    </row>
    <row r="6731" spans="18:19" x14ac:dyDescent="0.25">
      <c r="R6731" s="29"/>
      <c r="S6731" s="29"/>
    </row>
    <row r="6732" spans="18:19" x14ac:dyDescent="0.25">
      <c r="R6732" s="29"/>
      <c r="S6732" s="29"/>
    </row>
    <row r="6733" spans="18:19" x14ac:dyDescent="0.25">
      <c r="R6733" s="29"/>
      <c r="S6733" s="29"/>
    </row>
    <row r="6734" spans="18:19" x14ac:dyDescent="0.25">
      <c r="R6734" s="29"/>
      <c r="S6734" s="29"/>
    </row>
    <row r="6735" spans="18:19" x14ac:dyDescent="0.25">
      <c r="R6735" s="29"/>
      <c r="S6735" s="29"/>
    </row>
    <row r="6736" spans="18:19" x14ac:dyDescent="0.25">
      <c r="R6736" s="29"/>
      <c r="S6736" s="29"/>
    </row>
    <row r="6737" spans="18:19" x14ac:dyDescent="0.25">
      <c r="R6737" s="29"/>
      <c r="S6737" s="29"/>
    </row>
    <row r="6738" spans="18:19" x14ac:dyDescent="0.25">
      <c r="R6738" s="29"/>
      <c r="S6738" s="29"/>
    </row>
    <row r="6739" spans="18:19" x14ac:dyDescent="0.25">
      <c r="R6739" s="29"/>
      <c r="S6739" s="29"/>
    </row>
    <row r="6740" spans="18:19" x14ac:dyDescent="0.25">
      <c r="R6740" s="29"/>
      <c r="S6740" s="29"/>
    </row>
    <row r="6741" spans="18:19" x14ac:dyDescent="0.25">
      <c r="R6741" s="29"/>
      <c r="S6741" s="29"/>
    </row>
    <row r="6742" spans="18:19" x14ac:dyDescent="0.25">
      <c r="R6742" s="29"/>
      <c r="S6742" s="29"/>
    </row>
    <row r="6743" spans="18:19" x14ac:dyDescent="0.25">
      <c r="R6743" s="29"/>
      <c r="S6743" s="29"/>
    </row>
    <row r="6744" spans="18:19" x14ac:dyDescent="0.25">
      <c r="R6744" s="29"/>
      <c r="S6744" s="29"/>
    </row>
    <row r="6745" spans="18:19" x14ac:dyDescent="0.25">
      <c r="R6745" s="29"/>
      <c r="S6745" s="29"/>
    </row>
    <row r="6746" spans="18:19" x14ac:dyDescent="0.25">
      <c r="R6746" s="29"/>
      <c r="S6746" s="29"/>
    </row>
    <row r="6747" spans="18:19" x14ac:dyDescent="0.25">
      <c r="R6747" s="29"/>
      <c r="S6747" s="29"/>
    </row>
    <row r="6748" spans="18:19" x14ac:dyDescent="0.25">
      <c r="R6748" s="29"/>
      <c r="S6748" s="29"/>
    </row>
    <row r="6749" spans="18:19" x14ac:dyDescent="0.25">
      <c r="R6749" s="29"/>
      <c r="S6749" s="29"/>
    </row>
    <row r="6750" spans="18:19" x14ac:dyDescent="0.25">
      <c r="R6750" s="29"/>
      <c r="S6750" s="29"/>
    </row>
    <row r="6751" spans="18:19" x14ac:dyDescent="0.25">
      <c r="R6751" s="29"/>
      <c r="S6751" s="29"/>
    </row>
    <row r="6752" spans="18:19" x14ac:dyDescent="0.25">
      <c r="R6752" s="29"/>
      <c r="S6752" s="29"/>
    </row>
    <row r="6753" spans="18:19" x14ac:dyDescent="0.25">
      <c r="R6753" s="29"/>
      <c r="S6753" s="29"/>
    </row>
    <row r="6754" spans="18:19" x14ac:dyDescent="0.25">
      <c r="R6754" s="29"/>
      <c r="S6754" s="29"/>
    </row>
    <row r="6755" spans="18:19" x14ac:dyDescent="0.25">
      <c r="R6755" s="29"/>
      <c r="S6755" s="29"/>
    </row>
    <row r="6756" spans="18:19" x14ac:dyDescent="0.25">
      <c r="R6756" s="29"/>
      <c r="S6756" s="29"/>
    </row>
    <row r="6757" spans="18:19" x14ac:dyDescent="0.25">
      <c r="R6757" s="29"/>
      <c r="S6757" s="29"/>
    </row>
    <row r="6758" spans="18:19" x14ac:dyDescent="0.25">
      <c r="R6758" s="29"/>
      <c r="S6758" s="29"/>
    </row>
    <row r="6759" spans="18:19" x14ac:dyDescent="0.25">
      <c r="R6759" s="29"/>
      <c r="S6759" s="29"/>
    </row>
    <row r="6760" spans="18:19" x14ac:dyDescent="0.25">
      <c r="R6760" s="29"/>
      <c r="S6760" s="29"/>
    </row>
    <row r="6761" spans="18:19" x14ac:dyDescent="0.25">
      <c r="R6761" s="29"/>
      <c r="S6761" s="29"/>
    </row>
    <row r="6762" spans="18:19" x14ac:dyDescent="0.25">
      <c r="R6762" s="29"/>
      <c r="S6762" s="29"/>
    </row>
    <row r="6763" spans="18:19" x14ac:dyDescent="0.25">
      <c r="R6763" s="29"/>
      <c r="S6763" s="29"/>
    </row>
    <row r="6764" spans="18:19" x14ac:dyDescent="0.25">
      <c r="R6764" s="29"/>
      <c r="S6764" s="29"/>
    </row>
    <row r="6765" spans="18:19" x14ac:dyDescent="0.25">
      <c r="R6765" s="29"/>
      <c r="S6765" s="29"/>
    </row>
    <row r="6766" spans="18:19" x14ac:dyDescent="0.25">
      <c r="R6766" s="29"/>
      <c r="S6766" s="29"/>
    </row>
    <row r="6767" spans="18:19" x14ac:dyDescent="0.25">
      <c r="R6767" s="29"/>
      <c r="S6767" s="29"/>
    </row>
    <row r="6768" spans="18:19" x14ac:dyDescent="0.25">
      <c r="R6768" s="29"/>
      <c r="S6768" s="29"/>
    </row>
    <row r="6769" spans="18:19" x14ac:dyDescent="0.25">
      <c r="R6769" s="29"/>
      <c r="S6769" s="29"/>
    </row>
    <row r="6770" spans="18:19" x14ac:dyDescent="0.25">
      <c r="R6770" s="29"/>
      <c r="S6770" s="29"/>
    </row>
    <row r="6771" spans="18:19" x14ac:dyDescent="0.25">
      <c r="R6771" s="29"/>
      <c r="S6771" s="29"/>
    </row>
    <row r="6772" spans="18:19" x14ac:dyDescent="0.25">
      <c r="R6772" s="29"/>
      <c r="S6772" s="29"/>
    </row>
    <row r="6773" spans="18:19" x14ac:dyDescent="0.25">
      <c r="R6773" s="29"/>
      <c r="S6773" s="29"/>
    </row>
    <row r="6774" spans="18:19" x14ac:dyDescent="0.25">
      <c r="R6774" s="29"/>
      <c r="S6774" s="29"/>
    </row>
    <row r="6775" spans="18:19" x14ac:dyDescent="0.25">
      <c r="R6775" s="29"/>
      <c r="S6775" s="29"/>
    </row>
    <row r="6776" spans="18:19" x14ac:dyDescent="0.25">
      <c r="R6776" s="29"/>
      <c r="S6776" s="29"/>
    </row>
    <row r="6777" spans="18:19" x14ac:dyDescent="0.25">
      <c r="R6777" s="29"/>
      <c r="S6777" s="29"/>
    </row>
    <row r="6778" spans="18:19" x14ac:dyDescent="0.25">
      <c r="R6778" s="29"/>
      <c r="S6778" s="29"/>
    </row>
    <row r="6779" spans="18:19" x14ac:dyDescent="0.25">
      <c r="R6779" s="29"/>
      <c r="S6779" s="29"/>
    </row>
    <row r="6780" spans="18:19" x14ac:dyDescent="0.25">
      <c r="R6780" s="29"/>
      <c r="S6780" s="29"/>
    </row>
    <row r="6781" spans="18:19" x14ac:dyDescent="0.25">
      <c r="R6781" s="29"/>
      <c r="S6781" s="29"/>
    </row>
    <row r="6782" spans="18:19" x14ac:dyDescent="0.25">
      <c r="R6782" s="29"/>
      <c r="S6782" s="29"/>
    </row>
    <row r="6783" spans="18:19" x14ac:dyDescent="0.25">
      <c r="R6783" s="29"/>
      <c r="S6783" s="29"/>
    </row>
    <row r="6784" spans="18:19" x14ac:dyDescent="0.25">
      <c r="R6784" s="29"/>
      <c r="S6784" s="29"/>
    </row>
    <row r="6785" spans="18:19" x14ac:dyDescent="0.25">
      <c r="R6785" s="29"/>
      <c r="S6785" s="29"/>
    </row>
    <row r="6786" spans="18:19" x14ac:dyDescent="0.25">
      <c r="R6786" s="29"/>
      <c r="S6786" s="29"/>
    </row>
    <row r="6787" spans="18:19" x14ac:dyDescent="0.25">
      <c r="R6787" s="29"/>
      <c r="S6787" s="29"/>
    </row>
    <row r="6788" spans="18:19" x14ac:dyDescent="0.25">
      <c r="R6788" s="29"/>
      <c r="S6788" s="29"/>
    </row>
    <row r="6789" spans="18:19" x14ac:dyDescent="0.25">
      <c r="R6789" s="29"/>
      <c r="S6789" s="29"/>
    </row>
    <row r="6790" spans="18:19" x14ac:dyDescent="0.25">
      <c r="R6790" s="29"/>
      <c r="S6790" s="29"/>
    </row>
    <row r="6791" spans="18:19" x14ac:dyDescent="0.25">
      <c r="R6791" s="29"/>
      <c r="S6791" s="29"/>
    </row>
    <row r="6792" spans="18:19" x14ac:dyDescent="0.25">
      <c r="R6792" s="29"/>
      <c r="S6792" s="29"/>
    </row>
    <row r="6793" spans="18:19" x14ac:dyDescent="0.25">
      <c r="R6793" s="29"/>
      <c r="S6793" s="29"/>
    </row>
    <row r="6794" spans="18:19" x14ac:dyDescent="0.25">
      <c r="R6794" s="29"/>
      <c r="S6794" s="29"/>
    </row>
    <row r="6795" spans="18:19" x14ac:dyDescent="0.25">
      <c r="R6795" s="29"/>
      <c r="S6795" s="29"/>
    </row>
    <row r="6796" spans="18:19" x14ac:dyDescent="0.25">
      <c r="R6796" s="29"/>
      <c r="S6796" s="29"/>
    </row>
    <row r="6797" spans="18:19" x14ac:dyDescent="0.25">
      <c r="R6797" s="29"/>
      <c r="S6797" s="29"/>
    </row>
    <row r="6798" spans="18:19" x14ac:dyDescent="0.25">
      <c r="R6798" s="29"/>
      <c r="S6798" s="29"/>
    </row>
    <row r="6799" spans="18:19" x14ac:dyDescent="0.25">
      <c r="R6799" s="29"/>
      <c r="S6799" s="29"/>
    </row>
    <row r="6800" spans="18:19" x14ac:dyDescent="0.25">
      <c r="R6800" s="29"/>
      <c r="S6800" s="29"/>
    </row>
    <row r="6801" spans="18:19" x14ac:dyDescent="0.25">
      <c r="R6801" s="29"/>
      <c r="S6801" s="29"/>
    </row>
    <row r="6802" spans="18:19" x14ac:dyDescent="0.25">
      <c r="R6802" s="29"/>
      <c r="S6802" s="29"/>
    </row>
    <row r="6803" spans="18:19" x14ac:dyDescent="0.25">
      <c r="R6803" s="29"/>
      <c r="S6803" s="29"/>
    </row>
    <row r="6804" spans="18:19" x14ac:dyDescent="0.25">
      <c r="R6804" s="29"/>
      <c r="S6804" s="29"/>
    </row>
    <row r="6805" spans="18:19" x14ac:dyDescent="0.25">
      <c r="R6805" s="29"/>
      <c r="S6805" s="29"/>
    </row>
    <row r="6806" spans="18:19" x14ac:dyDescent="0.25">
      <c r="R6806" s="29"/>
      <c r="S6806" s="29"/>
    </row>
    <row r="6807" spans="18:19" x14ac:dyDescent="0.25">
      <c r="R6807" s="29"/>
      <c r="S6807" s="29"/>
    </row>
    <row r="6808" spans="18:19" x14ac:dyDescent="0.25">
      <c r="R6808" s="29"/>
      <c r="S6808" s="29"/>
    </row>
    <row r="6809" spans="18:19" x14ac:dyDescent="0.25">
      <c r="R6809" s="29"/>
      <c r="S6809" s="29"/>
    </row>
    <row r="6810" spans="18:19" x14ac:dyDescent="0.25">
      <c r="R6810" s="29"/>
      <c r="S6810" s="29"/>
    </row>
    <row r="6811" spans="18:19" x14ac:dyDescent="0.25">
      <c r="R6811" s="29"/>
      <c r="S6811" s="29"/>
    </row>
    <row r="6812" spans="18:19" x14ac:dyDescent="0.25">
      <c r="R6812" s="29"/>
      <c r="S6812" s="29"/>
    </row>
    <row r="6813" spans="18:19" x14ac:dyDescent="0.25">
      <c r="R6813" s="29"/>
      <c r="S6813" s="29"/>
    </row>
    <row r="6814" spans="18:19" x14ac:dyDescent="0.25">
      <c r="R6814" s="29"/>
      <c r="S6814" s="29"/>
    </row>
    <row r="6815" spans="18:19" x14ac:dyDescent="0.25">
      <c r="R6815" s="29"/>
      <c r="S6815" s="29"/>
    </row>
    <row r="6816" spans="18:19" x14ac:dyDescent="0.25">
      <c r="R6816" s="29"/>
      <c r="S6816" s="29"/>
    </row>
    <row r="6817" spans="18:19" x14ac:dyDescent="0.25">
      <c r="R6817" s="29"/>
      <c r="S6817" s="29"/>
    </row>
    <row r="6818" spans="18:19" x14ac:dyDescent="0.25">
      <c r="R6818" s="29"/>
      <c r="S6818" s="29"/>
    </row>
    <row r="6819" spans="18:19" x14ac:dyDescent="0.25">
      <c r="R6819" s="29"/>
      <c r="S6819" s="29"/>
    </row>
    <row r="6820" spans="18:19" x14ac:dyDescent="0.25">
      <c r="R6820" s="29"/>
      <c r="S6820" s="29"/>
    </row>
    <row r="6821" spans="18:19" x14ac:dyDescent="0.25">
      <c r="R6821" s="29"/>
      <c r="S6821" s="29"/>
    </row>
    <row r="6822" spans="18:19" x14ac:dyDescent="0.25">
      <c r="R6822" s="29"/>
      <c r="S6822" s="29"/>
    </row>
    <row r="6823" spans="18:19" x14ac:dyDescent="0.25">
      <c r="R6823" s="29"/>
      <c r="S6823" s="29"/>
    </row>
    <row r="6824" spans="18:19" x14ac:dyDescent="0.25">
      <c r="R6824" s="29"/>
      <c r="S6824" s="29"/>
    </row>
    <row r="6825" spans="18:19" x14ac:dyDescent="0.25">
      <c r="R6825" s="29"/>
      <c r="S6825" s="29"/>
    </row>
    <row r="6826" spans="18:19" x14ac:dyDescent="0.25">
      <c r="R6826" s="29"/>
      <c r="S6826" s="29"/>
    </row>
    <row r="6827" spans="18:19" x14ac:dyDescent="0.25">
      <c r="R6827" s="29"/>
      <c r="S6827" s="29"/>
    </row>
    <row r="6828" spans="18:19" x14ac:dyDescent="0.25">
      <c r="R6828" s="29"/>
      <c r="S6828" s="29"/>
    </row>
    <row r="6829" spans="18:19" x14ac:dyDescent="0.25">
      <c r="R6829" s="29"/>
      <c r="S6829" s="29"/>
    </row>
    <row r="6830" spans="18:19" x14ac:dyDescent="0.25">
      <c r="R6830" s="29"/>
      <c r="S6830" s="29"/>
    </row>
    <row r="6831" spans="18:19" x14ac:dyDescent="0.25">
      <c r="R6831" s="29"/>
      <c r="S6831" s="29"/>
    </row>
    <row r="6832" spans="18:19" x14ac:dyDescent="0.25">
      <c r="R6832" s="29"/>
      <c r="S6832" s="29"/>
    </row>
    <row r="6833" spans="18:19" x14ac:dyDescent="0.25">
      <c r="R6833" s="29"/>
      <c r="S6833" s="29"/>
    </row>
    <row r="6834" spans="18:19" x14ac:dyDescent="0.25">
      <c r="R6834" s="29"/>
      <c r="S6834" s="29"/>
    </row>
    <row r="6835" spans="18:19" x14ac:dyDescent="0.25">
      <c r="R6835" s="29"/>
      <c r="S6835" s="29"/>
    </row>
    <row r="6836" spans="18:19" x14ac:dyDescent="0.25">
      <c r="R6836" s="29"/>
      <c r="S6836" s="29"/>
    </row>
    <row r="6837" spans="18:19" x14ac:dyDescent="0.25">
      <c r="R6837" s="29"/>
      <c r="S6837" s="29"/>
    </row>
    <row r="6838" spans="18:19" x14ac:dyDescent="0.25">
      <c r="R6838" s="29"/>
      <c r="S6838" s="29"/>
    </row>
    <row r="6839" spans="18:19" x14ac:dyDescent="0.25">
      <c r="R6839" s="29"/>
      <c r="S6839" s="29"/>
    </row>
    <row r="6840" spans="18:19" x14ac:dyDescent="0.25">
      <c r="R6840" s="29"/>
      <c r="S6840" s="29"/>
    </row>
    <row r="6841" spans="18:19" x14ac:dyDescent="0.25">
      <c r="R6841" s="29"/>
      <c r="S6841" s="29"/>
    </row>
    <row r="6842" spans="18:19" x14ac:dyDescent="0.25">
      <c r="R6842" s="29"/>
      <c r="S6842" s="29"/>
    </row>
    <row r="6843" spans="18:19" x14ac:dyDescent="0.25">
      <c r="R6843" s="29"/>
      <c r="S6843" s="29"/>
    </row>
    <row r="6844" spans="18:19" x14ac:dyDescent="0.25">
      <c r="R6844" s="29"/>
      <c r="S6844" s="29"/>
    </row>
    <row r="6845" spans="18:19" x14ac:dyDescent="0.25">
      <c r="R6845" s="29"/>
      <c r="S6845" s="29"/>
    </row>
    <row r="6846" spans="18:19" x14ac:dyDescent="0.25">
      <c r="R6846" s="29"/>
      <c r="S6846" s="29"/>
    </row>
    <row r="6847" spans="18:19" x14ac:dyDescent="0.25">
      <c r="R6847" s="29"/>
      <c r="S6847" s="29"/>
    </row>
    <row r="6848" spans="18:19" x14ac:dyDescent="0.25">
      <c r="R6848" s="29"/>
      <c r="S6848" s="29"/>
    </row>
    <row r="6849" spans="18:19" x14ac:dyDescent="0.25">
      <c r="R6849" s="29"/>
      <c r="S6849" s="29"/>
    </row>
    <row r="6850" spans="18:19" x14ac:dyDescent="0.25">
      <c r="R6850" s="29"/>
      <c r="S6850" s="29"/>
    </row>
    <row r="6851" spans="18:19" x14ac:dyDescent="0.25">
      <c r="R6851" s="29"/>
      <c r="S6851" s="29"/>
    </row>
    <row r="6852" spans="18:19" x14ac:dyDescent="0.25">
      <c r="R6852" s="29"/>
      <c r="S6852" s="29"/>
    </row>
    <row r="6853" spans="18:19" x14ac:dyDescent="0.25">
      <c r="R6853" s="29"/>
      <c r="S6853" s="29"/>
    </row>
    <row r="6854" spans="18:19" x14ac:dyDescent="0.25">
      <c r="R6854" s="29"/>
      <c r="S6854" s="29"/>
    </row>
    <row r="6855" spans="18:19" x14ac:dyDescent="0.25">
      <c r="R6855" s="29"/>
      <c r="S6855" s="29"/>
    </row>
    <row r="6856" spans="18:19" x14ac:dyDescent="0.25">
      <c r="R6856" s="29"/>
      <c r="S6856" s="29"/>
    </row>
    <row r="6857" spans="18:19" x14ac:dyDescent="0.25">
      <c r="R6857" s="29"/>
      <c r="S6857" s="29"/>
    </row>
    <row r="6858" spans="18:19" x14ac:dyDescent="0.25">
      <c r="R6858" s="29"/>
      <c r="S6858" s="29"/>
    </row>
    <row r="6859" spans="18:19" x14ac:dyDescent="0.25">
      <c r="R6859" s="29"/>
      <c r="S6859" s="29"/>
    </row>
    <row r="6860" spans="18:19" x14ac:dyDescent="0.25">
      <c r="R6860" s="29"/>
      <c r="S6860" s="29"/>
    </row>
    <row r="6861" spans="18:19" x14ac:dyDescent="0.25">
      <c r="R6861" s="29"/>
      <c r="S6861" s="29"/>
    </row>
    <row r="6862" spans="18:19" x14ac:dyDescent="0.25">
      <c r="R6862" s="29"/>
      <c r="S6862" s="29"/>
    </row>
    <row r="6863" spans="18:19" x14ac:dyDescent="0.25">
      <c r="R6863" s="29"/>
      <c r="S6863" s="29"/>
    </row>
    <row r="6864" spans="18:19" x14ac:dyDescent="0.25">
      <c r="R6864" s="29"/>
      <c r="S6864" s="29"/>
    </row>
    <row r="6865" spans="18:19" x14ac:dyDescent="0.25">
      <c r="R6865" s="29"/>
      <c r="S6865" s="29"/>
    </row>
    <row r="6866" spans="18:19" x14ac:dyDescent="0.25">
      <c r="R6866" s="29"/>
      <c r="S6866" s="29"/>
    </row>
    <row r="6867" spans="18:19" x14ac:dyDescent="0.25">
      <c r="R6867" s="29"/>
      <c r="S6867" s="29"/>
    </row>
    <row r="6868" spans="18:19" x14ac:dyDescent="0.25">
      <c r="R6868" s="29"/>
      <c r="S6868" s="29"/>
    </row>
    <row r="6869" spans="18:19" x14ac:dyDescent="0.25">
      <c r="R6869" s="29"/>
      <c r="S6869" s="29"/>
    </row>
    <row r="6870" spans="18:19" x14ac:dyDescent="0.25">
      <c r="R6870" s="29"/>
      <c r="S6870" s="29"/>
    </row>
    <row r="6871" spans="18:19" x14ac:dyDescent="0.25">
      <c r="R6871" s="29"/>
      <c r="S6871" s="29"/>
    </row>
    <row r="6872" spans="18:19" x14ac:dyDescent="0.25">
      <c r="R6872" s="29"/>
      <c r="S6872" s="29"/>
    </row>
    <row r="6873" spans="18:19" x14ac:dyDescent="0.25">
      <c r="R6873" s="29"/>
      <c r="S6873" s="29"/>
    </row>
    <row r="6874" spans="18:19" x14ac:dyDescent="0.25">
      <c r="R6874" s="29"/>
      <c r="S6874" s="29"/>
    </row>
    <row r="6875" spans="18:19" x14ac:dyDescent="0.25">
      <c r="R6875" s="29"/>
      <c r="S6875" s="29"/>
    </row>
    <row r="6876" spans="18:19" x14ac:dyDescent="0.25">
      <c r="R6876" s="29"/>
      <c r="S6876" s="29"/>
    </row>
    <row r="6877" spans="18:19" x14ac:dyDescent="0.25">
      <c r="R6877" s="29"/>
      <c r="S6877" s="29"/>
    </row>
    <row r="6878" spans="18:19" x14ac:dyDescent="0.25">
      <c r="R6878" s="29"/>
      <c r="S6878" s="29"/>
    </row>
    <row r="6879" spans="18:19" x14ac:dyDescent="0.25">
      <c r="R6879" s="29"/>
      <c r="S6879" s="29"/>
    </row>
    <row r="6880" spans="18:19" x14ac:dyDescent="0.25">
      <c r="R6880" s="29"/>
      <c r="S6880" s="29"/>
    </row>
    <row r="6881" spans="18:19" x14ac:dyDescent="0.25">
      <c r="R6881" s="29"/>
      <c r="S6881" s="29"/>
    </row>
    <row r="6882" spans="18:19" x14ac:dyDescent="0.25">
      <c r="R6882" s="29"/>
      <c r="S6882" s="29"/>
    </row>
    <row r="6883" spans="18:19" x14ac:dyDescent="0.25">
      <c r="R6883" s="29"/>
      <c r="S6883" s="29"/>
    </row>
    <row r="6884" spans="18:19" x14ac:dyDescent="0.25">
      <c r="R6884" s="29"/>
      <c r="S6884" s="29"/>
    </row>
    <row r="6885" spans="18:19" x14ac:dyDescent="0.25">
      <c r="R6885" s="29"/>
      <c r="S6885" s="29"/>
    </row>
    <row r="6886" spans="18:19" x14ac:dyDescent="0.25">
      <c r="R6886" s="29"/>
      <c r="S6886" s="29"/>
    </row>
    <row r="6887" spans="18:19" x14ac:dyDescent="0.25">
      <c r="R6887" s="29"/>
      <c r="S6887" s="29"/>
    </row>
    <row r="6888" spans="18:19" x14ac:dyDescent="0.25">
      <c r="R6888" s="29"/>
      <c r="S6888" s="29"/>
    </row>
    <row r="6889" spans="18:19" x14ac:dyDescent="0.25">
      <c r="R6889" s="29"/>
      <c r="S6889" s="29"/>
    </row>
    <row r="6890" spans="18:19" x14ac:dyDescent="0.25">
      <c r="R6890" s="29"/>
      <c r="S6890" s="29"/>
    </row>
    <row r="6891" spans="18:19" x14ac:dyDescent="0.25">
      <c r="R6891" s="29"/>
      <c r="S6891" s="29"/>
    </row>
    <row r="6892" spans="18:19" x14ac:dyDescent="0.25">
      <c r="R6892" s="29"/>
      <c r="S6892" s="29"/>
    </row>
    <row r="6893" spans="18:19" x14ac:dyDescent="0.25">
      <c r="R6893" s="29"/>
      <c r="S6893" s="29"/>
    </row>
    <row r="6894" spans="18:19" x14ac:dyDescent="0.25">
      <c r="R6894" s="29"/>
      <c r="S6894" s="29"/>
    </row>
    <row r="6895" spans="18:19" x14ac:dyDescent="0.25">
      <c r="R6895" s="29"/>
      <c r="S6895" s="29"/>
    </row>
    <row r="6896" spans="18:19" x14ac:dyDescent="0.25">
      <c r="R6896" s="29"/>
      <c r="S6896" s="29"/>
    </row>
    <row r="6897" spans="18:19" x14ac:dyDescent="0.25">
      <c r="R6897" s="29"/>
      <c r="S6897" s="29"/>
    </row>
    <row r="6898" spans="18:19" x14ac:dyDescent="0.25">
      <c r="R6898" s="29"/>
      <c r="S6898" s="29"/>
    </row>
    <row r="6899" spans="18:19" x14ac:dyDescent="0.25">
      <c r="R6899" s="29"/>
      <c r="S6899" s="29"/>
    </row>
    <row r="6900" spans="18:19" x14ac:dyDescent="0.25">
      <c r="R6900" s="29"/>
      <c r="S6900" s="29"/>
    </row>
    <row r="6901" spans="18:19" x14ac:dyDescent="0.25">
      <c r="R6901" s="29"/>
      <c r="S6901" s="29"/>
    </row>
    <row r="6902" spans="18:19" x14ac:dyDescent="0.25">
      <c r="R6902" s="29"/>
      <c r="S6902" s="29"/>
    </row>
    <row r="6903" spans="18:19" x14ac:dyDescent="0.25">
      <c r="R6903" s="29"/>
      <c r="S6903" s="29"/>
    </row>
    <row r="6904" spans="18:19" x14ac:dyDescent="0.25">
      <c r="R6904" s="29"/>
      <c r="S6904" s="29"/>
    </row>
    <row r="6905" spans="18:19" x14ac:dyDescent="0.25">
      <c r="R6905" s="29"/>
      <c r="S6905" s="29"/>
    </row>
    <row r="6906" spans="18:19" x14ac:dyDescent="0.25">
      <c r="R6906" s="29"/>
      <c r="S6906" s="29"/>
    </row>
    <row r="6907" spans="18:19" x14ac:dyDescent="0.25">
      <c r="R6907" s="29"/>
      <c r="S6907" s="29"/>
    </row>
    <row r="6908" spans="18:19" x14ac:dyDescent="0.25">
      <c r="R6908" s="29"/>
      <c r="S6908" s="29"/>
    </row>
    <row r="6909" spans="18:19" x14ac:dyDescent="0.25">
      <c r="R6909" s="29"/>
      <c r="S6909" s="29"/>
    </row>
    <row r="6910" spans="18:19" x14ac:dyDescent="0.25">
      <c r="R6910" s="29"/>
      <c r="S6910" s="29"/>
    </row>
    <row r="6911" spans="18:19" x14ac:dyDescent="0.25">
      <c r="R6911" s="29"/>
      <c r="S6911" s="29"/>
    </row>
    <row r="6912" spans="18:19" x14ac:dyDescent="0.25">
      <c r="R6912" s="29"/>
      <c r="S6912" s="29"/>
    </row>
    <row r="6913" spans="18:19" x14ac:dyDescent="0.25">
      <c r="R6913" s="29"/>
      <c r="S6913" s="29"/>
    </row>
    <row r="6914" spans="18:19" x14ac:dyDescent="0.25">
      <c r="R6914" s="29"/>
      <c r="S6914" s="29"/>
    </row>
    <row r="6915" spans="18:19" x14ac:dyDescent="0.25">
      <c r="R6915" s="29"/>
      <c r="S6915" s="29"/>
    </row>
    <row r="6916" spans="18:19" x14ac:dyDescent="0.25">
      <c r="R6916" s="29"/>
      <c r="S6916" s="29"/>
    </row>
    <row r="6917" spans="18:19" x14ac:dyDescent="0.25">
      <c r="R6917" s="29"/>
      <c r="S6917" s="29"/>
    </row>
    <row r="6918" spans="18:19" x14ac:dyDescent="0.25">
      <c r="R6918" s="29"/>
      <c r="S6918" s="29"/>
    </row>
    <row r="6919" spans="18:19" x14ac:dyDescent="0.25">
      <c r="R6919" s="29"/>
      <c r="S6919" s="29"/>
    </row>
    <row r="6920" spans="18:19" x14ac:dyDescent="0.25">
      <c r="R6920" s="29"/>
      <c r="S6920" s="29"/>
    </row>
    <row r="6921" spans="18:19" x14ac:dyDescent="0.25">
      <c r="R6921" s="29"/>
      <c r="S6921" s="29"/>
    </row>
    <row r="6922" spans="18:19" x14ac:dyDescent="0.25">
      <c r="R6922" s="29"/>
      <c r="S6922" s="29"/>
    </row>
    <row r="6923" spans="18:19" x14ac:dyDescent="0.25">
      <c r="R6923" s="29"/>
      <c r="S6923" s="29"/>
    </row>
    <row r="6924" spans="18:19" x14ac:dyDescent="0.25">
      <c r="R6924" s="29"/>
      <c r="S6924" s="29"/>
    </row>
    <row r="6925" spans="18:19" x14ac:dyDescent="0.25">
      <c r="R6925" s="29"/>
      <c r="S6925" s="29"/>
    </row>
    <row r="6926" spans="18:19" x14ac:dyDescent="0.25">
      <c r="R6926" s="29"/>
      <c r="S6926" s="29"/>
    </row>
    <row r="6927" spans="18:19" x14ac:dyDescent="0.25">
      <c r="R6927" s="29"/>
      <c r="S6927" s="29"/>
    </row>
    <row r="6928" spans="18:19" x14ac:dyDescent="0.25">
      <c r="R6928" s="29"/>
      <c r="S6928" s="29"/>
    </row>
    <row r="6929" spans="18:19" x14ac:dyDescent="0.25">
      <c r="R6929" s="29"/>
      <c r="S6929" s="29"/>
    </row>
    <row r="6930" spans="18:19" x14ac:dyDescent="0.25">
      <c r="R6930" s="29"/>
      <c r="S6930" s="29"/>
    </row>
    <row r="6931" spans="18:19" x14ac:dyDescent="0.25">
      <c r="R6931" s="29"/>
      <c r="S6931" s="29"/>
    </row>
    <row r="6932" spans="18:19" x14ac:dyDescent="0.25">
      <c r="R6932" s="29"/>
      <c r="S6932" s="29"/>
    </row>
    <row r="6933" spans="18:19" x14ac:dyDescent="0.25">
      <c r="R6933" s="29"/>
      <c r="S6933" s="29"/>
    </row>
    <row r="6934" spans="18:19" x14ac:dyDescent="0.25">
      <c r="R6934" s="29"/>
      <c r="S6934" s="29"/>
    </row>
    <row r="6935" spans="18:19" x14ac:dyDescent="0.25">
      <c r="R6935" s="29"/>
      <c r="S6935" s="29"/>
    </row>
    <row r="6936" spans="18:19" x14ac:dyDescent="0.25">
      <c r="R6936" s="29"/>
      <c r="S6936" s="29"/>
    </row>
    <row r="6937" spans="18:19" x14ac:dyDescent="0.25">
      <c r="R6937" s="29"/>
      <c r="S6937" s="29"/>
    </row>
    <row r="6938" spans="18:19" x14ac:dyDescent="0.25">
      <c r="R6938" s="29"/>
      <c r="S6938" s="29"/>
    </row>
    <row r="6939" spans="18:19" x14ac:dyDescent="0.25">
      <c r="R6939" s="29"/>
      <c r="S6939" s="29"/>
    </row>
    <row r="6940" spans="18:19" x14ac:dyDescent="0.25">
      <c r="R6940" s="29"/>
      <c r="S6940" s="29"/>
    </row>
    <row r="6941" spans="18:19" x14ac:dyDescent="0.25">
      <c r="R6941" s="29"/>
      <c r="S6941" s="29"/>
    </row>
    <row r="6942" spans="18:19" x14ac:dyDescent="0.25">
      <c r="R6942" s="29"/>
      <c r="S6942" s="29"/>
    </row>
    <row r="6943" spans="18:19" x14ac:dyDescent="0.25">
      <c r="R6943" s="29"/>
      <c r="S6943" s="29"/>
    </row>
    <row r="6944" spans="18:19" x14ac:dyDescent="0.25">
      <c r="R6944" s="29"/>
      <c r="S6944" s="29"/>
    </row>
    <row r="6945" spans="18:19" x14ac:dyDescent="0.25">
      <c r="R6945" s="29"/>
      <c r="S6945" s="29"/>
    </row>
    <row r="6946" spans="18:19" x14ac:dyDescent="0.25">
      <c r="R6946" s="29"/>
      <c r="S6946" s="29"/>
    </row>
    <row r="6947" spans="18:19" x14ac:dyDescent="0.25">
      <c r="R6947" s="29"/>
      <c r="S6947" s="29"/>
    </row>
    <row r="6948" spans="18:19" x14ac:dyDescent="0.25">
      <c r="R6948" s="29"/>
      <c r="S6948" s="29"/>
    </row>
    <row r="6949" spans="18:19" x14ac:dyDescent="0.25">
      <c r="R6949" s="29"/>
      <c r="S6949" s="29"/>
    </row>
    <row r="6950" spans="18:19" x14ac:dyDescent="0.25">
      <c r="R6950" s="29"/>
      <c r="S6950" s="29"/>
    </row>
    <row r="6951" spans="18:19" x14ac:dyDescent="0.25">
      <c r="R6951" s="29"/>
      <c r="S6951" s="29"/>
    </row>
    <row r="6952" spans="18:19" x14ac:dyDescent="0.25">
      <c r="R6952" s="29"/>
      <c r="S6952" s="29"/>
    </row>
    <row r="6953" spans="18:19" x14ac:dyDescent="0.25">
      <c r="R6953" s="29"/>
      <c r="S6953" s="29"/>
    </row>
    <row r="6954" spans="18:19" x14ac:dyDescent="0.25">
      <c r="R6954" s="29"/>
      <c r="S6954" s="29"/>
    </row>
    <row r="6955" spans="18:19" x14ac:dyDescent="0.25">
      <c r="R6955" s="29"/>
      <c r="S6955" s="29"/>
    </row>
    <row r="6956" spans="18:19" x14ac:dyDescent="0.25">
      <c r="R6956" s="29"/>
      <c r="S6956" s="29"/>
    </row>
    <row r="6957" spans="18:19" x14ac:dyDescent="0.25">
      <c r="R6957" s="29"/>
      <c r="S6957" s="29"/>
    </row>
    <row r="6958" spans="18:19" x14ac:dyDescent="0.25">
      <c r="R6958" s="29"/>
      <c r="S6958" s="29"/>
    </row>
    <row r="6959" spans="18:19" x14ac:dyDescent="0.25">
      <c r="R6959" s="29"/>
      <c r="S6959" s="29"/>
    </row>
    <row r="6960" spans="18:19" x14ac:dyDescent="0.25">
      <c r="R6960" s="29"/>
      <c r="S6960" s="29"/>
    </row>
    <row r="6961" spans="18:19" x14ac:dyDescent="0.25">
      <c r="R6961" s="29"/>
      <c r="S6961" s="29"/>
    </row>
    <row r="6962" spans="18:19" x14ac:dyDescent="0.25">
      <c r="R6962" s="29"/>
      <c r="S6962" s="29"/>
    </row>
    <row r="6963" spans="18:19" x14ac:dyDescent="0.25">
      <c r="R6963" s="29"/>
      <c r="S6963" s="29"/>
    </row>
    <row r="6964" spans="18:19" x14ac:dyDescent="0.25">
      <c r="R6964" s="29"/>
      <c r="S6964" s="29"/>
    </row>
    <row r="6965" spans="18:19" x14ac:dyDescent="0.25">
      <c r="R6965" s="29"/>
      <c r="S6965" s="29"/>
    </row>
    <row r="6966" spans="18:19" x14ac:dyDescent="0.25">
      <c r="R6966" s="29"/>
      <c r="S6966" s="29"/>
    </row>
    <row r="6967" spans="18:19" x14ac:dyDescent="0.25">
      <c r="R6967" s="29"/>
      <c r="S6967" s="29"/>
    </row>
    <row r="6968" spans="18:19" x14ac:dyDescent="0.25">
      <c r="R6968" s="29"/>
      <c r="S6968" s="29"/>
    </row>
    <row r="6969" spans="18:19" x14ac:dyDescent="0.25">
      <c r="R6969" s="29"/>
      <c r="S6969" s="29"/>
    </row>
    <row r="6970" spans="18:19" x14ac:dyDescent="0.25">
      <c r="R6970" s="29"/>
      <c r="S6970" s="29"/>
    </row>
    <row r="6971" spans="18:19" x14ac:dyDescent="0.25">
      <c r="R6971" s="29"/>
      <c r="S6971" s="29"/>
    </row>
    <row r="6972" spans="18:19" x14ac:dyDescent="0.25">
      <c r="R6972" s="29"/>
      <c r="S6972" s="29"/>
    </row>
    <row r="6973" spans="18:19" x14ac:dyDescent="0.25">
      <c r="R6973" s="29"/>
      <c r="S6973" s="29"/>
    </row>
    <row r="6974" spans="18:19" x14ac:dyDescent="0.25">
      <c r="R6974" s="29"/>
      <c r="S6974" s="29"/>
    </row>
    <row r="6975" spans="18:19" x14ac:dyDescent="0.25">
      <c r="R6975" s="29"/>
      <c r="S6975" s="29"/>
    </row>
    <row r="6976" spans="18:19" x14ac:dyDescent="0.25">
      <c r="R6976" s="29"/>
      <c r="S6976" s="29"/>
    </row>
    <row r="6977" spans="18:19" x14ac:dyDescent="0.25">
      <c r="R6977" s="29"/>
      <c r="S6977" s="29"/>
    </row>
    <row r="6978" spans="18:19" x14ac:dyDescent="0.25">
      <c r="R6978" s="29"/>
      <c r="S6978" s="29"/>
    </row>
    <row r="6979" spans="18:19" x14ac:dyDescent="0.25">
      <c r="R6979" s="29"/>
      <c r="S6979" s="29"/>
    </row>
    <row r="6980" spans="18:19" x14ac:dyDescent="0.25">
      <c r="R6980" s="29"/>
      <c r="S6980" s="29"/>
    </row>
    <row r="6981" spans="18:19" x14ac:dyDescent="0.25">
      <c r="R6981" s="29"/>
      <c r="S6981" s="29"/>
    </row>
    <row r="6982" spans="18:19" x14ac:dyDescent="0.25">
      <c r="R6982" s="29"/>
      <c r="S6982" s="29"/>
    </row>
    <row r="6983" spans="18:19" x14ac:dyDescent="0.25">
      <c r="R6983" s="29"/>
      <c r="S6983" s="29"/>
    </row>
    <row r="6984" spans="18:19" x14ac:dyDescent="0.25">
      <c r="R6984" s="29"/>
      <c r="S6984" s="29"/>
    </row>
    <row r="6985" spans="18:19" x14ac:dyDescent="0.25">
      <c r="R6985" s="29"/>
      <c r="S6985" s="29"/>
    </row>
    <row r="6986" spans="18:19" x14ac:dyDescent="0.25">
      <c r="R6986" s="29"/>
      <c r="S6986" s="29"/>
    </row>
    <row r="6987" spans="18:19" x14ac:dyDescent="0.25">
      <c r="R6987" s="29"/>
      <c r="S6987" s="29"/>
    </row>
    <row r="6988" spans="18:19" x14ac:dyDescent="0.25">
      <c r="R6988" s="29"/>
      <c r="S6988" s="29"/>
    </row>
    <row r="6989" spans="18:19" x14ac:dyDescent="0.25">
      <c r="R6989" s="29"/>
      <c r="S6989" s="29"/>
    </row>
    <row r="6990" spans="18:19" x14ac:dyDescent="0.25">
      <c r="R6990" s="29"/>
      <c r="S6990" s="29"/>
    </row>
    <row r="6991" spans="18:19" x14ac:dyDescent="0.25">
      <c r="R6991" s="29"/>
      <c r="S6991" s="29"/>
    </row>
    <row r="6992" spans="18:19" x14ac:dyDescent="0.25">
      <c r="R6992" s="29"/>
      <c r="S6992" s="29"/>
    </row>
    <row r="6993" spans="18:19" x14ac:dyDescent="0.25">
      <c r="R6993" s="29"/>
      <c r="S6993" s="29"/>
    </row>
    <row r="6994" spans="18:19" x14ac:dyDescent="0.25">
      <c r="R6994" s="29"/>
      <c r="S6994" s="29"/>
    </row>
    <row r="6995" spans="18:19" x14ac:dyDescent="0.25">
      <c r="R6995" s="29"/>
      <c r="S6995" s="29"/>
    </row>
    <row r="6996" spans="18:19" x14ac:dyDescent="0.25">
      <c r="R6996" s="29"/>
      <c r="S6996" s="29"/>
    </row>
    <row r="6997" spans="18:19" x14ac:dyDescent="0.25">
      <c r="R6997" s="29"/>
      <c r="S6997" s="29"/>
    </row>
    <row r="6998" spans="18:19" x14ac:dyDescent="0.25">
      <c r="R6998" s="29"/>
      <c r="S6998" s="29"/>
    </row>
    <row r="6999" spans="18:19" x14ac:dyDescent="0.25">
      <c r="R6999" s="29"/>
      <c r="S6999" s="29"/>
    </row>
    <row r="7000" spans="18:19" x14ac:dyDescent="0.25">
      <c r="R7000" s="29"/>
      <c r="S7000" s="29"/>
    </row>
    <row r="7001" spans="18:19" x14ac:dyDescent="0.25">
      <c r="R7001" s="29"/>
      <c r="S7001" s="29"/>
    </row>
    <row r="7002" spans="18:19" x14ac:dyDescent="0.25">
      <c r="R7002" s="29"/>
      <c r="S7002" s="29"/>
    </row>
    <row r="7003" spans="18:19" x14ac:dyDescent="0.25">
      <c r="R7003" s="29"/>
      <c r="S7003" s="29"/>
    </row>
    <row r="7004" spans="18:19" x14ac:dyDescent="0.25">
      <c r="R7004" s="29"/>
      <c r="S7004" s="29"/>
    </row>
    <row r="7005" spans="18:19" x14ac:dyDescent="0.25">
      <c r="R7005" s="29"/>
      <c r="S7005" s="29"/>
    </row>
    <row r="7006" spans="18:19" x14ac:dyDescent="0.25">
      <c r="R7006" s="29"/>
      <c r="S7006" s="29"/>
    </row>
    <row r="7007" spans="18:19" x14ac:dyDescent="0.25">
      <c r="R7007" s="29"/>
      <c r="S7007" s="29"/>
    </row>
    <row r="7008" spans="18:19" x14ac:dyDescent="0.25">
      <c r="R7008" s="29"/>
      <c r="S7008" s="29"/>
    </row>
    <row r="7009" spans="18:19" x14ac:dyDescent="0.25">
      <c r="R7009" s="29"/>
      <c r="S7009" s="29"/>
    </row>
    <row r="7010" spans="18:19" x14ac:dyDescent="0.25">
      <c r="R7010" s="29"/>
      <c r="S7010" s="29"/>
    </row>
    <row r="7011" spans="18:19" x14ac:dyDescent="0.25">
      <c r="R7011" s="29"/>
      <c r="S7011" s="29"/>
    </row>
    <row r="7012" spans="18:19" x14ac:dyDescent="0.25">
      <c r="R7012" s="29"/>
      <c r="S7012" s="29"/>
    </row>
    <row r="7013" spans="18:19" x14ac:dyDescent="0.25">
      <c r="R7013" s="29"/>
      <c r="S7013" s="29"/>
    </row>
    <row r="7014" spans="18:19" x14ac:dyDescent="0.25">
      <c r="R7014" s="29"/>
      <c r="S7014" s="29"/>
    </row>
    <row r="7015" spans="18:19" x14ac:dyDescent="0.25">
      <c r="R7015" s="29"/>
      <c r="S7015" s="29"/>
    </row>
    <row r="7016" spans="18:19" x14ac:dyDescent="0.25">
      <c r="R7016" s="29"/>
      <c r="S7016" s="29"/>
    </row>
    <row r="7017" spans="18:19" x14ac:dyDescent="0.25">
      <c r="R7017" s="29"/>
      <c r="S7017" s="29"/>
    </row>
    <row r="7018" spans="18:19" x14ac:dyDescent="0.25">
      <c r="R7018" s="29"/>
      <c r="S7018" s="29"/>
    </row>
    <row r="7019" spans="18:19" x14ac:dyDescent="0.25">
      <c r="R7019" s="29"/>
      <c r="S7019" s="29"/>
    </row>
    <row r="7020" spans="18:19" x14ac:dyDescent="0.25">
      <c r="R7020" s="29"/>
      <c r="S7020" s="29"/>
    </row>
    <row r="7021" spans="18:19" x14ac:dyDescent="0.25">
      <c r="R7021" s="29"/>
      <c r="S7021" s="29"/>
    </row>
    <row r="7022" spans="18:19" x14ac:dyDescent="0.25">
      <c r="R7022" s="29"/>
      <c r="S7022" s="29"/>
    </row>
    <row r="7023" spans="18:19" x14ac:dyDescent="0.25">
      <c r="R7023" s="29"/>
      <c r="S7023" s="29"/>
    </row>
    <row r="7024" spans="18:19" x14ac:dyDescent="0.25">
      <c r="R7024" s="29"/>
      <c r="S7024" s="29"/>
    </row>
    <row r="7025" spans="18:19" x14ac:dyDescent="0.25">
      <c r="R7025" s="29"/>
      <c r="S7025" s="29"/>
    </row>
    <row r="7026" spans="18:19" x14ac:dyDescent="0.25">
      <c r="R7026" s="29"/>
      <c r="S7026" s="29"/>
    </row>
    <row r="7027" spans="18:19" x14ac:dyDescent="0.25">
      <c r="R7027" s="29"/>
      <c r="S7027" s="29"/>
    </row>
    <row r="7028" spans="18:19" x14ac:dyDescent="0.25">
      <c r="R7028" s="29"/>
      <c r="S7028" s="29"/>
    </row>
    <row r="7029" spans="18:19" x14ac:dyDescent="0.25">
      <c r="R7029" s="29"/>
      <c r="S7029" s="29"/>
    </row>
    <row r="7030" spans="18:19" x14ac:dyDescent="0.25">
      <c r="R7030" s="29"/>
      <c r="S7030" s="29"/>
    </row>
    <row r="7031" spans="18:19" x14ac:dyDescent="0.25">
      <c r="R7031" s="29"/>
      <c r="S7031" s="29"/>
    </row>
    <row r="7032" spans="18:19" x14ac:dyDescent="0.25">
      <c r="R7032" s="29"/>
      <c r="S7032" s="29"/>
    </row>
    <row r="7033" spans="18:19" x14ac:dyDescent="0.25">
      <c r="R7033" s="29"/>
      <c r="S7033" s="29"/>
    </row>
    <row r="7034" spans="18:19" x14ac:dyDescent="0.25">
      <c r="R7034" s="29"/>
      <c r="S7034" s="29"/>
    </row>
    <row r="7035" spans="18:19" x14ac:dyDescent="0.25">
      <c r="R7035" s="29"/>
      <c r="S7035" s="29"/>
    </row>
    <row r="7036" spans="18:19" x14ac:dyDescent="0.25">
      <c r="R7036" s="29"/>
      <c r="S7036" s="29"/>
    </row>
    <row r="7037" spans="18:19" x14ac:dyDescent="0.25">
      <c r="R7037" s="29"/>
      <c r="S7037" s="29"/>
    </row>
    <row r="7038" spans="18:19" x14ac:dyDescent="0.25">
      <c r="R7038" s="29"/>
      <c r="S7038" s="29"/>
    </row>
    <row r="7039" spans="18:19" x14ac:dyDescent="0.25">
      <c r="R7039" s="29"/>
      <c r="S7039" s="29"/>
    </row>
    <row r="7040" spans="18:19" x14ac:dyDescent="0.25">
      <c r="R7040" s="29"/>
      <c r="S7040" s="29"/>
    </row>
    <row r="7041" spans="18:19" x14ac:dyDescent="0.25">
      <c r="R7041" s="29"/>
      <c r="S7041" s="29"/>
    </row>
    <row r="7042" spans="18:19" x14ac:dyDescent="0.25">
      <c r="R7042" s="29"/>
      <c r="S7042" s="29"/>
    </row>
    <row r="7043" spans="18:19" x14ac:dyDescent="0.25">
      <c r="R7043" s="29"/>
      <c r="S7043" s="29"/>
    </row>
    <row r="7044" spans="18:19" x14ac:dyDescent="0.25">
      <c r="R7044" s="29"/>
      <c r="S7044" s="29"/>
    </row>
    <row r="7045" spans="18:19" x14ac:dyDescent="0.25">
      <c r="R7045" s="29"/>
      <c r="S7045" s="29"/>
    </row>
    <row r="7046" spans="18:19" x14ac:dyDescent="0.25">
      <c r="R7046" s="29"/>
      <c r="S7046" s="29"/>
    </row>
    <row r="7047" spans="18:19" x14ac:dyDescent="0.25">
      <c r="R7047" s="29"/>
      <c r="S7047" s="29"/>
    </row>
    <row r="7048" spans="18:19" x14ac:dyDescent="0.25">
      <c r="R7048" s="29"/>
      <c r="S7048" s="29"/>
    </row>
    <row r="7049" spans="18:19" x14ac:dyDescent="0.25">
      <c r="R7049" s="29"/>
      <c r="S7049" s="29"/>
    </row>
    <row r="7050" spans="18:19" x14ac:dyDescent="0.25">
      <c r="R7050" s="29"/>
      <c r="S7050" s="29"/>
    </row>
    <row r="7051" spans="18:19" x14ac:dyDescent="0.25">
      <c r="R7051" s="29"/>
      <c r="S7051" s="29"/>
    </row>
    <row r="7052" spans="18:19" x14ac:dyDescent="0.25">
      <c r="R7052" s="29"/>
      <c r="S7052" s="29"/>
    </row>
    <row r="7053" spans="18:19" x14ac:dyDescent="0.25">
      <c r="R7053" s="29"/>
      <c r="S7053" s="29"/>
    </row>
    <row r="7054" spans="18:19" x14ac:dyDescent="0.25">
      <c r="R7054" s="29"/>
      <c r="S7054" s="29"/>
    </row>
    <row r="7055" spans="18:19" x14ac:dyDescent="0.25">
      <c r="R7055" s="29"/>
      <c r="S7055" s="29"/>
    </row>
    <row r="7056" spans="18:19" x14ac:dyDescent="0.25">
      <c r="R7056" s="29"/>
      <c r="S7056" s="29"/>
    </row>
    <row r="7057" spans="18:19" x14ac:dyDescent="0.25">
      <c r="R7057" s="29"/>
      <c r="S7057" s="29"/>
    </row>
    <row r="7058" spans="18:19" x14ac:dyDescent="0.25">
      <c r="R7058" s="29"/>
      <c r="S7058" s="29"/>
    </row>
    <row r="7059" spans="18:19" x14ac:dyDescent="0.25">
      <c r="R7059" s="29"/>
      <c r="S7059" s="29"/>
    </row>
    <row r="7060" spans="18:19" x14ac:dyDescent="0.25">
      <c r="R7060" s="29"/>
      <c r="S7060" s="29"/>
    </row>
    <row r="7061" spans="18:19" x14ac:dyDescent="0.25">
      <c r="R7061" s="29"/>
      <c r="S7061" s="29"/>
    </row>
    <row r="7062" spans="18:19" x14ac:dyDescent="0.25">
      <c r="R7062" s="29"/>
      <c r="S7062" s="29"/>
    </row>
    <row r="7063" spans="18:19" x14ac:dyDescent="0.25">
      <c r="R7063" s="29"/>
      <c r="S7063" s="29"/>
    </row>
    <row r="7064" spans="18:19" x14ac:dyDescent="0.25">
      <c r="R7064" s="29"/>
      <c r="S7064" s="29"/>
    </row>
    <row r="7065" spans="18:19" x14ac:dyDescent="0.25">
      <c r="R7065" s="29"/>
      <c r="S7065" s="29"/>
    </row>
    <row r="7066" spans="18:19" x14ac:dyDescent="0.25">
      <c r="R7066" s="29"/>
      <c r="S7066" s="29"/>
    </row>
    <row r="7067" spans="18:19" x14ac:dyDescent="0.25">
      <c r="R7067" s="29"/>
      <c r="S7067" s="29"/>
    </row>
    <row r="7068" spans="18:19" x14ac:dyDescent="0.25">
      <c r="R7068" s="29"/>
      <c r="S7068" s="29"/>
    </row>
    <row r="7069" spans="18:19" x14ac:dyDescent="0.25">
      <c r="R7069" s="29"/>
      <c r="S7069" s="29"/>
    </row>
    <row r="7070" spans="18:19" x14ac:dyDescent="0.25">
      <c r="R7070" s="29"/>
      <c r="S7070" s="29"/>
    </row>
    <row r="7071" spans="18:19" x14ac:dyDescent="0.25">
      <c r="R7071" s="29"/>
      <c r="S7071" s="29"/>
    </row>
    <row r="7072" spans="18:19" x14ac:dyDescent="0.25">
      <c r="R7072" s="29"/>
      <c r="S7072" s="29"/>
    </row>
    <row r="7073" spans="18:19" x14ac:dyDescent="0.25">
      <c r="R7073" s="29"/>
      <c r="S7073" s="29"/>
    </row>
    <row r="7074" spans="18:19" x14ac:dyDescent="0.25">
      <c r="R7074" s="29"/>
      <c r="S7074" s="29"/>
    </row>
    <row r="7075" spans="18:19" x14ac:dyDescent="0.25">
      <c r="R7075" s="29"/>
      <c r="S7075" s="29"/>
    </row>
    <row r="7076" spans="18:19" x14ac:dyDescent="0.25">
      <c r="R7076" s="29"/>
      <c r="S7076" s="29"/>
    </row>
    <row r="7077" spans="18:19" x14ac:dyDescent="0.25">
      <c r="R7077" s="29"/>
      <c r="S7077" s="29"/>
    </row>
    <row r="7078" spans="18:19" x14ac:dyDescent="0.25">
      <c r="R7078" s="29"/>
      <c r="S7078" s="29"/>
    </row>
    <row r="7079" spans="18:19" x14ac:dyDescent="0.25">
      <c r="R7079" s="29"/>
      <c r="S7079" s="29"/>
    </row>
    <row r="7080" spans="18:19" x14ac:dyDescent="0.25">
      <c r="R7080" s="29"/>
      <c r="S7080" s="29"/>
    </row>
    <row r="7081" spans="18:19" x14ac:dyDescent="0.25">
      <c r="R7081" s="29"/>
      <c r="S7081" s="29"/>
    </row>
    <row r="7082" spans="18:19" x14ac:dyDescent="0.25">
      <c r="R7082" s="29"/>
      <c r="S7082" s="29"/>
    </row>
    <row r="7083" spans="18:19" x14ac:dyDescent="0.25">
      <c r="R7083" s="29"/>
      <c r="S7083" s="29"/>
    </row>
    <row r="7084" spans="18:19" x14ac:dyDescent="0.25">
      <c r="R7084" s="29"/>
      <c r="S7084" s="29"/>
    </row>
    <row r="7085" spans="18:19" x14ac:dyDescent="0.25">
      <c r="R7085" s="29"/>
      <c r="S7085" s="29"/>
    </row>
    <row r="7086" spans="18:19" x14ac:dyDescent="0.25">
      <c r="R7086" s="29"/>
      <c r="S7086" s="29"/>
    </row>
    <row r="7087" spans="18:19" x14ac:dyDescent="0.25">
      <c r="R7087" s="29"/>
      <c r="S7087" s="29"/>
    </row>
    <row r="7088" spans="18:19" x14ac:dyDescent="0.25">
      <c r="R7088" s="29"/>
      <c r="S7088" s="29"/>
    </row>
    <row r="7089" spans="18:19" x14ac:dyDescent="0.25">
      <c r="R7089" s="29"/>
      <c r="S7089" s="29"/>
    </row>
    <row r="7090" spans="18:19" x14ac:dyDescent="0.25">
      <c r="R7090" s="29"/>
      <c r="S7090" s="29"/>
    </row>
    <row r="7091" spans="18:19" x14ac:dyDescent="0.25">
      <c r="R7091" s="29"/>
      <c r="S7091" s="29"/>
    </row>
    <row r="7092" spans="18:19" x14ac:dyDescent="0.25">
      <c r="R7092" s="29"/>
      <c r="S7092" s="29"/>
    </row>
    <row r="7093" spans="18:19" x14ac:dyDescent="0.25">
      <c r="R7093" s="29"/>
      <c r="S7093" s="29"/>
    </row>
    <row r="7094" spans="18:19" x14ac:dyDescent="0.25">
      <c r="R7094" s="29"/>
      <c r="S7094" s="29"/>
    </row>
    <row r="7095" spans="18:19" x14ac:dyDescent="0.25">
      <c r="R7095" s="29"/>
      <c r="S7095" s="29"/>
    </row>
    <row r="7096" spans="18:19" x14ac:dyDescent="0.25">
      <c r="R7096" s="29"/>
      <c r="S7096" s="29"/>
    </row>
    <row r="7097" spans="18:19" x14ac:dyDescent="0.25">
      <c r="R7097" s="29"/>
      <c r="S7097" s="29"/>
    </row>
    <row r="7098" spans="18:19" x14ac:dyDescent="0.25">
      <c r="R7098" s="29"/>
      <c r="S7098" s="29"/>
    </row>
    <row r="7099" spans="18:19" x14ac:dyDescent="0.25">
      <c r="R7099" s="29"/>
      <c r="S7099" s="29"/>
    </row>
    <row r="7100" spans="18:19" x14ac:dyDescent="0.25">
      <c r="R7100" s="29"/>
      <c r="S7100" s="29"/>
    </row>
    <row r="7101" spans="18:19" x14ac:dyDescent="0.25">
      <c r="R7101" s="29"/>
      <c r="S7101" s="29"/>
    </row>
    <row r="7102" spans="18:19" x14ac:dyDescent="0.25">
      <c r="R7102" s="29"/>
      <c r="S7102" s="29"/>
    </row>
    <row r="7103" spans="18:19" x14ac:dyDescent="0.25">
      <c r="R7103" s="29"/>
      <c r="S7103" s="29"/>
    </row>
    <row r="7104" spans="18:19" x14ac:dyDescent="0.25">
      <c r="R7104" s="29"/>
      <c r="S7104" s="29"/>
    </row>
    <row r="7105" spans="18:19" x14ac:dyDescent="0.25">
      <c r="R7105" s="29"/>
      <c r="S7105" s="29"/>
    </row>
    <row r="7106" spans="18:19" x14ac:dyDescent="0.25">
      <c r="R7106" s="29"/>
      <c r="S7106" s="29"/>
    </row>
    <row r="7107" spans="18:19" x14ac:dyDescent="0.25">
      <c r="R7107" s="29"/>
      <c r="S7107" s="29"/>
    </row>
    <row r="7108" spans="18:19" x14ac:dyDescent="0.25">
      <c r="R7108" s="29"/>
      <c r="S7108" s="29"/>
    </row>
    <row r="7109" spans="18:19" x14ac:dyDescent="0.25">
      <c r="R7109" s="29"/>
      <c r="S7109" s="29"/>
    </row>
    <row r="7110" spans="18:19" x14ac:dyDescent="0.25">
      <c r="R7110" s="29"/>
      <c r="S7110" s="29"/>
    </row>
    <row r="7111" spans="18:19" x14ac:dyDescent="0.25">
      <c r="R7111" s="29"/>
      <c r="S7111" s="29"/>
    </row>
    <row r="7112" spans="18:19" x14ac:dyDescent="0.25">
      <c r="R7112" s="29"/>
      <c r="S7112" s="29"/>
    </row>
    <row r="7113" spans="18:19" x14ac:dyDescent="0.25">
      <c r="R7113" s="29"/>
      <c r="S7113" s="29"/>
    </row>
    <row r="7114" spans="18:19" x14ac:dyDescent="0.25">
      <c r="R7114" s="29"/>
      <c r="S7114" s="29"/>
    </row>
    <row r="7115" spans="18:19" x14ac:dyDescent="0.25">
      <c r="R7115" s="29"/>
      <c r="S7115" s="29"/>
    </row>
    <row r="7116" spans="18:19" x14ac:dyDescent="0.25">
      <c r="R7116" s="29"/>
      <c r="S7116" s="29"/>
    </row>
    <row r="7117" spans="18:19" x14ac:dyDescent="0.25">
      <c r="R7117" s="29"/>
      <c r="S7117" s="29"/>
    </row>
    <row r="7118" spans="18:19" x14ac:dyDescent="0.25">
      <c r="R7118" s="29"/>
      <c r="S7118" s="29"/>
    </row>
    <row r="7119" spans="18:19" x14ac:dyDescent="0.25">
      <c r="R7119" s="29"/>
      <c r="S7119" s="29"/>
    </row>
    <row r="7120" spans="18:19" x14ac:dyDescent="0.25">
      <c r="R7120" s="29"/>
      <c r="S7120" s="29"/>
    </row>
    <row r="7121" spans="18:19" x14ac:dyDescent="0.25">
      <c r="R7121" s="29"/>
      <c r="S7121" s="29"/>
    </row>
    <row r="7122" spans="18:19" x14ac:dyDescent="0.25">
      <c r="R7122" s="29"/>
      <c r="S7122" s="29"/>
    </row>
    <row r="7123" spans="18:19" x14ac:dyDescent="0.25">
      <c r="R7123" s="29"/>
      <c r="S7123" s="29"/>
    </row>
    <row r="7124" spans="18:19" x14ac:dyDescent="0.25">
      <c r="R7124" s="29"/>
      <c r="S7124" s="29"/>
    </row>
    <row r="7125" spans="18:19" x14ac:dyDescent="0.25">
      <c r="R7125" s="29"/>
      <c r="S7125" s="29"/>
    </row>
    <row r="7126" spans="18:19" x14ac:dyDescent="0.25">
      <c r="R7126" s="29"/>
      <c r="S7126" s="29"/>
    </row>
    <row r="7127" spans="18:19" x14ac:dyDescent="0.25">
      <c r="R7127" s="29"/>
      <c r="S7127" s="29"/>
    </row>
    <row r="7128" spans="18:19" x14ac:dyDescent="0.25">
      <c r="R7128" s="29"/>
      <c r="S7128" s="29"/>
    </row>
    <row r="7129" spans="18:19" x14ac:dyDescent="0.25">
      <c r="R7129" s="29"/>
      <c r="S7129" s="29"/>
    </row>
    <row r="7130" spans="18:19" x14ac:dyDescent="0.25">
      <c r="R7130" s="29"/>
      <c r="S7130" s="29"/>
    </row>
    <row r="7131" spans="18:19" x14ac:dyDescent="0.25">
      <c r="R7131" s="29"/>
      <c r="S7131" s="29"/>
    </row>
    <row r="7132" spans="18:19" x14ac:dyDescent="0.25">
      <c r="R7132" s="29"/>
      <c r="S7132" s="29"/>
    </row>
    <row r="7133" spans="18:19" x14ac:dyDescent="0.25">
      <c r="R7133" s="29"/>
      <c r="S7133" s="29"/>
    </row>
    <row r="7134" spans="18:19" x14ac:dyDescent="0.25">
      <c r="R7134" s="29"/>
      <c r="S7134" s="29"/>
    </row>
    <row r="7135" spans="18:19" x14ac:dyDescent="0.25">
      <c r="R7135" s="29"/>
      <c r="S7135" s="29"/>
    </row>
    <row r="7136" spans="18:19" x14ac:dyDescent="0.25">
      <c r="R7136" s="29"/>
      <c r="S7136" s="29"/>
    </row>
    <row r="7137" spans="18:19" x14ac:dyDescent="0.25">
      <c r="R7137" s="29"/>
      <c r="S7137" s="29"/>
    </row>
    <row r="7138" spans="18:19" x14ac:dyDescent="0.25">
      <c r="R7138" s="29"/>
      <c r="S7138" s="29"/>
    </row>
    <row r="7139" spans="18:19" x14ac:dyDescent="0.25">
      <c r="R7139" s="29"/>
      <c r="S7139" s="29"/>
    </row>
    <row r="7140" spans="18:19" x14ac:dyDescent="0.25">
      <c r="R7140" s="29"/>
      <c r="S7140" s="29"/>
    </row>
    <row r="7141" spans="18:19" x14ac:dyDescent="0.25">
      <c r="R7141" s="29"/>
      <c r="S7141" s="29"/>
    </row>
    <row r="7142" spans="18:19" x14ac:dyDescent="0.25">
      <c r="R7142" s="29"/>
      <c r="S7142" s="29"/>
    </row>
    <row r="7143" spans="18:19" x14ac:dyDescent="0.25">
      <c r="R7143" s="29"/>
      <c r="S7143" s="29"/>
    </row>
    <row r="7144" spans="18:19" x14ac:dyDescent="0.25">
      <c r="R7144" s="29"/>
      <c r="S7144" s="29"/>
    </row>
    <row r="7145" spans="18:19" x14ac:dyDescent="0.25">
      <c r="R7145" s="29"/>
      <c r="S7145" s="29"/>
    </row>
    <row r="7146" spans="18:19" x14ac:dyDescent="0.25">
      <c r="R7146" s="29"/>
      <c r="S7146" s="29"/>
    </row>
    <row r="7147" spans="18:19" x14ac:dyDescent="0.25">
      <c r="R7147" s="29"/>
      <c r="S7147" s="29"/>
    </row>
    <row r="7148" spans="18:19" x14ac:dyDescent="0.25">
      <c r="R7148" s="29"/>
      <c r="S7148" s="29"/>
    </row>
    <row r="7149" spans="18:19" x14ac:dyDescent="0.25">
      <c r="R7149" s="29"/>
      <c r="S7149" s="29"/>
    </row>
    <row r="7150" spans="18:19" x14ac:dyDescent="0.25">
      <c r="R7150" s="29"/>
      <c r="S7150" s="29"/>
    </row>
    <row r="7151" spans="18:19" x14ac:dyDescent="0.25">
      <c r="R7151" s="29"/>
      <c r="S7151" s="29"/>
    </row>
    <row r="7152" spans="18:19" x14ac:dyDescent="0.25">
      <c r="R7152" s="29"/>
      <c r="S7152" s="29"/>
    </row>
    <row r="7153" spans="18:19" x14ac:dyDescent="0.25">
      <c r="R7153" s="29"/>
      <c r="S7153" s="29"/>
    </row>
    <row r="7154" spans="18:19" x14ac:dyDescent="0.25">
      <c r="R7154" s="29"/>
      <c r="S7154" s="29"/>
    </row>
    <row r="7155" spans="18:19" x14ac:dyDescent="0.25">
      <c r="R7155" s="29"/>
      <c r="S7155" s="29"/>
    </row>
    <row r="7156" spans="18:19" x14ac:dyDescent="0.25">
      <c r="R7156" s="29"/>
      <c r="S7156" s="29"/>
    </row>
    <row r="7157" spans="18:19" x14ac:dyDescent="0.25">
      <c r="R7157" s="29"/>
      <c r="S7157" s="29"/>
    </row>
    <row r="7158" spans="18:19" x14ac:dyDescent="0.25">
      <c r="R7158" s="29"/>
      <c r="S7158" s="29"/>
    </row>
    <row r="7159" spans="18:19" x14ac:dyDescent="0.25">
      <c r="R7159" s="29"/>
      <c r="S7159" s="29"/>
    </row>
    <row r="7160" spans="18:19" x14ac:dyDescent="0.25">
      <c r="R7160" s="29"/>
      <c r="S7160" s="29"/>
    </row>
    <row r="7161" spans="18:19" x14ac:dyDescent="0.25">
      <c r="R7161" s="29"/>
      <c r="S7161" s="29"/>
    </row>
    <row r="7162" spans="18:19" x14ac:dyDescent="0.25">
      <c r="R7162" s="29"/>
      <c r="S7162" s="29"/>
    </row>
    <row r="7163" spans="18:19" x14ac:dyDescent="0.25">
      <c r="R7163" s="29"/>
      <c r="S7163" s="29"/>
    </row>
    <row r="7164" spans="18:19" x14ac:dyDescent="0.25">
      <c r="R7164" s="29"/>
      <c r="S7164" s="29"/>
    </row>
    <row r="7165" spans="18:19" x14ac:dyDescent="0.25">
      <c r="R7165" s="29"/>
      <c r="S7165" s="29"/>
    </row>
    <row r="7166" spans="18:19" x14ac:dyDescent="0.25">
      <c r="R7166" s="29"/>
      <c r="S7166" s="29"/>
    </row>
    <row r="7167" spans="18:19" x14ac:dyDescent="0.25">
      <c r="R7167" s="29"/>
      <c r="S7167" s="29"/>
    </row>
    <row r="7168" spans="18:19" x14ac:dyDescent="0.25">
      <c r="R7168" s="29"/>
      <c r="S7168" s="29"/>
    </row>
    <row r="7169" spans="18:19" x14ac:dyDescent="0.25">
      <c r="R7169" s="29"/>
      <c r="S7169" s="29"/>
    </row>
    <row r="7170" spans="18:19" x14ac:dyDescent="0.25">
      <c r="R7170" s="29"/>
      <c r="S7170" s="29"/>
    </row>
    <row r="7171" spans="18:19" x14ac:dyDescent="0.25">
      <c r="R7171" s="29"/>
      <c r="S7171" s="29"/>
    </row>
    <row r="7172" spans="18:19" x14ac:dyDescent="0.25">
      <c r="R7172" s="29"/>
      <c r="S7172" s="29"/>
    </row>
    <row r="7173" spans="18:19" x14ac:dyDescent="0.25">
      <c r="R7173" s="29"/>
      <c r="S7173" s="29"/>
    </row>
    <row r="7174" spans="18:19" x14ac:dyDescent="0.25">
      <c r="R7174" s="29"/>
      <c r="S7174" s="29"/>
    </row>
    <row r="7175" spans="18:19" x14ac:dyDescent="0.25">
      <c r="R7175" s="29"/>
      <c r="S7175" s="29"/>
    </row>
    <row r="7176" spans="18:19" x14ac:dyDescent="0.25">
      <c r="R7176" s="29"/>
      <c r="S7176" s="29"/>
    </row>
    <row r="7177" spans="18:19" x14ac:dyDescent="0.25">
      <c r="R7177" s="29"/>
      <c r="S7177" s="29"/>
    </row>
    <row r="7178" spans="18:19" x14ac:dyDescent="0.25">
      <c r="R7178" s="29"/>
      <c r="S7178" s="29"/>
    </row>
    <row r="7179" spans="18:19" x14ac:dyDescent="0.25">
      <c r="R7179" s="29"/>
      <c r="S7179" s="29"/>
    </row>
    <row r="7180" spans="18:19" x14ac:dyDescent="0.25">
      <c r="R7180" s="29"/>
      <c r="S7180" s="29"/>
    </row>
    <row r="7181" spans="18:19" x14ac:dyDescent="0.25">
      <c r="R7181" s="29"/>
      <c r="S7181" s="29"/>
    </row>
    <row r="7182" spans="18:19" x14ac:dyDescent="0.25">
      <c r="R7182" s="29"/>
      <c r="S7182" s="29"/>
    </row>
    <row r="7183" spans="18:19" x14ac:dyDescent="0.25">
      <c r="R7183" s="29"/>
      <c r="S7183" s="29"/>
    </row>
    <row r="7184" spans="18:19" x14ac:dyDescent="0.25">
      <c r="R7184" s="29"/>
      <c r="S7184" s="29"/>
    </row>
    <row r="7185" spans="18:19" x14ac:dyDescent="0.25">
      <c r="R7185" s="29"/>
      <c r="S7185" s="29"/>
    </row>
    <row r="7186" spans="18:19" x14ac:dyDescent="0.25">
      <c r="R7186" s="29"/>
      <c r="S7186" s="29"/>
    </row>
    <row r="7187" spans="18:19" x14ac:dyDescent="0.25">
      <c r="R7187" s="29"/>
      <c r="S7187" s="29"/>
    </row>
    <row r="7188" spans="18:19" x14ac:dyDescent="0.25">
      <c r="R7188" s="29"/>
      <c r="S7188" s="29"/>
    </row>
    <row r="7189" spans="18:19" x14ac:dyDescent="0.25">
      <c r="R7189" s="29"/>
      <c r="S7189" s="29"/>
    </row>
    <row r="7190" spans="18:19" x14ac:dyDescent="0.25">
      <c r="R7190" s="29"/>
      <c r="S7190" s="29"/>
    </row>
    <row r="7191" spans="18:19" x14ac:dyDescent="0.25">
      <c r="R7191" s="29"/>
      <c r="S7191" s="29"/>
    </row>
    <row r="7192" spans="18:19" x14ac:dyDescent="0.25">
      <c r="R7192" s="29"/>
      <c r="S7192" s="29"/>
    </row>
    <row r="7193" spans="18:19" x14ac:dyDescent="0.25">
      <c r="R7193" s="29"/>
      <c r="S7193" s="29"/>
    </row>
    <row r="7194" spans="18:19" x14ac:dyDescent="0.25">
      <c r="R7194" s="29"/>
      <c r="S7194" s="29"/>
    </row>
    <row r="7195" spans="18:19" x14ac:dyDescent="0.25">
      <c r="R7195" s="29"/>
      <c r="S7195" s="29"/>
    </row>
    <row r="7196" spans="18:19" x14ac:dyDescent="0.25">
      <c r="R7196" s="29"/>
      <c r="S7196" s="29"/>
    </row>
    <row r="7197" spans="18:19" x14ac:dyDescent="0.25">
      <c r="R7197" s="29"/>
      <c r="S7197" s="29"/>
    </row>
    <row r="7198" spans="18:19" x14ac:dyDescent="0.25">
      <c r="R7198" s="29"/>
      <c r="S7198" s="29"/>
    </row>
    <row r="7199" spans="18:19" x14ac:dyDescent="0.25">
      <c r="R7199" s="29"/>
      <c r="S7199" s="29"/>
    </row>
    <row r="7200" spans="18:19" x14ac:dyDescent="0.25">
      <c r="R7200" s="29"/>
      <c r="S7200" s="29"/>
    </row>
    <row r="7201" spans="18:19" x14ac:dyDescent="0.25">
      <c r="R7201" s="29"/>
      <c r="S7201" s="29"/>
    </row>
    <row r="7202" spans="18:19" x14ac:dyDescent="0.25">
      <c r="R7202" s="29"/>
      <c r="S7202" s="29"/>
    </row>
    <row r="7203" spans="18:19" x14ac:dyDescent="0.25">
      <c r="R7203" s="29"/>
      <c r="S7203" s="29"/>
    </row>
    <row r="7204" spans="18:19" x14ac:dyDescent="0.25">
      <c r="R7204" s="29"/>
      <c r="S7204" s="29"/>
    </row>
    <row r="7205" spans="18:19" x14ac:dyDescent="0.25">
      <c r="R7205" s="29"/>
      <c r="S7205" s="29"/>
    </row>
    <row r="7206" spans="18:19" x14ac:dyDescent="0.25">
      <c r="R7206" s="29"/>
      <c r="S7206" s="29"/>
    </row>
    <row r="7207" spans="18:19" x14ac:dyDescent="0.25">
      <c r="R7207" s="29"/>
      <c r="S7207" s="29"/>
    </row>
    <row r="7208" spans="18:19" x14ac:dyDescent="0.25">
      <c r="R7208" s="29"/>
      <c r="S7208" s="29"/>
    </row>
    <row r="7209" spans="18:19" x14ac:dyDescent="0.25">
      <c r="R7209" s="29"/>
      <c r="S7209" s="29"/>
    </row>
    <row r="7210" spans="18:19" x14ac:dyDescent="0.25">
      <c r="R7210" s="29"/>
      <c r="S7210" s="29"/>
    </row>
    <row r="7211" spans="18:19" x14ac:dyDescent="0.25">
      <c r="R7211" s="29"/>
      <c r="S7211" s="29"/>
    </row>
    <row r="7212" spans="18:19" x14ac:dyDescent="0.25">
      <c r="R7212" s="29"/>
      <c r="S7212" s="29"/>
    </row>
    <row r="7213" spans="18:19" x14ac:dyDescent="0.25">
      <c r="R7213" s="29"/>
      <c r="S7213" s="29"/>
    </row>
    <row r="7214" spans="18:19" x14ac:dyDescent="0.25">
      <c r="R7214" s="29"/>
      <c r="S7214" s="29"/>
    </row>
    <row r="7215" spans="18:19" x14ac:dyDescent="0.25">
      <c r="R7215" s="29"/>
      <c r="S7215" s="29"/>
    </row>
    <row r="7216" spans="18:19" x14ac:dyDescent="0.25">
      <c r="R7216" s="29"/>
      <c r="S7216" s="29"/>
    </row>
    <row r="7217" spans="18:19" x14ac:dyDescent="0.25">
      <c r="R7217" s="29"/>
      <c r="S7217" s="29"/>
    </row>
    <row r="7218" spans="18:19" x14ac:dyDescent="0.25">
      <c r="R7218" s="29"/>
      <c r="S7218" s="29"/>
    </row>
    <row r="7219" spans="18:19" x14ac:dyDescent="0.25">
      <c r="R7219" s="29"/>
      <c r="S7219" s="29"/>
    </row>
    <row r="7220" spans="18:19" x14ac:dyDescent="0.25">
      <c r="R7220" s="29"/>
      <c r="S7220" s="29"/>
    </row>
    <row r="7221" spans="18:19" x14ac:dyDescent="0.25">
      <c r="R7221" s="29"/>
      <c r="S7221" s="29"/>
    </row>
    <row r="7222" spans="18:19" x14ac:dyDescent="0.25">
      <c r="R7222" s="29"/>
      <c r="S7222" s="29"/>
    </row>
    <row r="7223" spans="18:19" x14ac:dyDescent="0.25">
      <c r="R7223" s="29"/>
      <c r="S7223" s="29"/>
    </row>
    <row r="7224" spans="18:19" x14ac:dyDescent="0.25">
      <c r="R7224" s="29"/>
      <c r="S7224" s="29"/>
    </row>
    <row r="7225" spans="18:19" x14ac:dyDescent="0.25">
      <c r="R7225" s="29"/>
      <c r="S7225" s="29"/>
    </row>
    <row r="7226" spans="18:19" x14ac:dyDescent="0.25">
      <c r="R7226" s="29"/>
      <c r="S7226" s="29"/>
    </row>
    <row r="7227" spans="18:19" x14ac:dyDescent="0.25">
      <c r="R7227" s="29"/>
      <c r="S7227" s="29"/>
    </row>
    <row r="7228" spans="18:19" x14ac:dyDescent="0.25">
      <c r="R7228" s="29"/>
      <c r="S7228" s="29"/>
    </row>
  </sheetData>
  <sheetProtection algorithmName="SHA-512" hashValue="32Sg+Sob2vgl1Pv1IZMfg9iJNd5LCJRZnbsc5uHl1fTbQMIC624XafVl/nWMfYv02MvESi/Kj1TAu5dBy5QvsA==" saltValue="baFjc3VgsyAAoHg4WeySVA==" spinCount="100000" sheet="1" objects="1" scenarios="1"/>
  <mergeCells count="6">
    <mergeCell ref="R6:S6"/>
    <mergeCell ref="C1:W1"/>
    <mergeCell ref="C2:W2"/>
    <mergeCell ref="C3:W3"/>
    <mergeCell ref="E6:Q6"/>
    <mergeCell ref="T6:U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37"/>
  <sheetViews>
    <sheetView zoomScale="90" zoomScaleNormal="90" workbookViewId="0">
      <selection activeCell="B91" sqref="B91"/>
    </sheetView>
  </sheetViews>
  <sheetFormatPr defaultRowHeight="15" x14ac:dyDescent="0.25"/>
  <cols>
    <col min="1" max="1" width="57.28515625" style="93" bestFit="1" customWidth="1"/>
    <col min="2" max="2" width="137.140625" style="113" bestFit="1" customWidth="1"/>
    <col min="3" max="16384" width="9.140625" style="28"/>
  </cols>
  <sheetData>
    <row r="1" spans="1:16369" s="3" customFormat="1" ht="21" thickBot="1" x14ac:dyDescent="0.3">
      <c r="A1" s="1063" t="s">
        <v>422</v>
      </c>
      <c r="B1" s="1065"/>
      <c r="C1" s="24"/>
      <c r="D1" s="24"/>
      <c r="E1" s="24"/>
      <c r="F1" s="24"/>
      <c r="G1" s="24"/>
      <c r="H1" s="24"/>
      <c r="I1" s="24"/>
      <c r="J1" s="24"/>
      <c r="K1" s="25"/>
    </row>
    <row r="2" spans="1:16369" ht="15" customHeight="1" thickBot="1" x14ac:dyDescent="0.3">
      <c r="A2" s="233" t="s">
        <v>155</v>
      </c>
      <c r="B2" s="150" t="s">
        <v>156</v>
      </c>
    </row>
    <row r="3" spans="1:16369" ht="15" customHeight="1" thickBot="1" x14ac:dyDescent="0.3">
      <c r="A3" s="1131" t="s">
        <v>154</v>
      </c>
      <c r="B3" s="113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row>
    <row r="4" spans="1:16369" ht="15" customHeight="1" x14ac:dyDescent="0.25">
      <c r="A4" s="1127" t="s">
        <v>13</v>
      </c>
      <c r="B4" s="112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c r="IW4" s="76"/>
      <c r="IX4" s="76"/>
      <c r="IY4" s="76"/>
      <c r="IZ4" s="76"/>
      <c r="JA4" s="76"/>
      <c r="JB4" s="76"/>
      <c r="JC4" s="76"/>
      <c r="JD4" s="76"/>
      <c r="JE4" s="76"/>
      <c r="JF4" s="76"/>
      <c r="JG4" s="76"/>
      <c r="JH4" s="76"/>
      <c r="JI4" s="76"/>
      <c r="JJ4" s="76"/>
      <c r="JK4" s="76"/>
      <c r="JL4" s="76"/>
      <c r="JM4" s="76"/>
      <c r="JN4" s="76"/>
      <c r="JO4" s="76"/>
      <c r="JP4" s="76"/>
      <c r="JQ4" s="76"/>
      <c r="JR4" s="76"/>
      <c r="JS4" s="76"/>
      <c r="JT4" s="76"/>
      <c r="JU4" s="76"/>
      <c r="JV4" s="76"/>
      <c r="JW4" s="76"/>
      <c r="JX4" s="76"/>
      <c r="JY4" s="76"/>
      <c r="JZ4" s="76"/>
      <c r="KA4" s="76"/>
      <c r="KB4" s="76"/>
      <c r="KC4" s="76"/>
      <c r="KD4" s="76"/>
      <c r="KE4" s="76"/>
      <c r="KF4" s="76"/>
      <c r="KG4" s="76"/>
      <c r="KH4" s="76"/>
      <c r="KI4" s="76"/>
      <c r="KJ4" s="76"/>
      <c r="KK4" s="76"/>
      <c r="KL4" s="76"/>
      <c r="KM4" s="76"/>
      <c r="KN4" s="76"/>
      <c r="KO4" s="76"/>
      <c r="KP4" s="76"/>
      <c r="KQ4" s="76"/>
      <c r="KR4" s="76"/>
      <c r="KS4" s="76"/>
      <c r="KT4" s="76"/>
      <c r="KU4" s="76"/>
      <c r="KV4" s="76"/>
      <c r="KW4" s="76"/>
      <c r="KX4" s="76"/>
      <c r="KY4" s="76"/>
      <c r="KZ4" s="76"/>
      <c r="LA4" s="76"/>
      <c r="LB4" s="76"/>
      <c r="LC4" s="76"/>
      <c r="LD4" s="76"/>
      <c r="LE4" s="76"/>
      <c r="LF4" s="76"/>
      <c r="LG4" s="76"/>
      <c r="LH4" s="76"/>
      <c r="LI4" s="76"/>
      <c r="LJ4" s="76"/>
      <c r="LK4" s="76"/>
      <c r="LL4" s="76"/>
      <c r="LM4" s="76"/>
      <c r="LN4" s="76"/>
      <c r="LO4" s="76"/>
      <c r="LP4" s="76"/>
      <c r="LQ4" s="76"/>
      <c r="LR4" s="76"/>
      <c r="LS4" s="76"/>
      <c r="LT4" s="76"/>
      <c r="LU4" s="76"/>
      <c r="LV4" s="76"/>
      <c r="LW4" s="76"/>
      <c r="LX4" s="76"/>
      <c r="LY4" s="76"/>
      <c r="LZ4" s="76"/>
      <c r="MA4" s="76"/>
      <c r="MB4" s="76"/>
      <c r="MC4" s="76"/>
      <c r="MD4" s="76"/>
      <c r="ME4" s="76"/>
      <c r="MF4" s="76"/>
      <c r="MG4" s="76"/>
      <c r="MH4" s="76"/>
      <c r="MI4" s="76"/>
      <c r="MJ4" s="76"/>
      <c r="MK4" s="76"/>
      <c r="ML4" s="76"/>
      <c r="MM4" s="76"/>
      <c r="MN4" s="76"/>
      <c r="MO4" s="76"/>
      <c r="MP4" s="76"/>
      <c r="MQ4" s="76"/>
      <c r="MR4" s="76"/>
      <c r="MS4" s="76"/>
      <c r="MT4" s="76"/>
      <c r="MU4" s="76"/>
      <c r="MV4" s="76"/>
      <c r="MW4" s="76"/>
      <c r="MX4" s="76"/>
      <c r="MY4" s="76"/>
      <c r="MZ4" s="76"/>
      <c r="NA4" s="76"/>
      <c r="NB4" s="76"/>
      <c r="NC4" s="76"/>
      <c r="ND4" s="76"/>
      <c r="NE4" s="76"/>
      <c r="NF4" s="76"/>
      <c r="NG4" s="76"/>
      <c r="NH4" s="76"/>
      <c r="NI4" s="76"/>
      <c r="NJ4" s="76"/>
      <c r="NK4" s="76"/>
      <c r="NL4" s="76"/>
      <c r="NM4" s="76"/>
      <c r="NN4" s="76"/>
      <c r="NO4" s="76"/>
      <c r="NP4" s="76"/>
      <c r="NQ4" s="76"/>
      <c r="NR4" s="76"/>
      <c r="NS4" s="76"/>
      <c r="NT4" s="76"/>
      <c r="NU4" s="76"/>
      <c r="NV4" s="76"/>
      <c r="NW4" s="76"/>
      <c r="NX4" s="76"/>
      <c r="NY4" s="76"/>
      <c r="NZ4" s="76"/>
      <c r="OA4" s="76"/>
      <c r="OB4" s="76"/>
      <c r="OC4" s="76"/>
      <c r="OD4" s="76"/>
      <c r="OE4" s="76"/>
      <c r="OF4" s="76"/>
      <c r="OG4" s="76"/>
      <c r="OH4" s="76"/>
      <c r="OI4" s="76"/>
      <c r="OJ4" s="76"/>
      <c r="OK4" s="76"/>
      <c r="OL4" s="76"/>
      <c r="OM4" s="76"/>
      <c r="ON4" s="76"/>
      <c r="OO4" s="76"/>
      <c r="OP4" s="76"/>
      <c r="OQ4" s="76"/>
      <c r="OR4" s="76"/>
      <c r="OS4" s="76"/>
      <c r="OT4" s="76"/>
      <c r="OU4" s="76"/>
      <c r="OV4" s="76"/>
      <c r="OW4" s="76"/>
      <c r="OX4" s="76"/>
      <c r="OY4" s="76"/>
      <c r="OZ4" s="76"/>
      <c r="PA4" s="76"/>
      <c r="PB4" s="76"/>
      <c r="PC4" s="76"/>
      <c r="PD4" s="76"/>
      <c r="PE4" s="76"/>
      <c r="PF4" s="76"/>
      <c r="PG4" s="76"/>
      <c r="PH4" s="76"/>
      <c r="PI4" s="76"/>
      <c r="PJ4" s="76"/>
      <c r="PK4" s="76"/>
      <c r="PL4" s="76"/>
      <c r="PM4" s="76"/>
      <c r="PN4" s="76"/>
      <c r="PO4" s="76"/>
      <c r="PP4" s="76"/>
      <c r="PQ4" s="76"/>
      <c r="PR4" s="76"/>
      <c r="PS4" s="76"/>
      <c r="PT4" s="76"/>
      <c r="PU4" s="76"/>
      <c r="PV4" s="76"/>
      <c r="PW4" s="76"/>
      <c r="PX4" s="76"/>
      <c r="PY4" s="76"/>
      <c r="PZ4" s="76"/>
      <c r="QA4" s="76"/>
      <c r="QB4" s="76"/>
      <c r="QC4" s="76"/>
      <c r="QD4" s="76"/>
      <c r="QE4" s="76"/>
      <c r="QF4" s="76"/>
      <c r="QG4" s="76"/>
      <c r="QH4" s="76"/>
      <c r="QI4" s="76"/>
      <c r="QJ4" s="76"/>
      <c r="QK4" s="76"/>
      <c r="QL4" s="76"/>
      <c r="QM4" s="76"/>
      <c r="QN4" s="76"/>
      <c r="QO4" s="76"/>
      <c r="QP4" s="76"/>
      <c r="QQ4" s="76"/>
      <c r="QR4" s="76"/>
      <c r="QS4" s="76"/>
      <c r="QT4" s="76"/>
      <c r="QU4" s="76"/>
      <c r="QV4" s="76"/>
      <c r="QW4" s="76"/>
      <c r="QX4" s="76"/>
      <c r="QY4" s="76"/>
      <c r="QZ4" s="76"/>
      <c r="RA4" s="76"/>
      <c r="RB4" s="76"/>
      <c r="RC4" s="76"/>
      <c r="RD4" s="76"/>
      <c r="RE4" s="76"/>
      <c r="RF4" s="76"/>
      <c r="RG4" s="76"/>
      <c r="RH4" s="76"/>
      <c r="RI4" s="76"/>
      <c r="RJ4" s="76"/>
      <c r="RK4" s="76"/>
      <c r="RL4" s="76"/>
      <c r="RM4" s="76"/>
      <c r="RN4" s="76"/>
      <c r="RO4" s="76"/>
      <c r="RP4" s="76"/>
      <c r="RQ4" s="76"/>
      <c r="RR4" s="76"/>
      <c r="RS4" s="76"/>
      <c r="RT4" s="76"/>
      <c r="RU4" s="76"/>
      <c r="RV4" s="76"/>
      <c r="RW4" s="76"/>
      <c r="RX4" s="76"/>
      <c r="RY4" s="76"/>
      <c r="RZ4" s="76"/>
      <c r="SA4" s="76"/>
      <c r="SB4" s="76"/>
      <c r="SC4" s="76"/>
      <c r="SD4" s="76"/>
      <c r="SE4" s="76"/>
      <c r="SF4" s="76"/>
      <c r="SG4" s="76"/>
      <c r="SH4" s="76"/>
      <c r="SI4" s="76"/>
      <c r="SJ4" s="76"/>
      <c r="SK4" s="76"/>
      <c r="SL4" s="76"/>
      <c r="SM4" s="76"/>
      <c r="SN4" s="76"/>
      <c r="SO4" s="76"/>
      <c r="SP4" s="76"/>
      <c r="SQ4" s="76"/>
      <c r="SR4" s="76"/>
      <c r="SS4" s="76"/>
      <c r="ST4" s="76"/>
      <c r="SU4" s="76"/>
      <c r="SV4" s="76"/>
      <c r="SW4" s="76"/>
      <c r="SX4" s="76"/>
      <c r="SY4" s="76"/>
      <c r="SZ4" s="76"/>
      <c r="TA4" s="76"/>
      <c r="TB4" s="76"/>
      <c r="TC4" s="76"/>
      <c r="TD4" s="76"/>
      <c r="TE4" s="76"/>
      <c r="TF4" s="76"/>
      <c r="TG4" s="76"/>
      <c r="TH4" s="76"/>
      <c r="TI4" s="76"/>
      <c r="TJ4" s="76"/>
      <c r="TK4" s="76"/>
      <c r="TL4" s="76"/>
      <c r="TM4" s="76"/>
      <c r="TN4" s="76"/>
      <c r="TO4" s="76"/>
      <c r="TP4" s="76"/>
      <c r="TQ4" s="76"/>
      <c r="TR4" s="76"/>
      <c r="TS4" s="76"/>
      <c r="TT4" s="76"/>
      <c r="TU4" s="76"/>
      <c r="TV4" s="76"/>
      <c r="TW4" s="76"/>
      <c r="TX4" s="76"/>
      <c r="TY4" s="76"/>
      <c r="TZ4" s="76"/>
      <c r="UA4" s="76"/>
      <c r="UB4" s="76"/>
      <c r="UC4" s="76"/>
      <c r="UD4" s="76"/>
      <c r="UE4" s="76"/>
      <c r="UF4" s="76"/>
      <c r="UG4" s="76"/>
      <c r="UH4" s="76"/>
      <c r="UI4" s="76"/>
      <c r="UJ4" s="76"/>
      <c r="UK4" s="76"/>
      <c r="UL4" s="76"/>
      <c r="UM4" s="76"/>
      <c r="UN4" s="76"/>
      <c r="UO4" s="76"/>
      <c r="UP4" s="76"/>
      <c r="UQ4" s="76"/>
      <c r="UR4" s="76"/>
      <c r="US4" s="76"/>
      <c r="UT4" s="76"/>
      <c r="UU4" s="76"/>
      <c r="UV4" s="76"/>
      <c r="UW4" s="76"/>
      <c r="UX4" s="76"/>
      <c r="UY4" s="76"/>
      <c r="UZ4" s="76"/>
      <c r="VA4" s="76"/>
      <c r="VB4" s="76"/>
      <c r="VC4" s="76"/>
      <c r="VD4" s="76"/>
      <c r="VE4" s="76"/>
      <c r="VF4" s="76"/>
      <c r="VG4" s="76"/>
      <c r="VH4" s="76"/>
      <c r="VI4" s="76"/>
      <c r="VJ4" s="76"/>
      <c r="VK4" s="76"/>
      <c r="VL4" s="76"/>
      <c r="VM4" s="76"/>
      <c r="VN4" s="76"/>
      <c r="VO4" s="76"/>
      <c r="VP4" s="76"/>
      <c r="VQ4" s="76"/>
      <c r="VR4" s="76"/>
      <c r="VS4" s="76"/>
      <c r="VT4" s="76"/>
      <c r="VU4" s="76"/>
      <c r="VV4" s="76"/>
      <c r="VW4" s="76"/>
      <c r="VX4" s="76"/>
      <c r="VY4" s="76"/>
      <c r="VZ4" s="76"/>
      <c r="WA4" s="76"/>
      <c r="WB4" s="76"/>
      <c r="WC4" s="76"/>
      <c r="WD4" s="76"/>
      <c r="WE4" s="76"/>
      <c r="WF4" s="76"/>
      <c r="WG4" s="76"/>
      <c r="WH4" s="76"/>
      <c r="WI4" s="76"/>
      <c r="WJ4" s="76"/>
      <c r="WK4" s="76"/>
      <c r="WL4" s="76"/>
      <c r="WM4" s="76"/>
      <c r="WN4" s="76"/>
      <c r="WO4" s="76"/>
      <c r="WP4" s="76"/>
      <c r="WQ4" s="76"/>
      <c r="WR4" s="76"/>
      <c r="WS4" s="76"/>
      <c r="WT4" s="76"/>
      <c r="WU4" s="76"/>
      <c r="WV4" s="76"/>
      <c r="WW4" s="76"/>
      <c r="WX4" s="76"/>
      <c r="WY4" s="76"/>
      <c r="WZ4" s="76"/>
      <c r="XA4" s="76"/>
      <c r="XB4" s="76"/>
      <c r="XC4" s="76"/>
      <c r="XD4" s="76"/>
      <c r="XE4" s="76"/>
      <c r="XF4" s="76"/>
      <c r="XG4" s="76"/>
      <c r="XH4" s="76"/>
      <c r="XI4" s="76"/>
      <c r="XJ4" s="76"/>
      <c r="XK4" s="76"/>
      <c r="XL4" s="76"/>
      <c r="XM4" s="76"/>
      <c r="XN4" s="76"/>
      <c r="XO4" s="76"/>
      <c r="XP4" s="76"/>
      <c r="XQ4" s="76"/>
      <c r="XR4" s="76"/>
      <c r="XS4" s="76"/>
      <c r="XT4" s="76"/>
      <c r="XU4" s="76"/>
      <c r="XV4" s="76"/>
      <c r="XW4" s="76"/>
      <c r="XX4" s="76"/>
      <c r="XY4" s="76"/>
      <c r="XZ4" s="76"/>
      <c r="YA4" s="76"/>
      <c r="YB4" s="76"/>
      <c r="YC4" s="76"/>
      <c r="YD4" s="76"/>
      <c r="YE4" s="76"/>
      <c r="YF4" s="76"/>
      <c r="YG4" s="76"/>
      <c r="YH4" s="76"/>
      <c r="YI4" s="76"/>
      <c r="YJ4" s="76"/>
      <c r="YK4" s="76"/>
      <c r="YL4" s="76"/>
      <c r="YM4" s="76"/>
      <c r="YN4" s="76"/>
      <c r="YO4" s="76"/>
      <c r="YP4" s="76"/>
      <c r="YQ4" s="76"/>
      <c r="YR4" s="76"/>
      <c r="YS4" s="76"/>
      <c r="YT4" s="76"/>
      <c r="YU4" s="76"/>
      <c r="YV4" s="76"/>
      <c r="YW4" s="76"/>
      <c r="YX4" s="76"/>
      <c r="YY4" s="76"/>
      <c r="YZ4" s="76"/>
      <c r="ZA4" s="76"/>
      <c r="ZB4" s="76"/>
      <c r="ZC4" s="76"/>
      <c r="ZD4" s="76"/>
      <c r="ZE4" s="76"/>
      <c r="ZF4" s="76"/>
      <c r="ZG4" s="76"/>
      <c r="ZH4" s="76"/>
      <c r="ZI4" s="76"/>
      <c r="ZJ4" s="76"/>
      <c r="ZK4" s="76"/>
      <c r="ZL4" s="76"/>
      <c r="ZM4" s="76"/>
      <c r="ZN4" s="76"/>
      <c r="ZO4" s="76"/>
      <c r="ZP4" s="76"/>
      <c r="ZQ4" s="76"/>
      <c r="ZR4" s="76"/>
      <c r="ZS4" s="76"/>
      <c r="ZT4" s="76"/>
      <c r="ZU4" s="76"/>
      <c r="ZV4" s="76"/>
      <c r="ZW4" s="76"/>
      <c r="ZX4" s="76"/>
      <c r="ZY4" s="76"/>
      <c r="ZZ4" s="76"/>
      <c r="AAA4" s="76"/>
      <c r="AAB4" s="76"/>
      <c r="AAC4" s="76"/>
      <c r="AAD4" s="76"/>
      <c r="AAE4" s="76"/>
      <c r="AAF4" s="76"/>
      <c r="AAG4" s="76"/>
      <c r="AAH4" s="76"/>
      <c r="AAI4" s="76"/>
      <c r="AAJ4" s="76"/>
      <c r="AAK4" s="76"/>
      <c r="AAL4" s="76"/>
      <c r="AAM4" s="76"/>
      <c r="AAN4" s="76"/>
      <c r="AAO4" s="76"/>
      <c r="AAP4" s="76"/>
      <c r="AAQ4" s="76"/>
      <c r="AAR4" s="76"/>
      <c r="AAS4" s="76"/>
      <c r="AAT4" s="76"/>
      <c r="AAU4" s="76"/>
      <c r="AAV4" s="76"/>
      <c r="AAW4" s="76"/>
      <c r="AAX4" s="76"/>
      <c r="AAY4" s="76"/>
      <c r="AAZ4" s="76"/>
      <c r="ABA4" s="76"/>
      <c r="ABB4" s="76"/>
      <c r="ABC4" s="76"/>
      <c r="ABD4" s="76"/>
      <c r="ABE4" s="76"/>
      <c r="ABF4" s="76"/>
      <c r="ABG4" s="76"/>
      <c r="ABH4" s="76"/>
      <c r="ABI4" s="76"/>
      <c r="ABJ4" s="76"/>
      <c r="ABK4" s="76"/>
      <c r="ABL4" s="76"/>
      <c r="ABM4" s="76"/>
      <c r="ABN4" s="76"/>
      <c r="ABO4" s="76"/>
      <c r="ABP4" s="76"/>
      <c r="ABQ4" s="76"/>
      <c r="ABR4" s="76"/>
      <c r="ABS4" s="76"/>
      <c r="ABT4" s="76"/>
      <c r="ABU4" s="76"/>
      <c r="ABV4" s="76"/>
      <c r="ABW4" s="76"/>
      <c r="ABX4" s="76"/>
      <c r="ABY4" s="76"/>
      <c r="ABZ4" s="76"/>
      <c r="ACA4" s="76"/>
      <c r="ACB4" s="76"/>
      <c r="ACC4" s="76"/>
      <c r="ACD4" s="76"/>
      <c r="ACE4" s="76"/>
      <c r="ACF4" s="76"/>
      <c r="ACG4" s="76"/>
      <c r="ACH4" s="76"/>
      <c r="ACI4" s="76"/>
      <c r="ACJ4" s="76"/>
      <c r="ACK4" s="76"/>
      <c r="ACL4" s="76"/>
      <c r="ACM4" s="76"/>
      <c r="ACN4" s="76"/>
      <c r="ACO4" s="76"/>
      <c r="ACP4" s="76"/>
      <c r="ACQ4" s="76"/>
      <c r="ACR4" s="76"/>
      <c r="ACS4" s="76"/>
      <c r="ACT4" s="76"/>
      <c r="ACU4" s="76"/>
      <c r="ACV4" s="76"/>
      <c r="ACW4" s="76"/>
      <c r="ACX4" s="76"/>
      <c r="ACY4" s="76"/>
      <c r="ACZ4" s="76"/>
      <c r="ADA4" s="76"/>
      <c r="ADB4" s="76"/>
      <c r="ADC4" s="76"/>
      <c r="ADD4" s="76"/>
      <c r="ADE4" s="76"/>
      <c r="ADF4" s="76"/>
      <c r="ADG4" s="76"/>
      <c r="ADH4" s="76"/>
      <c r="ADI4" s="76"/>
      <c r="ADJ4" s="76"/>
      <c r="ADK4" s="76"/>
      <c r="ADL4" s="76"/>
      <c r="ADM4" s="76"/>
      <c r="ADN4" s="76"/>
      <c r="ADO4" s="76"/>
      <c r="ADP4" s="76"/>
      <c r="ADQ4" s="76"/>
      <c r="ADR4" s="76"/>
      <c r="ADS4" s="76"/>
      <c r="ADT4" s="76"/>
      <c r="ADU4" s="76"/>
      <c r="ADV4" s="76"/>
      <c r="ADW4" s="76"/>
      <c r="ADX4" s="76"/>
      <c r="ADY4" s="76"/>
      <c r="ADZ4" s="76"/>
      <c r="AEA4" s="76"/>
      <c r="AEB4" s="76"/>
      <c r="AEC4" s="76"/>
      <c r="AED4" s="76"/>
      <c r="AEE4" s="76"/>
      <c r="AEF4" s="76"/>
      <c r="AEG4" s="76"/>
      <c r="AEH4" s="76"/>
      <c r="AEI4" s="76"/>
      <c r="AEJ4" s="76"/>
      <c r="AEK4" s="76"/>
      <c r="AEL4" s="76"/>
      <c r="AEM4" s="76"/>
      <c r="AEN4" s="76"/>
      <c r="AEO4" s="76"/>
      <c r="AEP4" s="76"/>
      <c r="AEQ4" s="76"/>
      <c r="AER4" s="76"/>
      <c r="AES4" s="76"/>
      <c r="AET4" s="76"/>
      <c r="AEU4" s="76"/>
      <c r="AEV4" s="76"/>
      <c r="AEW4" s="76"/>
      <c r="AEX4" s="76"/>
      <c r="AEY4" s="76"/>
      <c r="AEZ4" s="76"/>
      <c r="AFA4" s="76"/>
      <c r="AFB4" s="76"/>
      <c r="AFC4" s="76"/>
      <c r="AFD4" s="76"/>
      <c r="AFE4" s="76"/>
      <c r="AFF4" s="76"/>
      <c r="AFG4" s="76"/>
      <c r="AFH4" s="76"/>
      <c r="AFI4" s="76"/>
      <c r="AFJ4" s="76"/>
      <c r="AFK4" s="76"/>
      <c r="AFL4" s="76"/>
      <c r="AFM4" s="76"/>
      <c r="AFN4" s="76"/>
      <c r="AFO4" s="76"/>
      <c r="AFP4" s="76"/>
      <c r="AFQ4" s="76"/>
      <c r="AFR4" s="76"/>
      <c r="AFS4" s="76"/>
      <c r="AFT4" s="76"/>
      <c r="AFU4" s="76"/>
      <c r="AFV4" s="76"/>
      <c r="AFW4" s="76"/>
      <c r="AFX4" s="76"/>
      <c r="AFY4" s="76"/>
      <c r="AFZ4" s="76"/>
      <c r="AGA4" s="76"/>
      <c r="AGB4" s="76"/>
      <c r="AGC4" s="76"/>
      <c r="AGD4" s="76"/>
      <c r="AGE4" s="76"/>
      <c r="AGF4" s="76"/>
      <c r="AGG4" s="76"/>
      <c r="AGH4" s="76"/>
      <c r="AGI4" s="76"/>
      <c r="AGJ4" s="76"/>
      <c r="AGK4" s="76"/>
      <c r="AGL4" s="76"/>
      <c r="AGM4" s="76"/>
      <c r="AGN4" s="76"/>
      <c r="AGO4" s="76"/>
      <c r="AGP4" s="76"/>
      <c r="AGQ4" s="76"/>
      <c r="AGR4" s="76"/>
      <c r="AGS4" s="76"/>
      <c r="AGT4" s="76"/>
      <c r="AGU4" s="76"/>
      <c r="AGV4" s="76"/>
      <c r="AGW4" s="76"/>
      <c r="AGX4" s="76"/>
      <c r="AGY4" s="76"/>
      <c r="AGZ4" s="76"/>
      <c r="AHA4" s="76"/>
      <c r="AHB4" s="76"/>
      <c r="AHC4" s="76"/>
      <c r="AHD4" s="76"/>
      <c r="AHE4" s="76"/>
      <c r="AHF4" s="76"/>
      <c r="AHG4" s="76"/>
      <c r="AHH4" s="76"/>
      <c r="AHI4" s="76"/>
      <c r="AHJ4" s="76"/>
      <c r="AHK4" s="76"/>
      <c r="AHL4" s="76"/>
      <c r="AHM4" s="76"/>
      <c r="AHN4" s="76"/>
      <c r="AHO4" s="76"/>
      <c r="AHP4" s="76"/>
      <c r="AHQ4" s="76"/>
      <c r="AHR4" s="76"/>
      <c r="AHS4" s="76"/>
      <c r="AHT4" s="76"/>
      <c r="AHU4" s="76"/>
      <c r="AHV4" s="76"/>
      <c r="AHW4" s="76"/>
      <c r="AHX4" s="76"/>
      <c r="AHY4" s="76"/>
      <c r="AHZ4" s="76"/>
      <c r="AIA4" s="76"/>
      <c r="AIB4" s="76"/>
      <c r="AIC4" s="76"/>
      <c r="AID4" s="76"/>
      <c r="AIE4" s="76"/>
      <c r="AIF4" s="76"/>
      <c r="AIG4" s="76"/>
      <c r="AIH4" s="76"/>
      <c r="AII4" s="76"/>
      <c r="AIJ4" s="76"/>
      <c r="AIK4" s="76"/>
      <c r="AIL4" s="76"/>
      <c r="AIM4" s="76"/>
      <c r="AIN4" s="76"/>
      <c r="AIO4" s="76"/>
      <c r="AIP4" s="76"/>
      <c r="AIQ4" s="76"/>
      <c r="AIR4" s="76"/>
      <c r="AIS4" s="76"/>
      <c r="AIT4" s="76"/>
      <c r="AIU4" s="76"/>
      <c r="AIV4" s="76"/>
      <c r="AIW4" s="76"/>
      <c r="AIX4" s="76"/>
      <c r="AIY4" s="76"/>
      <c r="AIZ4" s="76"/>
      <c r="AJA4" s="76"/>
      <c r="AJB4" s="76"/>
      <c r="AJC4" s="76"/>
      <c r="AJD4" s="76"/>
      <c r="AJE4" s="76"/>
      <c r="AJF4" s="76"/>
      <c r="AJG4" s="76"/>
      <c r="AJH4" s="76"/>
      <c r="AJI4" s="76"/>
      <c r="AJJ4" s="76"/>
      <c r="AJK4" s="76"/>
      <c r="AJL4" s="76"/>
      <c r="AJM4" s="76"/>
      <c r="AJN4" s="76"/>
      <c r="AJO4" s="76"/>
      <c r="AJP4" s="76"/>
      <c r="AJQ4" s="76"/>
      <c r="AJR4" s="76"/>
      <c r="AJS4" s="76"/>
      <c r="AJT4" s="76"/>
      <c r="AJU4" s="76"/>
      <c r="AJV4" s="76"/>
      <c r="AJW4" s="76"/>
      <c r="AJX4" s="76"/>
      <c r="AJY4" s="76"/>
      <c r="AJZ4" s="76"/>
      <c r="AKA4" s="76"/>
      <c r="AKB4" s="76"/>
      <c r="AKC4" s="76"/>
      <c r="AKD4" s="76"/>
      <c r="AKE4" s="76"/>
      <c r="AKF4" s="76"/>
      <c r="AKG4" s="76"/>
      <c r="AKH4" s="76"/>
      <c r="AKI4" s="76"/>
      <c r="AKJ4" s="76"/>
      <c r="AKK4" s="76"/>
      <c r="AKL4" s="76"/>
      <c r="AKM4" s="76"/>
      <c r="AKN4" s="76"/>
      <c r="AKO4" s="76"/>
      <c r="AKP4" s="76"/>
      <c r="AKQ4" s="76"/>
      <c r="AKR4" s="76"/>
      <c r="AKS4" s="76"/>
      <c r="AKT4" s="76"/>
      <c r="AKU4" s="76"/>
      <c r="AKV4" s="76"/>
      <c r="AKW4" s="76"/>
      <c r="AKX4" s="76"/>
      <c r="AKY4" s="76"/>
      <c r="AKZ4" s="76"/>
      <c r="ALA4" s="76"/>
      <c r="ALB4" s="76"/>
      <c r="ALC4" s="76"/>
      <c r="ALD4" s="76"/>
      <c r="ALE4" s="76"/>
      <c r="ALF4" s="76"/>
      <c r="ALG4" s="76"/>
      <c r="ALH4" s="76"/>
      <c r="ALI4" s="76"/>
      <c r="ALJ4" s="76"/>
      <c r="ALK4" s="76"/>
      <c r="ALL4" s="76"/>
      <c r="ALM4" s="76"/>
      <c r="ALN4" s="76"/>
      <c r="ALO4" s="76"/>
      <c r="ALP4" s="76"/>
      <c r="ALQ4" s="76"/>
      <c r="ALR4" s="76"/>
      <c r="ALS4" s="76"/>
      <c r="ALT4" s="76"/>
      <c r="ALU4" s="76"/>
      <c r="ALV4" s="76"/>
      <c r="ALW4" s="76"/>
      <c r="ALX4" s="76"/>
      <c r="ALY4" s="76"/>
      <c r="ALZ4" s="76"/>
      <c r="AMA4" s="76"/>
      <c r="AMB4" s="76"/>
      <c r="AMC4" s="76"/>
      <c r="AMD4" s="76"/>
      <c r="AME4" s="76"/>
      <c r="AMF4" s="76"/>
      <c r="AMG4" s="76"/>
      <c r="AMH4" s="76"/>
      <c r="AMI4" s="76"/>
      <c r="AMJ4" s="76"/>
      <c r="AMK4" s="76"/>
      <c r="AML4" s="76"/>
      <c r="AMM4" s="76"/>
      <c r="AMN4" s="76"/>
      <c r="AMO4" s="76"/>
      <c r="AMP4" s="76"/>
      <c r="AMQ4" s="76"/>
      <c r="AMR4" s="76"/>
      <c r="AMS4" s="76"/>
      <c r="AMT4" s="76"/>
      <c r="AMU4" s="76"/>
      <c r="AMV4" s="76"/>
      <c r="AMW4" s="76"/>
      <c r="AMX4" s="76"/>
      <c r="AMY4" s="76"/>
      <c r="AMZ4" s="76"/>
      <c r="ANA4" s="76"/>
      <c r="ANB4" s="76"/>
      <c r="ANC4" s="76"/>
      <c r="AND4" s="76"/>
      <c r="ANE4" s="76"/>
      <c r="ANF4" s="76"/>
      <c r="ANG4" s="76"/>
      <c r="ANH4" s="76"/>
      <c r="ANI4" s="76"/>
      <c r="ANJ4" s="76"/>
      <c r="ANK4" s="76"/>
      <c r="ANL4" s="76"/>
      <c r="ANM4" s="76"/>
      <c r="ANN4" s="76"/>
      <c r="ANO4" s="76"/>
      <c r="ANP4" s="76"/>
      <c r="ANQ4" s="76"/>
      <c r="ANR4" s="76"/>
      <c r="ANS4" s="76"/>
      <c r="ANT4" s="76"/>
      <c r="ANU4" s="76"/>
      <c r="ANV4" s="76"/>
      <c r="ANW4" s="76"/>
      <c r="ANX4" s="76"/>
      <c r="ANY4" s="76"/>
      <c r="ANZ4" s="76"/>
      <c r="AOA4" s="76"/>
      <c r="AOB4" s="76"/>
      <c r="AOC4" s="76"/>
      <c r="AOD4" s="76"/>
      <c r="AOE4" s="76"/>
      <c r="AOF4" s="76"/>
      <c r="AOG4" s="76"/>
      <c r="AOH4" s="76"/>
      <c r="AOI4" s="76"/>
      <c r="AOJ4" s="76"/>
      <c r="AOK4" s="76"/>
      <c r="AOL4" s="76"/>
      <c r="AOM4" s="76"/>
      <c r="AON4" s="76"/>
      <c r="AOO4" s="76"/>
      <c r="AOP4" s="76"/>
      <c r="AOQ4" s="76"/>
      <c r="AOR4" s="76"/>
      <c r="AOS4" s="76"/>
      <c r="AOT4" s="76"/>
      <c r="AOU4" s="76"/>
      <c r="AOV4" s="76"/>
      <c r="AOW4" s="76"/>
      <c r="AOX4" s="76"/>
      <c r="AOY4" s="76"/>
      <c r="AOZ4" s="76"/>
      <c r="APA4" s="76"/>
      <c r="APB4" s="76"/>
      <c r="APC4" s="76"/>
      <c r="APD4" s="76"/>
      <c r="APE4" s="76"/>
      <c r="APF4" s="76"/>
      <c r="APG4" s="76"/>
      <c r="APH4" s="76"/>
      <c r="API4" s="76"/>
      <c r="APJ4" s="76"/>
      <c r="APK4" s="76"/>
      <c r="APL4" s="76"/>
      <c r="APM4" s="76"/>
      <c r="APN4" s="76"/>
      <c r="APO4" s="76"/>
      <c r="APP4" s="76"/>
      <c r="APQ4" s="76"/>
      <c r="APR4" s="76"/>
      <c r="APS4" s="76"/>
      <c r="APT4" s="76"/>
      <c r="APU4" s="76"/>
      <c r="APV4" s="76"/>
      <c r="APW4" s="76"/>
      <c r="APX4" s="76"/>
      <c r="APY4" s="76"/>
      <c r="APZ4" s="76"/>
      <c r="AQA4" s="76"/>
      <c r="AQB4" s="76"/>
      <c r="AQC4" s="76"/>
      <c r="AQD4" s="76"/>
      <c r="AQE4" s="76"/>
      <c r="AQF4" s="76"/>
      <c r="AQG4" s="76"/>
      <c r="AQH4" s="76"/>
      <c r="AQI4" s="76"/>
      <c r="AQJ4" s="76"/>
      <c r="AQK4" s="76"/>
      <c r="AQL4" s="76"/>
      <c r="AQM4" s="76"/>
      <c r="AQN4" s="76"/>
      <c r="AQO4" s="76"/>
      <c r="AQP4" s="76"/>
      <c r="AQQ4" s="76"/>
      <c r="AQR4" s="76"/>
      <c r="AQS4" s="76"/>
      <c r="AQT4" s="76"/>
      <c r="AQU4" s="76"/>
      <c r="AQV4" s="76"/>
      <c r="AQW4" s="76"/>
      <c r="AQX4" s="76"/>
      <c r="AQY4" s="76"/>
      <c r="AQZ4" s="76"/>
      <c r="ARA4" s="76"/>
      <c r="ARB4" s="76"/>
      <c r="ARC4" s="76"/>
      <c r="ARD4" s="76"/>
      <c r="ARE4" s="76"/>
      <c r="ARF4" s="76"/>
      <c r="ARG4" s="76"/>
      <c r="ARH4" s="76"/>
      <c r="ARI4" s="76"/>
      <c r="ARJ4" s="76"/>
      <c r="ARK4" s="76"/>
      <c r="ARL4" s="76"/>
      <c r="ARM4" s="76"/>
      <c r="ARN4" s="76"/>
      <c r="ARO4" s="76"/>
      <c r="ARP4" s="76"/>
      <c r="ARQ4" s="76"/>
      <c r="ARR4" s="76"/>
      <c r="ARS4" s="76"/>
      <c r="ART4" s="76"/>
      <c r="ARU4" s="76"/>
      <c r="ARV4" s="76"/>
      <c r="ARW4" s="76"/>
      <c r="ARX4" s="76"/>
      <c r="ARY4" s="76"/>
      <c r="ARZ4" s="76"/>
      <c r="ASA4" s="76"/>
      <c r="ASB4" s="76"/>
      <c r="ASC4" s="76"/>
      <c r="ASD4" s="76"/>
      <c r="ASE4" s="76"/>
      <c r="ASF4" s="76"/>
      <c r="ASG4" s="76"/>
      <c r="ASH4" s="76"/>
      <c r="ASI4" s="76"/>
      <c r="ASJ4" s="76"/>
      <c r="ASK4" s="76"/>
      <c r="ASL4" s="76"/>
      <c r="ASM4" s="76"/>
      <c r="ASN4" s="76"/>
      <c r="ASO4" s="76"/>
      <c r="ASP4" s="76"/>
      <c r="ASQ4" s="76"/>
      <c r="ASR4" s="76"/>
      <c r="ASS4" s="76"/>
      <c r="AST4" s="76"/>
      <c r="ASU4" s="76"/>
      <c r="ASV4" s="76"/>
      <c r="ASW4" s="76"/>
      <c r="ASX4" s="76"/>
      <c r="ASY4" s="76"/>
      <c r="ASZ4" s="76"/>
      <c r="ATA4" s="76"/>
      <c r="ATB4" s="76"/>
      <c r="ATC4" s="76"/>
      <c r="ATD4" s="76"/>
      <c r="ATE4" s="76"/>
      <c r="ATF4" s="76"/>
      <c r="ATG4" s="76"/>
      <c r="ATH4" s="76"/>
      <c r="ATI4" s="76"/>
      <c r="ATJ4" s="76"/>
      <c r="ATK4" s="76"/>
      <c r="ATL4" s="76"/>
      <c r="ATM4" s="76"/>
      <c r="ATN4" s="76"/>
      <c r="ATO4" s="76"/>
      <c r="ATP4" s="76"/>
      <c r="ATQ4" s="76"/>
      <c r="ATR4" s="76"/>
      <c r="ATS4" s="76"/>
      <c r="ATT4" s="76"/>
      <c r="ATU4" s="76"/>
      <c r="ATV4" s="76"/>
      <c r="ATW4" s="76"/>
      <c r="ATX4" s="76"/>
      <c r="ATY4" s="76"/>
      <c r="ATZ4" s="76"/>
      <c r="AUA4" s="76"/>
      <c r="AUB4" s="76"/>
      <c r="AUC4" s="76"/>
      <c r="AUD4" s="76"/>
      <c r="AUE4" s="76"/>
      <c r="AUF4" s="76"/>
      <c r="AUG4" s="76"/>
      <c r="AUH4" s="76"/>
      <c r="AUI4" s="76"/>
      <c r="AUJ4" s="76"/>
      <c r="AUK4" s="76"/>
      <c r="AUL4" s="76"/>
      <c r="AUM4" s="76"/>
      <c r="AUN4" s="76"/>
      <c r="AUO4" s="76"/>
      <c r="AUP4" s="76"/>
      <c r="AUQ4" s="76"/>
      <c r="AUR4" s="76"/>
      <c r="AUS4" s="76"/>
      <c r="AUT4" s="76"/>
      <c r="AUU4" s="76"/>
      <c r="AUV4" s="76"/>
      <c r="AUW4" s="76"/>
      <c r="AUX4" s="76"/>
      <c r="AUY4" s="76"/>
      <c r="AUZ4" s="76"/>
      <c r="AVA4" s="76"/>
      <c r="AVB4" s="76"/>
      <c r="AVC4" s="76"/>
      <c r="AVD4" s="76"/>
      <c r="AVE4" s="76"/>
      <c r="AVF4" s="76"/>
      <c r="AVG4" s="76"/>
      <c r="AVH4" s="76"/>
      <c r="AVI4" s="76"/>
      <c r="AVJ4" s="76"/>
      <c r="AVK4" s="76"/>
      <c r="AVL4" s="76"/>
      <c r="AVM4" s="76"/>
      <c r="AVN4" s="76"/>
      <c r="AVO4" s="76"/>
      <c r="AVP4" s="76"/>
      <c r="AVQ4" s="76"/>
      <c r="AVR4" s="76"/>
      <c r="AVS4" s="76"/>
      <c r="AVT4" s="76"/>
      <c r="AVU4" s="76"/>
      <c r="AVV4" s="76"/>
      <c r="AVW4" s="76"/>
      <c r="AVX4" s="76"/>
      <c r="AVY4" s="76"/>
      <c r="AVZ4" s="76"/>
      <c r="AWA4" s="76"/>
      <c r="AWB4" s="76"/>
      <c r="AWC4" s="76"/>
      <c r="AWD4" s="76"/>
      <c r="AWE4" s="76"/>
      <c r="AWF4" s="76"/>
      <c r="AWG4" s="76"/>
      <c r="AWH4" s="76"/>
      <c r="AWI4" s="76"/>
      <c r="AWJ4" s="76"/>
      <c r="AWK4" s="76"/>
      <c r="AWL4" s="76"/>
      <c r="AWM4" s="76"/>
      <c r="AWN4" s="76"/>
      <c r="AWO4" s="76"/>
      <c r="AWP4" s="76"/>
      <c r="AWQ4" s="76"/>
      <c r="AWR4" s="76"/>
      <c r="AWS4" s="76"/>
      <c r="AWT4" s="76"/>
      <c r="AWU4" s="76"/>
      <c r="AWV4" s="76"/>
      <c r="AWW4" s="76"/>
      <c r="AWX4" s="76"/>
      <c r="AWY4" s="76"/>
      <c r="AWZ4" s="76"/>
      <c r="AXA4" s="76"/>
      <c r="AXB4" s="76"/>
      <c r="AXC4" s="76"/>
      <c r="AXD4" s="76"/>
      <c r="AXE4" s="76"/>
      <c r="AXF4" s="76"/>
      <c r="AXG4" s="76"/>
      <c r="AXH4" s="76"/>
      <c r="AXI4" s="76"/>
      <c r="AXJ4" s="76"/>
      <c r="AXK4" s="76"/>
      <c r="AXL4" s="76"/>
      <c r="AXM4" s="76"/>
      <c r="AXN4" s="76"/>
      <c r="AXO4" s="76"/>
      <c r="AXP4" s="76"/>
      <c r="AXQ4" s="76"/>
      <c r="AXR4" s="76"/>
      <c r="AXS4" s="76"/>
      <c r="AXT4" s="76"/>
      <c r="AXU4" s="76"/>
      <c r="AXV4" s="76"/>
      <c r="AXW4" s="76"/>
      <c r="AXX4" s="76"/>
      <c r="AXY4" s="76"/>
      <c r="AXZ4" s="76"/>
      <c r="AYA4" s="76"/>
      <c r="AYB4" s="76"/>
      <c r="AYC4" s="76"/>
      <c r="AYD4" s="76"/>
      <c r="AYE4" s="76"/>
      <c r="AYF4" s="76"/>
      <c r="AYG4" s="76"/>
      <c r="AYH4" s="76"/>
      <c r="AYI4" s="76"/>
      <c r="AYJ4" s="76"/>
      <c r="AYK4" s="76"/>
      <c r="AYL4" s="76"/>
      <c r="AYM4" s="76"/>
      <c r="AYN4" s="76"/>
      <c r="AYO4" s="76"/>
      <c r="AYP4" s="76"/>
      <c r="AYQ4" s="76"/>
      <c r="AYR4" s="76"/>
      <c r="AYS4" s="76"/>
      <c r="AYT4" s="76"/>
      <c r="AYU4" s="76"/>
      <c r="AYV4" s="76"/>
      <c r="AYW4" s="76"/>
      <c r="AYX4" s="76"/>
      <c r="AYY4" s="76"/>
      <c r="AYZ4" s="76"/>
      <c r="AZA4" s="76"/>
      <c r="AZB4" s="76"/>
      <c r="AZC4" s="76"/>
      <c r="AZD4" s="76"/>
      <c r="AZE4" s="76"/>
      <c r="AZF4" s="76"/>
      <c r="AZG4" s="76"/>
      <c r="AZH4" s="76"/>
      <c r="AZI4" s="76"/>
      <c r="AZJ4" s="76"/>
      <c r="AZK4" s="76"/>
      <c r="AZL4" s="76"/>
      <c r="AZM4" s="76"/>
      <c r="AZN4" s="76"/>
      <c r="AZO4" s="76"/>
      <c r="AZP4" s="76"/>
      <c r="AZQ4" s="76"/>
      <c r="AZR4" s="76"/>
      <c r="AZS4" s="76"/>
      <c r="AZT4" s="76"/>
      <c r="AZU4" s="76"/>
      <c r="AZV4" s="76"/>
      <c r="AZW4" s="76"/>
      <c r="AZX4" s="76"/>
      <c r="AZY4" s="76"/>
      <c r="AZZ4" s="76"/>
      <c r="BAA4" s="76"/>
      <c r="BAB4" s="76"/>
      <c r="BAC4" s="76"/>
      <c r="BAD4" s="76"/>
      <c r="BAE4" s="76"/>
      <c r="BAF4" s="76"/>
      <c r="BAG4" s="76"/>
      <c r="BAH4" s="76"/>
      <c r="BAI4" s="76"/>
      <c r="BAJ4" s="76"/>
      <c r="BAK4" s="76"/>
      <c r="BAL4" s="76"/>
      <c r="BAM4" s="76"/>
      <c r="BAN4" s="76"/>
      <c r="BAO4" s="76"/>
      <c r="BAP4" s="76"/>
      <c r="BAQ4" s="76"/>
      <c r="BAR4" s="76"/>
      <c r="BAS4" s="76"/>
      <c r="BAT4" s="76"/>
      <c r="BAU4" s="76"/>
      <c r="BAV4" s="76"/>
      <c r="BAW4" s="76"/>
      <c r="BAX4" s="76"/>
      <c r="BAY4" s="76"/>
      <c r="BAZ4" s="76"/>
      <c r="BBA4" s="76"/>
      <c r="BBB4" s="76"/>
      <c r="BBC4" s="76"/>
      <c r="BBD4" s="76"/>
      <c r="BBE4" s="76"/>
      <c r="BBF4" s="76"/>
      <c r="BBG4" s="76"/>
      <c r="BBH4" s="76"/>
      <c r="BBI4" s="76"/>
      <c r="BBJ4" s="76"/>
      <c r="BBK4" s="76"/>
      <c r="BBL4" s="76"/>
      <c r="BBM4" s="76"/>
      <c r="BBN4" s="76"/>
      <c r="BBO4" s="76"/>
      <c r="BBP4" s="76"/>
      <c r="BBQ4" s="76"/>
      <c r="BBR4" s="76"/>
      <c r="BBS4" s="76"/>
      <c r="BBT4" s="76"/>
      <c r="BBU4" s="76"/>
      <c r="BBV4" s="76"/>
      <c r="BBW4" s="76"/>
      <c r="BBX4" s="76"/>
      <c r="BBY4" s="76"/>
      <c r="BBZ4" s="76"/>
      <c r="BCA4" s="76"/>
      <c r="BCB4" s="76"/>
      <c r="BCC4" s="76"/>
      <c r="BCD4" s="76"/>
      <c r="BCE4" s="76"/>
      <c r="BCF4" s="76"/>
      <c r="BCG4" s="76"/>
      <c r="BCH4" s="76"/>
      <c r="BCI4" s="76"/>
      <c r="BCJ4" s="76"/>
      <c r="BCK4" s="76"/>
      <c r="BCL4" s="76"/>
      <c r="BCM4" s="76"/>
      <c r="BCN4" s="76"/>
      <c r="BCO4" s="76"/>
      <c r="BCP4" s="76"/>
      <c r="BCQ4" s="76"/>
      <c r="BCR4" s="76"/>
      <c r="BCS4" s="76"/>
      <c r="BCT4" s="76"/>
      <c r="BCU4" s="76"/>
      <c r="BCV4" s="76"/>
      <c r="BCW4" s="76"/>
      <c r="BCX4" s="76"/>
      <c r="BCY4" s="76"/>
      <c r="BCZ4" s="76"/>
      <c r="BDA4" s="76"/>
      <c r="BDB4" s="76"/>
      <c r="BDC4" s="76"/>
      <c r="BDD4" s="76"/>
      <c r="BDE4" s="76"/>
      <c r="BDF4" s="76"/>
      <c r="BDG4" s="76"/>
      <c r="BDH4" s="76"/>
      <c r="BDI4" s="76"/>
      <c r="BDJ4" s="76"/>
      <c r="BDK4" s="76"/>
      <c r="BDL4" s="76"/>
      <c r="BDM4" s="76"/>
      <c r="BDN4" s="76"/>
      <c r="BDO4" s="76"/>
      <c r="BDP4" s="76"/>
      <c r="BDQ4" s="76"/>
      <c r="BDR4" s="76"/>
      <c r="BDS4" s="76"/>
      <c r="BDT4" s="76"/>
      <c r="BDU4" s="76"/>
      <c r="BDV4" s="76"/>
      <c r="BDW4" s="76"/>
      <c r="BDX4" s="76"/>
      <c r="BDY4" s="76"/>
      <c r="BDZ4" s="76"/>
      <c r="BEA4" s="76"/>
      <c r="BEB4" s="76"/>
      <c r="BEC4" s="76"/>
      <c r="BED4" s="76"/>
      <c r="BEE4" s="76"/>
      <c r="BEF4" s="76"/>
      <c r="BEG4" s="76"/>
      <c r="BEH4" s="76"/>
      <c r="BEI4" s="76"/>
      <c r="BEJ4" s="76"/>
      <c r="BEK4" s="76"/>
      <c r="BEL4" s="76"/>
      <c r="BEM4" s="76"/>
      <c r="BEN4" s="76"/>
      <c r="BEO4" s="76"/>
      <c r="BEP4" s="76"/>
      <c r="BEQ4" s="76"/>
      <c r="BER4" s="76"/>
      <c r="BES4" s="76"/>
      <c r="BET4" s="76"/>
      <c r="BEU4" s="76"/>
      <c r="BEV4" s="76"/>
      <c r="BEW4" s="76"/>
      <c r="BEX4" s="76"/>
      <c r="BEY4" s="76"/>
      <c r="BEZ4" s="76"/>
      <c r="BFA4" s="76"/>
      <c r="BFB4" s="76"/>
      <c r="BFC4" s="76"/>
      <c r="BFD4" s="76"/>
      <c r="BFE4" s="76"/>
      <c r="BFF4" s="76"/>
      <c r="BFG4" s="76"/>
      <c r="BFH4" s="76"/>
      <c r="BFI4" s="76"/>
      <c r="BFJ4" s="76"/>
      <c r="BFK4" s="76"/>
      <c r="BFL4" s="76"/>
      <c r="BFM4" s="76"/>
      <c r="BFN4" s="76"/>
      <c r="BFO4" s="76"/>
      <c r="BFP4" s="76"/>
      <c r="BFQ4" s="76"/>
      <c r="BFR4" s="76"/>
      <c r="BFS4" s="76"/>
      <c r="BFT4" s="76"/>
      <c r="BFU4" s="76"/>
      <c r="BFV4" s="76"/>
      <c r="BFW4" s="76"/>
      <c r="BFX4" s="76"/>
      <c r="BFY4" s="76"/>
      <c r="BFZ4" s="76"/>
      <c r="BGA4" s="76"/>
      <c r="BGB4" s="76"/>
      <c r="BGC4" s="76"/>
      <c r="BGD4" s="76"/>
      <c r="BGE4" s="76"/>
      <c r="BGF4" s="76"/>
      <c r="BGG4" s="76"/>
      <c r="BGH4" s="76"/>
      <c r="BGI4" s="76"/>
      <c r="BGJ4" s="76"/>
      <c r="BGK4" s="76"/>
      <c r="BGL4" s="76"/>
      <c r="BGM4" s="76"/>
      <c r="BGN4" s="76"/>
      <c r="BGO4" s="76"/>
      <c r="BGP4" s="76"/>
      <c r="BGQ4" s="76"/>
      <c r="BGR4" s="76"/>
      <c r="BGS4" s="76"/>
      <c r="BGT4" s="76"/>
      <c r="BGU4" s="76"/>
      <c r="BGV4" s="76"/>
      <c r="BGW4" s="76"/>
      <c r="BGX4" s="76"/>
      <c r="BGY4" s="76"/>
      <c r="BGZ4" s="76"/>
      <c r="BHA4" s="76"/>
      <c r="BHB4" s="76"/>
      <c r="BHC4" s="76"/>
      <c r="BHD4" s="76"/>
      <c r="BHE4" s="76"/>
      <c r="BHF4" s="76"/>
      <c r="BHG4" s="76"/>
      <c r="BHH4" s="76"/>
      <c r="BHI4" s="76"/>
      <c r="BHJ4" s="76"/>
      <c r="BHK4" s="76"/>
      <c r="BHL4" s="76"/>
      <c r="BHM4" s="76"/>
      <c r="BHN4" s="76"/>
      <c r="BHO4" s="76"/>
      <c r="BHP4" s="76"/>
      <c r="BHQ4" s="76"/>
      <c r="BHR4" s="76"/>
      <c r="BHS4" s="76"/>
      <c r="BHT4" s="76"/>
      <c r="BHU4" s="76"/>
      <c r="BHV4" s="76"/>
      <c r="BHW4" s="76"/>
      <c r="BHX4" s="76"/>
      <c r="BHY4" s="76"/>
      <c r="BHZ4" s="76"/>
      <c r="BIA4" s="76"/>
      <c r="BIB4" s="76"/>
      <c r="BIC4" s="76"/>
      <c r="BID4" s="76"/>
      <c r="BIE4" s="76"/>
      <c r="BIF4" s="76"/>
      <c r="BIG4" s="76"/>
      <c r="BIH4" s="76"/>
      <c r="BII4" s="76"/>
      <c r="BIJ4" s="76"/>
      <c r="BIK4" s="76"/>
      <c r="BIL4" s="76"/>
      <c r="BIM4" s="76"/>
      <c r="BIN4" s="76"/>
      <c r="BIO4" s="76"/>
      <c r="BIP4" s="76"/>
      <c r="BIQ4" s="76"/>
      <c r="BIR4" s="76"/>
      <c r="BIS4" s="76"/>
      <c r="BIT4" s="76"/>
      <c r="BIU4" s="76"/>
      <c r="BIV4" s="76"/>
      <c r="BIW4" s="76"/>
      <c r="BIX4" s="76"/>
      <c r="BIY4" s="76"/>
      <c r="BIZ4" s="76"/>
      <c r="BJA4" s="76"/>
      <c r="BJB4" s="76"/>
      <c r="BJC4" s="76"/>
      <c r="BJD4" s="76"/>
      <c r="BJE4" s="76"/>
      <c r="BJF4" s="76"/>
      <c r="BJG4" s="76"/>
      <c r="BJH4" s="76"/>
      <c r="BJI4" s="76"/>
      <c r="BJJ4" s="76"/>
      <c r="BJK4" s="76"/>
      <c r="BJL4" s="76"/>
      <c r="BJM4" s="76"/>
      <c r="BJN4" s="76"/>
      <c r="BJO4" s="76"/>
      <c r="BJP4" s="76"/>
      <c r="BJQ4" s="76"/>
      <c r="BJR4" s="76"/>
      <c r="BJS4" s="76"/>
      <c r="BJT4" s="76"/>
      <c r="BJU4" s="76"/>
      <c r="BJV4" s="76"/>
      <c r="BJW4" s="76"/>
      <c r="BJX4" s="76"/>
      <c r="BJY4" s="76"/>
      <c r="BJZ4" s="76"/>
      <c r="BKA4" s="76"/>
      <c r="BKB4" s="76"/>
      <c r="BKC4" s="76"/>
      <c r="BKD4" s="76"/>
      <c r="BKE4" s="76"/>
      <c r="BKF4" s="76"/>
      <c r="BKG4" s="76"/>
      <c r="BKH4" s="76"/>
      <c r="BKI4" s="76"/>
      <c r="BKJ4" s="76"/>
      <c r="BKK4" s="76"/>
      <c r="BKL4" s="76"/>
      <c r="BKM4" s="76"/>
      <c r="BKN4" s="76"/>
      <c r="BKO4" s="76"/>
      <c r="BKP4" s="76"/>
      <c r="BKQ4" s="76"/>
      <c r="BKR4" s="76"/>
      <c r="BKS4" s="76"/>
      <c r="BKT4" s="76"/>
      <c r="BKU4" s="76"/>
      <c r="BKV4" s="76"/>
      <c r="BKW4" s="76"/>
      <c r="BKX4" s="76"/>
      <c r="BKY4" s="76"/>
      <c r="BKZ4" s="76"/>
      <c r="BLA4" s="76"/>
      <c r="BLB4" s="76"/>
      <c r="BLC4" s="76"/>
      <c r="BLD4" s="76"/>
      <c r="BLE4" s="76"/>
      <c r="BLF4" s="76"/>
      <c r="BLG4" s="76"/>
      <c r="BLH4" s="76"/>
      <c r="BLI4" s="76"/>
      <c r="BLJ4" s="76"/>
      <c r="BLK4" s="76"/>
      <c r="BLL4" s="76"/>
      <c r="BLM4" s="76"/>
      <c r="BLN4" s="76"/>
      <c r="BLO4" s="76"/>
      <c r="BLP4" s="76"/>
      <c r="BLQ4" s="76"/>
      <c r="BLR4" s="76"/>
      <c r="BLS4" s="76"/>
      <c r="BLT4" s="76"/>
      <c r="BLU4" s="76"/>
      <c r="BLV4" s="76"/>
      <c r="BLW4" s="76"/>
      <c r="BLX4" s="76"/>
      <c r="BLY4" s="76"/>
      <c r="BLZ4" s="76"/>
      <c r="BMA4" s="76"/>
      <c r="BMB4" s="76"/>
      <c r="BMC4" s="76"/>
      <c r="BMD4" s="76"/>
      <c r="BME4" s="76"/>
      <c r="BMF4" s="76"/>
      <c r="BMG4" s="76"/>
      <c r="BMH4" s="76"/>
      <c r="BMI4" s="76"/>
      <c r="BMJ4" s="76"/>
      <c r="BMK4" s="76"/>
      <c r="BML4" s="76"/>
      <c r="BMM4" s="76"/>
      <c r="BMN4" s="76"/>
      <c r="BMO4" s="76"/>
      <c r="BMP4" s="76"/>
      <c r="BMQ4" s="76"/>
      <c r="BMR4" s="76"/>
      <c r="BMS4" s="76"/>
      <c r="BMT4" s="76"/>
      <c r="BMU4" s="76"/>
      <c r="BMV4" s="76"/>
      <c r="BMW4" s="76"/>
      <c r="BMX4" s="76"/>
      <c r="BMY4" s="76"/>
      <c r="BMZ4" s="76"/>
      <c r="BNA4" s="76"/>
      <c r="BNB4" s="76"/>
      <c r="BNC4" s="76"/>
      <c r="BND4" s="76"/>
      <c r="BNE4" s="76"/>
      <c r="BNF4" s="76"/>
      <c r="BNG4" s="76"/>
      <c r="BNH4" s="76"/>
      <c r="BNI4" s="76"/>
      <c r="BNJ4" s="76"/>
      <c r="BNK4" s="76"/>
      <c r="BNL4" s="76"/>
      <c r="BNM4" s="76"/>
      <c r="BNN4" s="76"/>
      <c r="BNO4" s="76"/>
      <c r="BNP4" s="76"/>
      <c r="BNQ4" s="76"/>
      <c r="BNR4" s="76"/>
      <c r="BNS4" s="76"/>
      <c r="BNT4" s="76"/>
      <c r="BNU4" s="76"/>
      <c r="BNV4" s="76"/>
      <c r="BNW4" s="76"/>
      <c r="BNX4" s="76"/>
      <c r="BNY4" s="76"/>
      <c r="BNZ4" s="76"/>
      <c r="BOA4" s="76"/>
      <c r="BOB4" s="76"/>
      <c r="BOC4" s="76"/>
      <c r="BOD4" s="76"/>
      <c r="BOE4" s="76"/>
      <c r="BOF4" s="76"/>
      <c r="BOG4" s="76"/>
      <c r="BOH4" s="76"/>
      <c r="BOI4" s="76"/>
      <c r="BOJ4" s="76"/>
      <c r="BOK4" s="76"/>
      <c r="BOL4" s="76"/>
      <c r="BOM4" s="76"/>
      <c r="BON4" s="76"/>
      <c r="BOO4" s="76"/>
      <c r="BOP4" s="76"/>
      <c r="BOQ4" s="76"/>
      <c r="BOR4" s="76"/>
      <c r="BOS4" s="76"/>
      <c r="BOT4" s="76"/>
      <c r="BOU4" s="76"/>
      <c r="BOV4" s="76"/>
      <c r="BOW4" s="76"/>
      <c r="BOX4" s="76"/>
      <c r="BOY4" s="76"/>
      <c r="BOZ4" s="76"/>
      <c r="BPA4" s="76"/>
      <c r="BPB4" s="76"/>
      <c r="BPC4" s="76"/>
      <c r="BPD4" s="76"/>
      <c r="BPE4" s="76"/>
      <c r="BPF4" s="76"/>
      <c r="BPG4" s="76"/>
      <c r="BPH4" s="76"/>
      <c r="BPI4" s="76"/>
      <c r="BPJ4" s="76"/>
      <c r="BPK4" s="76"/>
      <c r="BPL4" s="76"/>
      <c r="BPM4" s="76"/>
      <c r="BPN4" s="76"/>
      <c r="BPO4" s="76"/>
      <c r="BPP4" s="76"/>
      <c r="BPQ4" s="76"/>
      <c r="BPR4" s="76"/>
      <c r="BPS4" s="76"/>
      <c r="BPT4" s="76"/>
      <c r="BPU4" s="76"/>
      <c r="BPV4" s="76"/>
      <c r="BPW4" s="76"/>
      <c r="BPX4" s="76"/>
      <c r="BPY4" s="76"/>
      <c r="BPZ4" s="76"/>
      <c r="BQA4" s="76"/>
      <c r="BQB4" s="76"/>
      <c r="BQC4" s="76"/>
      <c r="BQD4" s="76"/>
      <c r="BQE4" s="76"/>
      <c r="BQF4" s="76"/>
      <c r="BQG4" s="76"/>
      <c r="BQH4" s="76"/>
      <c r="BQI4" s="76"/>
      <c r="BQJ4" s="76"/>
      <c r="BQK4" s="76"/>
      <c r="BQL4" s="76"/>
      <c r="BQM4" s="76"/>
      <c r="BQN4" s="76"/>
      <c r="BQO4" s="76"/>
      <c r="BQP4" s="76"/>
      <c r="BQQ4" s="76"/>
      <c r="BQR4" s="76"/>
      <c r="BQS4" s="76"/>
      <c r="BQT4" s="76"/>
      <c r="BQU4" s="76"/>
      <c r="BQV4" s="76"/>
      <c r="BQW4" s="76"/>
      <c r="BQX4" s="76"/>
      <c r="BQY4" s="76"/>
      <c r="BQZ4" s="76"/>
      <c r="BRA4" s="76"/>
      <c r="BRB4" s="76"/>
      <c r="BRC4" s="76"/>
      <c r="BRD4" s="76"/>
      <c r="BRE4" s="76"/>
      <c r="BRF4" s="76"/>
      <c r="BRG4" s="76"/>
      <c r="BRH4" s="76"/>
      <c r="BRI4" s="76"/>
      <c r="BRJ4" s="76"/>
      <c r="BRK4" s="76"/>
      <c r="BRL4" s="76"/>
      <c r="BRM4" s="76"/>
      <c r="BRN4" s="76"/>
      <c r="BRO4" s="76"/>
      <c r="BRP4" s="76"/>
      <c r="BRQ4" s="76"/>
      <c r="BRR4" s="76"/>
      <c r="BRS4" s="76"/>
      <c r="BRT4" s="76"/>
      <c r="BRU4" s="76"/>
      <c r="BRV4" s="76"/>
      <c r="BRW4" s="76"/>
      <c r="BRX4" s="76"/>
      <c r="BRY4" s="76"/>
      <c r="BRZ4" s="76"/>
      <c r="BSA4" s="76"/>
      <c r="BSB4" s="76"/>
      <c r="BSC4" s="76"/>
      <c r="BSD4" s="76"/>
      <c r="BSE4" s="76"/>
      <c r="BSF4" s="76"/>
      <c r="BSG4" s="76"/>
      <c r="BSH4" s="76"/>
      <c r="BSI4" s="76"/>
      <c r="BSJ4" s="76"/>
      <c r="BSK4" s="76"/>
      <c r="BSL4" s="76"/>
      <c r="BSM4" s="76"/>
      <c r="BSN4" s="76"/>
      <c r="BSO4" s="76"/>
      <c r="BSP4" s="76"/>
      <c r="BSQ4" s="76"/>
      <c r="BSR4" s="76"/>
      <c r="BSS4" s="76"/>
      <c r="BST4" s="76"/>
      <c r="BSU4" s="76"/>
      <c r="BSV4" s="76"/>
      <c r="BSW4" s="76"/>
      <c r="BSX4" s="76"/>
      <c r="BSY4" s="76"/>
      <c r="BSZ4" s="76"/>
      <c r="BTA4" s="76"/>
      <c r="BTB4" s="76"/>
      <c r="BTC4" s="76"/>
      <c r="BTD4" s="76"/>
      <c r="BTE4" s="76"/>
      <c r="BTF4" s="76"/>
      <c r="BTG4" s="76"/>
      <c r="BTH4" s="76"/>
      <c r="BTI4" s="76"/>
      <c r="BTJ4" s="76"/>
      <c r="BTK4" s="76"/>
      <c r="BTL4" s="76"/>
      <c r="BTM4" s="76"/>
      <c r="BTN4" s="76"/>
      <c r="BTO4" s="76"/>
      <c r="BTP4" s="76"/>
      <c r="BTQ4" s="76"/>
      <c r="BTR4" s="76"/>
      <c r="BTS4" s="76"/>
      <c r="BTT4" s="76"/>
      <c r="BTU4" s="76"/>
      <c r="BTV4" s="76"/>
      <c r="BTW4" s="76"/>
      <c r="BTX4" s="76"/>
      <c r="BTY4" s="76"/>
      <c r="BTZ4" s="76"/>
      <c r="BUA4" s="76"/>
      <c r="BUB4" s="76"/>
      <c r="BUC4" s="76"/>
      <c r="BUD4" s="76"/>
      <c r="BUE4" s="76"/>
      <c r="BUF4" s="76"/>
      <c r="BUG4" s="76"/>
      <c r="BUH4" s="76"/>
      <c r="BUI4" s="76"/>
      <c r="BUJ4" s="76"/>
      <c r="BUK4" s="76"/>
      <c r="BUL4" s="76"/>
      <c r="BUM4" s="76"/>
      <c r="BUN4" s="76"/>
      <c r="BUO4" s="76"/>
      <c r="BUP4" s="76"/>
      <c r="BUQ4" s="76"/>
      <c r="BUR4" s="76"/>
      <c r="BUS4" s="76"/>
      <c r="BUT4" s="76"/>
      <c r="BUU4" s="76"/>
      <c r="BUV4" s="76"/>
      <c r="BUW4" s="76"/>
      <c r="BUX4" s="76"/>
      <c r="BUY4" s="76"/>
      <c r="BUZ4" s="76"/>
      <c r="BVA4" s="76"/>
      <c r="BVB4" s="76"/>
      <c r="BVC4" s="76"/>
      <c r="BVD4" s="76"/>
      <c r="BVE4" s="76"/>
      <c r="BVF4" s="76"/>
      <c r="BVG4" s="76"/>
      <c r="BVH4" s="76"/>
      <c r="BVI4" s="76"/>
      <c r="BVJ4" s="76"/>
      <c r="BVK4" s="76"/>
      <c r="BVL4" s="76"/>
      <c r="BVM4" s="76"/>
      <c r="BVN4" s="76"/>
      <c r="BVO4" s="76"/>
      <c r="BVP4" s="76"/>
      <c r="BVQ4" s="76"/>
      <c r="BVR4" s="76"/>
      <c r="BVS4" s="76"/>
      <c r="BVT4" s="76"/>
      <c r="BVU4" s="76"/>
      <c r="BVV4" s="76"/>
      <c r="BVW4" s="76"/>
      <c r="BVX4" s="76"/>
      <c r="BVY4" s="76"/>
      <c r="BVZ4" s="76"/>
      <c r="BWA4" s="76"/>
      <c r="BWB4" s="76"/>
      <c r="BWC4" s="76"/>
      <c r="BWD4" s="76"/>
      <c r="BWE4" s="76"/>
      <c r="BWF4" s="76"/>
      <c r="BWG4" s="76"/>
      <c r="BWH4" s="76"/>
      <c r="BWI4" s="76"/>
      <c r="BWJ4" s="76"/>
      <c r="BWK4" s="76"/>
      <c r="BWL4" s="76"/>
      <c r="BWM4" s="76"/>
      <c r="BWN4" s="76"/>
      <c r="BWO4" s="76"/>
      <c r="BWP4" s="76"/>
      <c r="BWQ4" s="76"/>
      <c r="BWR4" s="76"/>
      <c r="BWS4" s="76"/>
      <c r="BWT4" s="76"/>
      <c r="BWU4" s="76"/>
      <c r="BWV4" s="76"/>
      <c r="BWW4" s="76"/>
      <c r="BWX4" s="76"/>
      <c r="BWY4" s="76"/>
      <c r="BWZ4" s="76"/>
      <c r="BXA4" s="76"/>
      <c r="BXB4" s="76"/>
      <c r="BXC4" s="76"/>
      <c r="BXD4" s="76"/>
      <c r="BXE4" s="76"/>
      <c r="BXF4" s="76"/>
      <c r="BXG4" s="76"/>
      <c r="BXH4" s="76"/>
      <c r="BXI4" s="76"/>
      <c r="BXJ4" s="76"/>
      <c r="BXK4" s="76"/>
      <c r="BXL4" s="76"/>
      <c r="BXM4" s="76"/>
      <c r="BXN4" s="76"/>
      <c r="BXO4" s="76"/>
      <c r="BXP4" s="76"/>
      <c r="BXQ4" s="76"/>
      <c r="BXR4" s="76"/>
      <c r="BXS4" s="76"/>
      <c r="BXT4" s="76"/>
      <c r="BXU4" s="76"/>
      <c r="BXV4" s="76"/>
      <c r="BXW4" s="76"/>
      <c r="BXX4" s="76"/>
      <c r="BXY4" s="76"/>
      <c r="BXZ4" s="76"/>
      <c r="BYA4" s="76"/>
      <c r="BYB4" s="76"/>
      <c r="BYC4" s="76"/>
      <c r="BYD4" s="76"/>
      <c r="BYE4" s="76"/>
      <c r="BYF4" s="76"/>
      <c r="BYG4" s="76"/>
      <c r="BYH4" s="76"/>
      <c r="BYI4" s="76"/>
      <c r="BYJ4" s="76"/>
      <c r="BYK4" s="76"/>
      <c r="BYL4" s="76"/>
      <c r="BYM4" s="76"/>
      <c r="BYN4" s="76"/>
      <c r="BYO4" s="76"/>
      <c r="BYP4" s="76"/>
      <c r="BYQ4" s="76"/>
      <c r="BYR4" s="76"/>
      <c r="BYS4" s="76"/>
      <c r="BYT4" s="76"/>
      <c r="BYU4" s="76"/>
      <c r="BYV4" s="76"/>
      <c r="BYW4" s="76"/>
      <c r="BYX4" s="76"/>
      <c r="BYY4" s="76"/>
      <c r="BYZ4" s="76"/>
      <c r="BZA4" s="76"/>
      <c r="BZB4" s="76"/>
      <c r="BZC4" s="76"/>
      <c r="BZD4" s="76"/>
      <c r="BZE4" s="76"/>
      <c r="BZF4" s="76"/>
      <c r="BZG4" s="76"/>
      <c r="BZH4" s="76"/>
      <c r="BZI4" s="76"/>
      <c r="BZJ4" s="76"/>
      <c r="BZK4" s="76"/>
      <c r="BZL4" s="76"/>
      <c r="BZM4" s="76"/>
      <c r="BZN4" s="76"/>
      <c r="BZO4" s="76"/>
      <c r="BZP4" s="76"/>
      <c r="BZQ4" s="76"/>
      <c r="BZR4" s="76"/>
      <c r="BZS4" s="76"/>
      <c r="BZT4" s="76"/>
      <c r="BZU4" s="76"/>
      <c r="BZV4" s="76"/>
      <c r="BZW4" s="76"/>
      <c r="BZX4" s="76"/>
      <c r="BZY4" s="76"/>
      <c r="BZZ4" s="76"/>
      <c r="CAA4" s="76"/>
      <c r="CAB4" s="76"/>
      <c r="CAC4" s="76"/>
      <c r="CAD4" s="76"/>
      <c r="CAE4" s="76"/>
      <c r="CAF4" s="76"/>
      <c r="CAG4" s="76"/>
      <c r="CAH4" s="76"/>
      <c r="CAI4" s="76"/>
      <c r="CAJ4" s="76"/>
      <c r="CAK4" s="76"/>
      <c r="CAL4" s="76"/>
      <c r="CAM4" s="76"/>
      <c r="CAN4" s="76"/>
      <c r="CAO4" s="76"/>
      <c r="CAP4" s="76"/>
      <c r="CAQ4" s="76"/>
      <c r="CAR4" s="76"/>
      <c r="CAS4" s="76"/>
      <c r="CAT4" s="76"/>
      <c r="CAU4" s="76"/>
      <c r="CAV4" s="76"/>
      <c r="CAW4" s="76"/>
      <c r="CAX4" s="76"/>
      <c r="CAY4" s="76"/>
      <c r="CAZ4" s="76"/>
      <c r="CBA4" s="76"/>
      <c r="CBB4" s="76"/>
      <c r="CBC4" s="76"/>
      <c r="CBD4" s="76"/>
      <c r="CBE4" s="76"/>
      <c r="CBF4" s="76"/>
      <c r="CBG4" s="76"/>
      <c r="CBH4" s="76"/>
      <c r="CBI4" s="76"/>
      <c r="CBJ4" s="76"/>
      <c r="CBK4" s="76"/>
      <c r="CBL4" s="76"/>
      <c r="CBM4" s="76"/>
      <c r="CBN4" s="76"/>
      <c r="CBO4" s="76"/>
      <c r="CBP4" s="76"/>
      <c r="CBQ4" s="76"/>
      <c r="CBR4" s="76"/>
      <c r="CBS4" s="76"/>
      <c r="CBT4" s="76"/>
      <c r="CBU4" s="76"/>
      <c r="CBV4" s="76"/>
      <c r="CBW4" s="76"/>
      <c r="CBX4" s="76"/>
      <c r="CBY4" s="76"/>
      <c r="CBZ4" s="76"/>
      <c r="CCA4" s="76"/>
      <c r="CCB4" s="76"/>
      <c r="CCC4" s="76"/>
      <c r="CCD4" s="76"/>
      <c r="CCE4" s="76"/>
      <c r="CCF4" s="76"/>
      <c r="CCG4" s="76"/>
      <c r="CCH4" s="76"/>
      <c r="CCI4" s="76"/>
      <c r="CCJ4" s="76"/>
      <c r="CCK4" s="76"/>
      <c r="CCL4" s="76"/>
      <c r="CCM4" s="76"/>
      <c r="CCN4" s="76"/>
      <c r="CCO4" s="76"/>
      <c r="CCP4" s="76"/>
      <c r="CCQ4" s="76"/>
      <c r="CCR4" s="76"/>
      <c r="CCS4" s="76"/>
      <c r="CCT4" s="76"/>
      <c r="CCU4" s="76"/>
      <c r="CCV4" s="76"/>
      <c r="CCW4" s="76"/>
      <c r="CCX4" s="76"/>
      <c r="CCY4" s="76"/>
      <c r="CCZ4" s="76"/>
      <c r="CDA4" s="76"/>
      <c r="CDB4" s="76"/>
      <c r="CDC4" s="76"/>
      <c r="CDD4" s="76"/>
      <c r="CDE4" s="76"/>
      <c r="CDF4" s="76"/>
      <c r="CDG4" s="76"/>
      <c r="CDH4" s="76"/>
      <c r="CDI4" s="76"/>
      <c r="CDJ4" s="76"/>
      <c r="CDK4" s="76"/>
      <c r="CDL4" s="76"/>
      <c r="CDM4" s="76"/>
      <c r="CDN4" s="76"/>
      <c r="CDO4" s="76"/>
      <c r="CDP4" s="76"/>
      <c r="CDQ4" s="76"/>
      <c r="CDR4" s="76"/>
      <c r="CDS4" s="76"/>
      <c r="CDT4" s="76"/>
      <c r="CDU4" s="76"/>
      <c r="CDV4" s="76"/>
      <c r="CDW4" s="76"/>
      <c r="CDX4" s="76"/>
      <c r="CDY4" s="76"/>
      <c r="CDZ4" s="76"/>
      <c r="CEA4" s="76"/>
      <c r="CEB4" s="76"/>
      <c r="CEC4" s="76"/>
      <c r="CED4" s="76"/>
      <c r="CEE4" s="76"/>
      <c r="CEF4" s="76"/>
      <c r="CEG4" s="76"/>
      <c r="CEH4" s="76"/>
      <c r="CEI4" s="76"/>
      <c r="CEJ4" s="76"/>
      <c r="CEK4" s="76"/>
      <c r="CEL4" s="76"/>
      <c r="CEM4" s="76"/>
      <c r="CEN4" s="76"/>
      <c r="CEO4" s="76"/>
      <c r="CEP4" s="76"/>
      <c r="CEQ4" s="76"/>
      <c r="CER4" s="76"/>
      <c r="CES4" s="76"/>
      <c r="CET4" s="76"/>
      <c r="CEU4" s="76"/>
      <c r="CEV4" s="76"/>
      <c r="CEW4" s="76"/>
      <c r="CEX4" s="76"/>
      <c r="CEY4" s="76"/>
      <c r="CEZ4" s="76"/>
      <c r="CFA4" s="76"/>
      <c r="CFB4" s="76"/>
      <c r="CFC4" s="76"/>
      <c r="CFD4" s="76"/>
      <c r="CFE4" s="76"/>
      <c r="CFF4" s="76"/>
      <c r="CFG4" s="76"/>
      <c r="CFH4" s="76"/>
      <c r="CFI4" s="76"/>
      <c r="CFJ4" s="76"/>
      <c r="CFK4" s="76"/>
      <c r="CFL4" s="76"/>
      <c r="CFM4" s="76"/>
      <c r="CFN4" s="76"/>
      <c r="CFO4" s="76"/>
      <c r="CFP4" s="76"/>
      <c r="CFQ4" s="76"/>
      <c r="CFR4" s="76"/>
      <c r="CFS4" s="76"/>
      <c r="CFT4" s="76"/>
      <c r="CFU4" s="76"/>
      <c r="CFV4" s="76"/>
      <c r="CFW4" s="76"/>
      <c r="CFX4" s="76"/>
      <c r="CFY4" s="76"/>
      <c r="CFZ4" s="76"/>
      <c r="CGA4" s="76"/>
      <c r="CGB4" s="76"/>
      <c r="CGC4" s="76"/>
      <c r="CGD4" s="76"/>
      <c r="CGE4" s="76"/>
      <c r="CGF4" s="76"/>
      <c r="CGG4" s="76"/>
      <c r="CGH4" s="76"/>
      <c r="CGI4" s="76"/>
      <c r="CGJ4" s="76"/>
      <c r="CGK4" s="76"/>
      <c r="CGL4" s="76"/>
      <c r="CGM4" s="76"/>
      <c r="CGN4" s="76"/>
      <c r="CGO4" s="76"/>
      <c r="CGP4" s="76"/>
      <c r="CGQ4" s="76"/>
      <c r="CGR4" s="76"/>
      <c r="CGS4" s="76"/>
      <c r="CGT4" s="76"/>
      <c r="CGU4" s="76"/>
      <c r="CGV4" s="76"/>
      <c r="CGW4" s="76"/>
      <c r="CGX4" s="76"/>
      <c r="CGY4" s="76"/>
      <c r="CGZ4" s="76"/>
      <c r="CHA4" s="76"/>
      <c r="CHB4" s="76"/>
      <c r="CHC4" s="76"/>
      <c r="CHD4" s="76"/>
      <c r="CHE4" s="76"/>
      <c r="CHF4" s="76"/>
      <c r="CHG4" s="76"/>
      <c r="CHH4" s="76"/>
      <c r="CHI4" s="76"/>
      <c r="CHJ4" s="76"/>
      <c r="CHK4" s="76"/>
      <c r="CHL4" s="76"/>
      <c r="CHM4" s="76"/>
      <c r="CHN4" s="76"/>
      <c r="CHO4" s="76"/>
      <c r="CHP4" s="76"/>
      <c r="CHQ4" s="76"/>
      <c r="CHR4" s="76"/>
      <c r="CHS4" s="76"/>
      <c r="CHT4" s="76"/>
      <c r="CHU4" s="76"/>
      <c r="CHV4" s="76"/>
      <c r="CHW4" s="76"/>
      <c r="CHX4" s="76"/>
      <c r="CHY4" s="76"/>
      <c r="CHZ4" s="76"/>
      <c r="CIA4" s="76"/>
      <c r="CIB4" s="76"/>
      <c r="CIC4" s="76"/>
      <c r="CID4" s="76"/>
      <c r="CIE4" s="76"/>
      <c r="CIF4" s="76"/>
      <c r="CIG4" s="76"/>
      <c r="CIH4" s="76"/>
      <c r="CII4" s="76"/>
      <c r="CIJ4" s="76"/>
      <c r="CIK4" s="76"/>
      <c r="CIL4" s="76"/>
      <c r="CIM4" s="76"/>
      <c r="CIN4" s="76"/>
      <c r="CIO4" s="76"/>
      <c r="CIP4" s="76"/>
      <c r="CIQ4" s="76"/>
      <c r="CIR4" s="76"/>
      <c r="CIS4" s="76"/>
      <c r="CIT4" s="76"/>
      <c r="CIU4" s="76"/>
      <c r="CIV4" s="76"/>
      <c r="CIW4" s="76"/>
      <c r="CIX4" s="76"/>
      <c r="CIY4" s="76"/>
      <c r="CIZ4" s="76"/>
      <c r="CJA4" s="76"/>
      <c r="CJB4" s="76"/>
      <c r="CJC4" s="76"/>
      <c r="CJD4" s="76"/>
      <c r="CJE4" s="76"/>
      <c r="CJF4" s="76"/>
      <c r="CJG4" s="76"/>
      <c r="CJH4" s="76"/>
      <c r="CJI4" s="76"/>
      <c r="CJJ4" s="76"/>
      <c r="CJK4" s="76"/>
      <c r="CJL4" s="76"/>
      <c r="CJM4" s="76"/>
      <c r="CJN4" s="76"/>
      <c r="CJO4" s="76"/>
      <c r="CJP4" s="76"/>
      <c r="CJQ4" s="76"/>
      <c r="CJR4" s="76"/>
      <c r="CJS4" s="76"/>
      <c r="CJT4" s="76"/>
      <c r="CJU4" s="76"/>
      <c r="CJV4" s="76"/>
      <c r="CJW4" s="76"/>
      <c r="CJX4" s="76"/>
      <c r="CJY4" s="76"/>
      <c r="CJZ4" s="76"/>
      <c r="CKA4" s="76"/>
      <c r="CKB4" s="76"/>
      <c r="CKC4" s="76"/>
      <c r="CKD4" s="76"/>
      <c r="CKE4" s="76"/>
      <c r="CKF4" s="76"/>
      <c r="CKG4" s="76"/>
      <c r="CKH4" s="76"/>
      <c r="CKI4" s="76"/>
      <c r="CKJ4" s="76"/>
      <c r="CKK4" s="76"/>
      <c r="CKL4" s="76"/>
      <c r="CKM4" s="76"/>
      <c r="CKN4" s="76"/>
      <c r="CKO4" s="76"/>
      <c r="CKP4" s="76"/>
      <c r="CKQ4" s="76"/>
      <c r="CKR4" s="76"/>
      <c r="CKS4" s="76"/>
      <c r="CKT4" s="76"/>
      <c r="CKU4" s="76"/>
      <c r="CKV4" s="76"/>
      <c r="CKW4" s="76"/>
      <c r="CKX4" s="76"/>
      <c r="CKY4" s="76"/>
      <c r="CKZ4" s="76"/>
      <c r="CLA4" s="76"/>
      <c r="CLB4" s="76"/>
      <c r="CLC4" s="76"/>
      <c r="CLD4" s="76"/>
      <c r="CLE4" s="76"/>
      <c r="CLF4" s="76"/>
      <c r="CLG4" s="76"/>
      <c r="CLH4" s="76"/>
      <c r="CLI4" s="76"/>
      <c r="CLJ4" s="76"/>
      <c r="CLK4" s="76"/>
      <c r="CLL4" s="76"/>
      <c r="CLM4" s="76"/>
      <c r="CLN4" s="76"/>
      <c r="CLO4" s="76"/>
      <c r="CLP4" s="76"/>
      <c r="CLQ4" s="76"/>
      <c r="CLR4" s="76"/>
      <c r="CLS4" s="76"/>
      <c r="CLT4" s="76"/>
      <c r="CLU4" s="76"/>
      <c r="CLV4" s="76"/>
      <c r="CLW4" s="76"/>
      <c r="CLX4" s="76"/>
      <c r="CLY4" s="76"/>
      <c r="CLZ4" s="76"/>
      <c r="CMA4" s="76"/>
      <c r="CMB4" s="76"/>
      <c r="CMC4" s="76"/>
      <c r="CMD4" s="76"/>
      <c r="CME4" s="76"/>
      <c r="CMF4" s="76"/>
      <c r="CMG4" s="76"/>
      <c r="CMH4" s="76"/>
      <c r="CMI4" s="76"/>
      <c r="CMJ4" s="76"/>
      <c r="CMK4" s="76"/>
      <c r="CML4" s="76"/>
      <c r="CMM4" s="76"/>
      <c r="CMN4" s="76"/>
      <c r="CMO4" s="76"/>
      <c r="CMP4" s="76"/>
      <c r="CMQ4" s="76"/>
      <c r="CMR4" s="76"/>
      <c r="CMS4" s="76"/>
      <c r="CMT4" s="76"/>
      <c r="CMU4" s="76"/>
      <c r="CMV4" s="76"/>
      <c r="CMW4" s="76"/>
      <c r="CMX4" s="76"/>
      <c r="CMY4" s="76"/>
      <c r="CMZ4" s="76"/>
      <c r="CNA4" s="76"/>
      <c r="CNB4" s="76"/>
      <c r="CNC4" s="76"/>
      <c r="CND4" s="76"/>
      <c r="CNE4" s="76"/>
      <c r="CNF4" s="76"/>
      <c r="CNG4" s="76"/>
      <c r="CNH4" s="76"/>
      <c r="CNI4" s="76"/>
      <c r="CNJ4" s="76"/>
      <c r="CNK4" s="76"/>
      <c r="CNL4" s="76"/>
      <c r="CNM4" s="76"/>
      <c r="CNN4" s="76"/>
      <c r="CNO4" s="76"/>
      <c r="CNP4" s="76"/>
      <c r="CNQ4" s="76"/>
      <c r="CNR4" s="76"/>
      <c r="CNS4" s="76"/>
      <c r="CNT4" s="76"/>
      <c r="CNU4" s="76"/>
      <c r="CNV4" s="76"/>
      <c r="CNW4" s="76"/>
      <c r="CNX4" s="76"/>
      <c r="CNY4" s="76"/>
      <c r="CNZ4" s="76"/>
      <c r="COA4" s="76"/>
      <c r="COB4" s="76"/>
      <c r="COC4" s="76"/>
      <c r="COD4" s="76"/>
      <c r="COE4" s="76"/>
      <c r="COF4" s="76"/>
      <c r="COG4" s="76"/>
      <c r="COH4" s="76"/>
      <c r="COI4" s="76"/>
      <c r="COJ4" s="76"/>
      <c r="COK4" s="76"/>
      <c r="COL4" s="76"/>
      <c r="COM4" s="76"/>
      <c r="CON4" s="76"/>
      <c r="COO4" s="76"/>
      <c r="COP4" s="76"/>
      <c r="COQ4" s="76"/>
      <c r="COR4" s="76"/>
      <c r="COS4" s="76"/>
      <c r="COT4" s="76"/>
      <c r="COU4" s="76"/>
      <c r="COV4" s="76"/>
      <c r="COW4" s="76"/>
      <c r="COX4" s="76"/>
      <c r="COY4" s="76"/>
      <c r="COZ4" s="76"/>
      <c r="CPA4" s="76"/>
      <c r="CPB4" s="76"/>
      <c r="CPC4" s="76"/>
      <c r="CPD4" s="76"/>
      <c r="CPE4" s="76"/>
      <c r="CPF4" s="76"/>
      <c r="CPG4" s="76"/>
      <c r="CPH4" s="76"/>
      <c r="CPI4" s="76"/>
      <c r="CPJ4" s="76"/>
      <c r="CPK4" s="76"/>
      <c r="CPL4" s="76"/>
      <c r="CPM4" s="76"/>
      <c r="CPN4" s="76"/>
      <c r="CPO4" s="76"/>
      <c r="CPP4" s="76"/>
      <c r="CPQ4" s="76"/>
      <c r="CPR4" s="76"/>
      <c r="CPS4" s="76"/>
      <c r="CPT4" s="76"/>
      <c r="CPU4" s="76"/>
      <c r="CPV4" s="76"/>
      <c r="CPW4" s="76"/>
      <c r="CPX4" s="76"/>
      <c r="CPY4" s="76"/>
      <c r="CPZ4" s="76"/>
      <c r="CQA4" s="76"/>
      <c r="CQB4" s="76"/>
      <c r="CQC4" s="76"/>
      <c r="CQD4" s="76"/>
      <c r="CQE4" s="76"/>
      <c r="CQF4" s="76"/>
      <c r="CQG4" s="76"/>
      <c r="CQH4" s="76"/>
      <c r="CQI4" s="76"/>
      <c r="CQJ4" s="76"/>
      <c r="CQK4" s="76"/>
      <c r="CQL4" s="76"/>
      <c r="CQM4" s="76"/>
      <c r="CQN4" s="76"/>
      <c r="CQO4" s="76"/>
      <c r="CQP4" s="76"/>
      <c r="CQQ4" s="76"/>
      <c r="CQR4" s="76"/>
      <c r="CQS4" s="76"/>
      <c r="CQT4" s="76"/>
      <c r="CQU4" s="76"/>
      <c r="CQV4" s="76"/>
      <c r="CQW4" s="76"/>
      <c r="CQX4" s="76"/>
      <c r="CQY4" s="76"/>
      <c r="CQZ4" s="76"/>
      <c r="CRA4" s="76"/>
      <c r="CRB4" s="76"/>
      <c r="CRC4" s="76"/>
      <c r="CRD4" s="76"/>
      <c r="CRE4" s="76"/>
      <c r="CRF4" s="76"/>
      <c r="CRG4" s="76"/>
      <c r="CRH4" s="76"/>
      <c r="CRI4" s="76"/>
      <c r="CRJ4" s="76"/>
      <c r="CRK4" s="76"/>
      <c r="CRL4" s="76"/>
      <c r="CRM4" s="76"/>
      <c r="CRN4" s="76"/>
      <c r="CRO4" s="76"/>
      <c r="CRP4" s="76"/>
      <c r="CRQ4" s="76"/>
      <c r="CRR4" s="76"/>
      <c r="CRS4" s="76"/>
      <c r="CRT4" s="76"/>
      <c r="CRU4" s="76"/>
      <c r="CRV4" s="76"/>
      <c r="CRW4" s="76"/>
      <c r="CRX4" s="76"/>
      <c r="CRY4" s="76"/>
      <c r="CRZ4" s="76"/>
      <c r="CSA4" s="76"/>
      <c r="CSB4" s="76"/>
      <c r="CSC4" s="76"/>
      <c r="CSD4" s="76"/>
      <c r="CSE4" s="76"/>
      <c r="CSF4" s="76"/>
      <c r="CSG4" s="76"/>
      <c r="CSH4" s="76"/>
      <c r="CSI4" s="76"/>
      <c r="CSJ4" s="76"/>
      <c r="CSK4" s="76"/>
      <c r="CSL4" s="76"/>
      <c r="CSM4" s="76"/>
      <c r="CSN4" s="76"/>
      <c r="CSO4" s="76"/>
      <c r="CSP4" s="76"/>
      <c r="CSQ4" s="76"/>
      <c r="CSR4" s="76"/>
      <c r="CSS4" s="76"/>
      <c r="CST4" s="76"/>
      <c r="CSU4" s="76"/>
      <c r="CSV4" s="76"/>
      <c r="CSW4" s="76"/>
      <c r="CSX4" s="76"/>
      <c r="CSY4" s="76"/>
      <c r="CSZ4" s="76"/>
      <c r="CTA4" s="76"/>
      <c r="CTB4" s="76"/>
      <c r="CTC4" s="76"/>
      <c r="CTD4" s="76"/>
      <c r="CTE4" s="76"/>
      <c r="CTF4" s="76"/>
      <c r="CTG4" s="76"/>
      <c r="CTH4" s="76"/>
      <c r="CTI4" s="76"/>
      <c r="CTJ4" s="76"/>
      <c r="CTK4" s="76"/>
      <c r="CTL4" s="76"/>
      <c r="CTM4" s="76"/>
      <c r="CTN4" s="76"/>
      <c r="CTO4" s="76"/>
      <c r="CTP4" s="76"/>
      <c r="CTQ4" s="76"/>
      <c r="CTR4" s="76"/>
      <c r="CTS4" s="76"/>
      <c r="CTT4" s="76"/>
      <c r="CTU4" s="76"/>
      <c r="CTV4" s="76"/>
      <c r="CTW4" s="76"/>
      <c r="CTX4" s="76"/>
      <c r="CTY4" s="76"/>
      <c r="CTZ4" s="76"/>
      <c r="CUA4" s="76"/>
      <c r="CUB4" s="76"/>
      <c r="CUC4" s="76"/>
      <c r="CUD4" s="76"/>
      <c r="CUE4" s="76"/>
      <c r="CUF4" s="76"/>
      <c r="CUG4" s="76"/>
      <c r="CUH4" s="76"/>
      <c r="CUI4" s="76"/>
      <c r="CUJ4" s="76"/>
      <c r="CUK4" s="76"/>
      <c r="CUL4" s="76"/>
      <c r="CUM4" s="76"/>
      <c r="CUN4" s="76"/>
      <c r="CUO4" s="76"/>
      <c r="CUP4" s="76"/>
      <c r="CUQ4" s="76"/>
      <c r="CUR4" s="76"/>
      <c r="CUS4" s="76"/>
      <c r="CUT4" s="76"/>
      <c r="CUU4" s="76"/>
      <c r="CUV4" s="76"/>
      <c r="CUW4" s="76"/>
      <c r="CUX4" s="76"/>
      <c r="CUY4" s="76"/>
      <c r="CUZ4" s="76"/>
      <c r="CVA4" s="76"/>
      <c r="CVB4" s="76"/>
      <c r="CVC4" s="76"/>
      <c r="CVD4" s="76"/>
      <c r="CVE4" s="76"/>
      <c r="CVF4" s="76"/>
      <c r="CVG4" s="76"/>
      <c r="CVH4" s="76"/>
      <c r="CVI4" s="76"/>
      <c r="CVJ4" s="76"/>
      <c r="CVK4" s="76"/>
      <c r="CVL4" s="76"/>
      <c r="CVM4" s="76"/>
      <c r="CVN4" s="76"/>
      <c r="CVO4" s="76"/>
      <c r="CVP4" s="76"/>
      <c r="CVQ4" s="76"/>
      <c r="CVR4" s="76"/>
      <c r="CVS4" s="76"/>
      <c r="CVT4" s="76"/>
      <c r="CVU4" s="76"/>
      <c r="CVV4" s="76"/>
      <c r="CVW4" s="76"/>
      <c r="CVX4" s="76"/>
      <c r="CVY4" s="76"/>
      <c r="CVZ4" s="76"/>
      <c r="CWA4" s="76"/>
      <c r="CWB4" s="76"/>
      <c r="CWC4" s="76"/>
      <c r="CWD4" s="76"/>
      <c r="CWE4" s="76"/>
      <c r="CWF4" s="76"/>
      <c r="CWG4" s="76"/>
      <c r="CWH4" s="76"/>
      <c r="CWI4" s="76"/>
      <c r="CWJ4" s="76"/>
      <c r="CWK4" s="76"/>
      <c r="CWL4" s="76"/>
      <c r="CWM4" s="76"/>
      <c r="CWN4" s="76"/>
      <c r="CWO4" s="76"/>
      <c r="CWP4" s="76"/>
      <c r="CWQ4" s="76"/>
      <c r="CWR4" s="76"/>
      <c r="CWS4" s="76"/>
      <c r="CWT4" s="76"/>
      <c r="CWU4" s="76"/>
      <c r="CWV4" s="76"/>
      <c r="CWW4" s="76"/>
      <c r="CWX4" s="76"/>
      <c r="CWY4" s="76"/>
      <c r="CWZ4" s="76"/>
      <c r="CXA4" s="76"/>
      <c r="CXB4" s="76"/>
      <c r="CXC4" s="76"/>
      <c r="CXD4" s="76"/>
      <c r="CXE4" s="76"/>
      <c r="CXF4" s="76"/>
      <c r="CXG4" s="76"/>
      <c r="CXH4" s="76"/>
      <c r="CXI4" s="76"/>
      <c r="CXJ4" s="76"/>
      <c r="CXK4" s="76"/>
      <c r="CXL4" s="76"/>
      <c r="CXM4" s="76"/>
      <c r="CXN4" s="76"/>
      <c r="CXO4" s="76"/>
      <c r="CXP4" s="76"/>
      <c r="CXQ4" s="76"/>
      <c r="CXR4" s="76"/>
      <c r="CXS4" s="76"/>
      <c r="CXT4" s="76"/>
      <c r="CXU4" s="76"/>
      <c r="CXV4" s="76"/>
      <c r="CXW4" s="76"/>
      <c r="CXX4" s="76"/>
      <c r="CXY4" s="76"/>
      <c r="CXZ4" s="76"/>
      <c r="CYA4" s="76"/>
      <c r="CYB4" s="76"/>
      <c r="CYC4" s="76"/>
      <c r="CYD4" s="76"/>
      <c r="CYE4" s="76"/>
      <c r="CYF4" s="76"/>
      <c r="CYG4" s="76"/>
      <c r="CYH4" s="76"/>
      <c r="CYI4" s="76"/>
      <c r="CYJ4" s="76"/>
      <c r="CYK4" s="76"/>
      <c r="CYL4" s="76"/>
      <c r="CYM4" s="76"/>
      <c r="CYN4" s="76"/>
      <c r="CYO4" s="76"/>
      <c r="CYP4" s="76"/>
      <c r="CYQ4" s="76"/>
      <c r="CYR4" s="76"/>
      <c r="CYS4" s="76"/>
      <c r="CYT4" s="76"/>
      <c r="CYU4" s="76"/>
      <c r="CYV4" s="76"/>
      <c r="CYW4" s="76"/>
      <c r="CYX4" s="76"/>
      <c r="CYY4" s="76"/>
      <c r="CYZ4" s="76"/>
      <c r="CZA4" s="76"/>
      <c r="CZB4" s="76"/>
      <c r="CZC4" s="76"/>
      <c r="CZD4" s="76"/>
      <c r="CZE4" s="76"/>
      <c r="CZF4" s="76"/>
      <c r="CZG4" s="76"/>
      <c r="CZH4" s="76"/>
      <c r="CZI4" s="76"/>
      <c r="CZJ4" s="76"/>
      <c r="CZK4" s="76"/>
      <c r="CZL4" s="76"/>
      <c r="CZM4" s="76"/>
      <c r="CZN4" s="76"/>
      <c r="CZO4" s="76"/>
      <c r="CZP4" s="76"/>
      <c r="CZQ4" s="76"/>
      <c r="CZR4" s="76"/>
      <c r="CZS4" s="76"/>
      <c r="CZT4" s="76"/>
      <c r="CZU4" s="76"/>
      <c r="CZV4" s="76"/>
      <c r="CZW4" s="76"/>
      <c r="CZX4" s="76"/>
      <c r="CZY4" s="76"/>
      <c r="CZZ4" s="76"/>
      <c r="DAA4" s="76"/>
      <c r="DAB4" s="76"/>
      <c r="DAC4" s="76"/>
      <c r="DAD4" s="76"/>
      <c r="DAE4" s="76"/>
      <c r="DAF4" s="76"/>
      <c r="DAG4" s="76"/>
      <c r="DAH4" s="76"/>
      <c r="DAI4" s="76"/>
      <c r="DAJ4" s="76"/>
      <c r="DAK4" s="76"/>
      <c r="DAL4" s="76"/>
      <c r="DAM4" s="76"/>
      <c r="DAN4" s="76"/>
      <c r="DAO4" s="76"/>
      <c r="DAP4" s="76"/>
      <c r="DAQ4" s="76"/>
      <c r="DAR4" s="76"/>
      <c r="DAS4" s="76"/>
      <c r="DAT4" s="76"/>
      <c r="DAU4" s="76"/>
      <c r="DAV4" s="76"/>
      <c r="DAW4" s="76"/>
      <c r="DAX4" s="76"/>
      <c r="DAY4" s="76"/>
      <c r="DAZ4" s="76"/>
      <c r="DBA4" s="76"/>
      <c r="DBB4" s="76"/>
      <c r="DBC4" s="76"/>
      <c r="DBD4" s="76"/>
      <c r="DBE4" s="76"/>
      <c r="DBF4" s="76"/>
      <c r="DBG4" s="76"/>
      <c r="DBH4" s="76"/>
      <c r="DBI4" s="76"/>
      <c r="DBJ4" s="76"/>
      <c r="DBK4" s="76"/>
      <c r="DBL4" s="76"/>
      <c r="DBM4" s="76"/>
      <c r="DBN4" s="76"/>
      <c r="DBO4" s="76"/>
      <c r="DBP4" s="76"/>
      <c r="DBQ4" s="76"/>
      <c r="DBR4" s="76"/>
      <c r="DBS4" s="76"/>
      <c r="DBT4" s="76"/>
      <c r="DBU4" s="76"/>
      <c r="DBV4" s="76"/>
      <c r="DBW4" s="76"/>
      <c r="DBX4" s="76"/>
      <c r="DBY4" s="76"/>
      <c r="DBZ4" s="76"/>
      <c r="DCA4" s="76"/>
      <c r="DCB4" s="76"/>
      <c r="DCC4" s="76"/>
      <c r="DCD4" s="76"/>
      <c r="DCE4" s="76"/>
      <c r="DCF4" s="76"/>
      <c r="DCG4" s="76"/>
      <c r="DCH4" s="76"/>
      <c r="DCI4" s="76"/>
      <c r="DCJ4" s="76"/>
      <c r="DCK4" s="76"/>
      <c r="DCL4" s="76"/>
      <c r="DCM4" s="76"/>
      <c r="DCN4" s="76"/>
      <c r="DCO4" s="76"/>
      <c r="DCP4" s="76"/>
      <c r="DCQ4" s="76"/>
      <c r="DCR4" s="76"/>
      <c r="DCS4" s="76"/>
      <c r="DCT4" s="76"/>
      <c r="DCU4" s="76"/>
      <c r="DCV4" s="76"/>
      <c r="DCW4" s="76"/>
      <c r="DCX4" s="76"/>
      <c r="DCY4" s="76"/>
      <c r="DCZ4" s="76"/>
      <c r="DDA4" s="76"/>
      <c r="DDB4" s="76"/>
      <c r="DDC4" s="76"/>
      <c r="DDD4" s="76"/>
      <c r="DDE4" s="76"/>
      <c r="DDF4" s="76"/>
      <c r="DDG4" s="76"/>
      <c r="DDH4" s="76"/>
      <c r="DDI4" s="76"/>
      <c r="DDJ4" s="76"/>
      <c r="DDK4" s="76"/>
      <c r="DDL4" s="76"/>
      <c r="DDM4" s="76"/>
      <c r="DDN4" s="76"/>
      <c r="DDO4" s="76"/>
      <c r="DDP4" s="76"/>
      <c r="DDQ4" s="76"/>
      <c r="DDR4" s="76"/>
      <c r="DDS4" s="76"/>
      <c r="DDT4" s="76"/>
      <c r="DDU4" s="76"/>
      <c r="DDV4" s="76"/>
      <c r="DDW4" s="76"/>
      <c r="DDX4" s="76"/>
      <c r="DDY4" s="76"/>
      <c r="DDZ4" s="76"/>
      <c r="DEA4" s="76"/>
      <c r="DEB4" s="76"/>
      <c r="DEC4" s="76"/>
      <c r="DED4" s="76"/>
      <c r="DEE4" s="76"/>
      <c r="DEF4" s="76"/>
      <c r="DEG4" s="76"/>
      <c r="DEH4" s="76"/>
      <c r="DEI4" s="76"/>
      <c r="DEJ4" s="76"/>
      <c r="DEK4" s="76"/>
      <c r="DEL4" s="76"/>
      <c r="DEM4" s="76"/>
      <c r="DEN4" s="76"/>
      <c r="DEO4" s="76"/>
      <c r="DEP4" s="76"/>
      <c r="DEQ4" s="76"/>
      <c r="DER4" s="76"/>
      <c r="DES4" s="76"/>
      <c r="DET4" s="76"/>
      <c r="DEU4" s="76"/>
      <c r="DEV4" s="76"/>
      <c r="DEW4" s="76"/>
      <c r="DEX4" s="76"/>
      <c r="DEY4" s="76"/>
      <c r="DEZ4" s="76"/>
      <c r="DFA4" s="76"/>
      <c r="DFB4" s="76"/>
      <c r="DFC4" s="76"/>
      <c r="DFD4" s="76"/>
      <c r="DFE4" s="76"/>
      <c r="DFF4" s="76"/>
      <c r="DFG4" s="76"/>
      <c r="DFH4" s="76"/>
      <c r="DFI4" s="76"/>
      <c r="DFJ4" s="76"/>
      <c r="DFK4" s="76"/>
      <c r="DFL4" s="76"/>
      <c r="DFM4" s="76"/>
      <c r="DFN4" s="76"/>
      <c r="DFO4" s="76"/>
      <c r="DFP4" s="76"/>
      <c r="DFQ4" s="76"/>
      <c r="DFR4" s="76"/>
      <c r="DFS4" s="76"/>
      <c r="DFT4" s="76"/>
      <c r="DFU4" s="76"/>
      <c r="DFV4" s="76"/>
      <c r="DFW4" s="76"/>
      <c r="DFX4" s="76"/>
      <c r="DFY4" s="76"/>
      <c r="DFZ4" s="76"/>
      <c r="DGA4" s="76"/>
      <c r="DGB4" s="76"/>
      <c r="DGC4" s="76"/>
      <c r="DGD4" s="76"/>
      <c r="DGE4" s="76"/>
      <c r="DGF4" s="76"/>
      <c r="DGG4" s="76"/>
      <c r="DGH4" s="76"/>
      <c r="DGI4" s="76"/>
      <c r="DGJ4" s="76"/>
      <c r="DGK4" s="76"/>
      <c r="DGL4" s="76"/>
      <c r="DGM4" s="76"/>
      <c r="DGN4" s="76"/>
      <c r="DGO4" s="76"/>
      <c r="DGP4" s="76"/>
      <c r="DGQ4" s="76"/>
      <c r="DGR4" s="76"/>
      <c r="DGS4" s="76"/>
      <c r="DGT4" s="76"/>
      <c r="DGU4" s="76"/>
      <c r="DGV4" s="76"/>
      <c r="DGW4" s="76"/>
      <c r="DGX4" s="76"/>
      <c r="DGY4" s="76"/>
      <c r="DGZ4" s="76"/>
      <c r="DHA4" s="76"/>
      <c r="DHB4" s="76"/>
      <c r="DHC4" s="76"/>
      <c r="DHD4" s="76"/>
      <c r="DHE4" s="76"/>
      <c r="DHF4" s="76"/>
      <c r="DHG4" s="76"/>
      <c r="DHH4" s="76"/>
      <c r="DHI4" s="76"/>
      <c r="DHJ4" s="76"/>
      <c r="DHK4" s="76"/>
      <c r="DHL4" s="76"/>
      <c r="DHM4" s="76"/>
      <c r="DHN4" s="76"/>
      <c r="DHO4" s="76"/>
      <c r="DHP4" s="76"/>
      <c r="DHQ4" s="76"/>
      <c r="DHR4" s="76"/>
      <c r="DHS4" s="76"/>
      <c r="DHT4" s="76"/>
      <c r="DHU4" s="76"/>
      <c r="DHV4" s="76"/>
      <c r="DHW4" s="76"/>
      <c r="DHX4" s="76"/>
      <c r="DHY4" s="76"/>
      <c r="DHZ4" s="76"/>
      <c r="DIA4" s="76"/>
      <c r="DIB4" s="76"/>
      <c r="DIC4" s="76"/>
      <c r="DID4" s="76"/>
      <c r="DIE4" s="76"/>
      <c r="DIF4" s="76"/>
      <c r="DIG4" s="76"/>
      <c r="DIH4" s="76"/>
      <c r="DII4" s="76"/>
      <c r="DIJ4" s="76"/>
      <c r="DIK4" s="76"/>
      <c r="DIL4" s="76"/>
      <c r="DIM4" s="76"/>
      <c r="DIN4" s="76"/>
      <c r="DIO4" s="76"/>
      <c r="DIP4" s="76"/>
      <c r="DIQ4" s="76"/>
      <c r="DIR4" s="76"/>
      <c r="DIS4" s="76"/>
      <c r="DIT4" s="76"/>
      <c r="DIU4" s="76"/>
      <c r="DIV4" s="76"/>
      <c r="DIW4" s="76"/>
      <c r="DIX4" s="76"/>
      <c r="DIY4" s="76"/>
      <c r="DIZ4" s="76"/>
      <c r="DJA4" s="76"/>
      <c r="DJB4" s="76"/>
      <c r="DJC4" s="76"/>
      <c r="DJD4" s="76"/>
      <c r="DJE4" s="76"/>
      <c r="DJF4" s="76"/>
      <c r="DJG4" s="76"/>
      <c r="DJH4" s="76"/>
      <c r="DJI4" s="76"/>
      <c r="DJJ4" s="76"/>
      <c r="DJK4" s="76"/>
      <c r="DJL4" s="76"/>
      <c r="DJM4" s="76"/>
      <c r="DJN4" s="76"/>
      <c r="DJO4" s="76"/>
      <c r="DJP4" s="76"/>
      <c r="DJQ4" s="76"/>
      <c r="DJR4" s="76"/>
      <c r="DJS4" s="76"/>
      <c r="DJT4" s="76"/>
      <c r="DJU4" s="76"/>
      <c r="DJV4" s="76"/>
      <c r="DJW4" s="76"/>
      <c r="DJX4" s="76"/>
      <c r="DJY4" s="76"/>
      <c r="DJZ4" s="76"/>
      <c r="DKA4" s="76"/>
      <c r="DKB4" s="76"/>
      <c r="DKC4" s="76"/>
      <c r="DKD4" s="76"/>
      <c r="DKE4" s="76"/>
      <c r="DKF4" s="76"/>
      <c r="DKG4" s="76"/>
      <c r="DKH4" s="76"/>
      <c r="DKI4" s="76"/>
      <c r="DKJ4" s="76"/>
      <c r="DKK4" s="76"/>
      <c r="DKL4" s="76"/>
      <c r="DKM4" s="76"/>
      <c r="DKN4" s="76"/>
      <c r="DKO4" s="76"/>
      <c r="DKP4" s="76"/>
      <c r="DKQ4" s="76"/>
      <c r="DKR4" s="76"/>
      <c r="DKS4" s="76"/>
      <c r="DKT4" s="76"/>
      <c r="DKU4" s="76"/>
      <c r="DKV4" s="76"/>
      <c r="DKW4" s="76"/>
      <c r="DKX4" s="76"/>
      <c r="DKY4" s="76"/>
      <c r="DKZ4" s="76"/>
      <c r="DLA4" s="76"/>
      <c r="DLB4" s="76"/>
      <c r="DLC4" s="76"/>
      <c r="DLD4" s="76"/>
      <c r="DLE4" s="76"/>
      <c r="DLF4" s="76"/>
      <c r="DLG4" s="76"/>
      <c r="DLH4" s="76"/>
      <c r="DLI4" s="76"/>
      <c r="DLJ4" s="76"/>
      <c r="DLK4" s="76"/>
      <c r="DLL4" s="76"/>
      <c r="DLM4" s="76"/>
      <c r="DLN4" s="76"/>
      <c r="DLO4" s="76"/>
      <c r="DLP4" s="76"/>
      <c r="DLQ4" s="76"/>
      <c r="DLR4" s="76"/>
      <c r="DLS4" s="76"/>
      <c r="DLT4" s="76"/>
      <c r="DLU4" s="76"/>
      <c r="DLV4" s="76"/>
      <c r="DLW4" s="76"/>
      <c r="DLX4" s="76"/>
      <c r="DLY4" s="76"/>
      <c r="DLZ4" s="76"/>
      <c r="DMA4" s="76"/>
      <c r="DMB4" s="76"/>
      <c r="DMC4" s="76"/>
      <c r="DMD4" s="76"/>
      <c r="DME4" s="76"/>
      <c r="DMF4" s="76"/>
      <c r="DMG4" s="76"/>
      <c r="DMH4" s="76"/>
      <c r="DMI4" s="76"/>
      <c r="DMJ4" s="76"/>
      <c r="DMK4" s="76"/>
      <c r="DML4" s="76"/>
      <c r="DMM4" s="76"/>
      <c r="DMN4" s="76"/>
      <c r="DMO4" s="76"/>
      <c r="DMP4" s="76"/>
      <c r="DMQ4" s="76"/>
      <c r="DMR4" s="76"/>
      <c r="DMS4" s="76"/>
      <c r="DMT4" s="76"/>
      <c r="DMU4" s="76"/>
      <c r="DMV4" s="76"/>
      <c r="DMW4" s="76"/>
      <c r="DMX4" s="76"/>
      <c r="DMY4" s="76"/>
      <c r="DMZ4" s="76"/>
      <c r="DNA4" s="76"/>
      <c r="DNB4" s="76"/>
      <c r="DNC4" s="76"/>
      <c r="DND4" s="76"/>
      <c r="DNE4" s="76"/>
      <c r="DNF4" s="76"/>
      <c r="DNG4" s="76"/>
      <c r="DNH4" s="76"/>
      <c r="DNI4" s="76"/>
      <c r="DNJ4" s="76"/>
      <c r="DNK4" s="76"/>
      <c r="DNL4" s="76"/>
      <c r="DNM4" s="76"/>
      <c r="DNN4" s="76"/>
      <c r="DNO4" s="76"/>
      <c r="DNP4" s="76"/>
      <c r="DNQ4" s="76"/>
      <c r="DNR4" s="76"/>
      <c r="DNS4" s="76"/>
      <c r="DNT4" s="76"/>
      <c r="DNU4" s="76"/>
      <c r="DNV4" s="76"/>
      <c r="DNW4" s="76"/>
      <c r="DNX4" s="76"/>
      <c r="DNY4" s="76"/>
      <c r="DNZ4" s="76"/>
      <c r="DOA4" s="76"/>
      <c r="DOB4" s="76"/>
      <c r="DOC4" s="76"/>
      <c r="DOD4" s="76"/>
      <c r="DOE4" s="76"/>
      <c r="DOF4" s="76"/>
      <c r="DOG4" s="76"/>
      <c r="DOH4" s="76"/>
      <c r="DOI4" s="76"/>
      <c r="DOJ4" s="76"/>
      <c r="DOK4" s="76"/>
      <c r="DOL4" s="76"/>
      <c r="DOM4" s="76"/>
      <c r="DON4" s="76"/>
      <c r="DOO4" s="76"/>
      <c r="DOP4" s="76"/>
      <c r="DOQ4" s="76"/>
      <c r="DOR4" s="76"/>
      <c r="DOS4" s="76"/>
      <c r="DOT4" s="76"/>
      <c r="DOU4" s="76"/>
      <c r="DOV4" s="76"/>
      <c r="DOW4" s="76"/>
      <c r="DOX4" s="76"/>
      <c r="DOY4" s="76"/>
      <c r="DOZ4" s="76"/>
      <c r="DPA4" s="76"/>
      <c r="DPB4" s="76"/>
      <c r="DPC4" s="76"/>
      <c r="DPD4" s="76"/>
      <c r="DPE4" s="76"/>
      <c r="DPF4" s="76"/>
      <c r="DPG4" s="76"/>
      <c r="DPH4" s="76"/>
      <c r="DPI4" s="76"/>
      <c r="DPJ4" s="76"/>
      <c r="DPK4" s="76"/>
      <c r="DPL4" s="76"/>
      <c r="DPM4" s="76"/>
      <c r="DPN4" s="76"/>
      <c r="DPO4" s="76"/>
      <c r="DPP4" s="76"/>
      <c r="DPQ4" s="76"/>
      <c r="DPR4" s="76"/>
      <c r="DPS4" s="76"/>
      <c r="DPT4" s="76"/>
      <c r="DPU4" s="76"/>
      <c r="DPV4" s="76"/>
      <c r="DPW4" s="76"/>
      <c r="DPX4" s="76"/>
      <c r="DPY4" s="76"/>
      <c r="DPZ4" s="76"/>
      <c r="DQA4" s="76"/>
      <c r="DQB4" s="76"/>
      <c r="DQC4" s="76"/>
      <c r="DQD4" s="76"/>
      <c r="DQE4" s="76"/>
      <c r="DQF4" s="76"/>
      <c r="DQG4" s="76"/>
      <c r="DQH4" s="76"/>
      <c r="DQI4" s="76"/>
      <c r="DQJ4" s="76"/>
      <c r="DQK4" s="76"/>
      <c r="DQL4" s="76"/>
      <c r="DQM4" s="76"/>
      <c r="DQN4" s="76"/>
      <c r="DQO4" s="76"/>
      <c r="DQP4" s="76"/>
      <c r="DQQ4" s="76"/>
      <c r="DQR4" s="76"/>
      <c r="DQS4" s="76"/>
      <c r="DQT4" s="76"/>
      <c r="DQU4" s="76"/>
      <c r="DQV4" s="76"/>
      <c r="DQW4" s="76"/>
      <c r="DQX4" s="76"/>
      <c r="DQY4" s="76"/>
      <c r="DQZ4" s="76"/>
      <c r="DRA4" s="76"/>
      <c r="DRB4" s="76"/>
      <c r="DRC4" s="76"/>
      <c r="DRD4" s="76"/>
      <c r="DRE4" s="76"/>
      <c r="DRF4" s="76"/>
      <c r="DRG4" s="76"/>
      <c r="DRH4" s="76"/>
      <c r="DRI4" s="76"/>
      <c r="DRJ4" s="76"/>
      <c r="DRK4" s="76"/>
      <c r="DRL4" s="76"/>
      <c r="DRM4" s="76"/>
      <c r="DRN4" s="76"/>
      <c r="DRO4" s="76"/>
      <c r="DRP4" s="76"/>
      <c r="DRQ4" s="76"/>
      <c r="DRR4" s="76"/>
      <c r="DRS4" s="76"/>
      <c r="DRT4" s="76"/>
      <c r="DRU4" s="76"/>
      <c r="DRV4" s="76"/>
      <c r="DRW4" s="76"/>
      <c r="DRX4" s="76"/>
      <c r="DRY4" s="76"/>
      <c r="DRZ4" s="76"/>
      <c r="DSA4" s="76"/>
      <c r="DSB4" s="76"/>
      <c r="DSC4" s="76"/>
      <c r="DSD4" s="76"/>
      <c r="DSE4" s="76"/>
      <c r="DSF4" s="76"/>
      <c r="DSG4" s="76"/>
      <c r="DSH4" s="76"/>
      <c r="DSI4" s="76"/>
      <c r="DSJ4" s="76"/>
      <c r="DSK4" s="76"/>
      <c r="DSL4" s="76"/>
      <c r="DSM4" s="76"/>
      <c r="DSN4" s="76"/>
      <c r="DSO4" s="76"/>
      <c r="DSP4" s="76"/>
      <c r="DSQ4" s="76"/>
      <c r="DSR4" s="76"/>
      <c r="DSS4" s="76"/>
      <c r="DST4" s="76"/>
      <c r="DSU4" s="76"/>
      <c r="DSV4" s="76"/>
      <c r="DSW4" s="76"/>
      <c r="DSX4" s="76"/>
      <c r="DSY4" s="76"/>
      <c r="DSZ4" s="76"/>
      <c r="DTA4" s="76"/>
      <c r="DTB4" s="76"/>
      <c r="DTC4" s="76"/>
      <c r="DTD4" s="76"/>
      <c r="DTE4" s="76"/>
      <c r="DTF4" s="76"/>
      <c r="DTG4" s="76"/>
      <c r="DTH4" s="76"/>
      <c r="DTI4" s="76"/>
      <c r="DTJ4" s="76"/>
      <c r="DTK4" s="76"/>
      <c r="DTL4" s="76"/>
      <c r="DTM4" s="76"/>
      <c r="DTN4" s="76"/>
      <c r="DTO4" s="76"/>
      <c r="DTP4" s="76"/>
      <c r="DTQ4" s="76"/>
      <c r="DTR4" s="76"/>
      <c r="DTS4" s="76"/>
      <c r="DTT4" s="76"/>
      <c r="DTU4" s="76"/>
      <c r="DTV4" s="76"/>
      <c r="DTW4" s="76"/>
      <c r="DTX4" s="76"/>
      <c r="DTY4" s="76"/>
      <c r="DTZ4" s="76"/>
      <c r="DUA4" s="76"/>
      <c r="DUB4" s="76"/>
      <c r="DUC4" s="76"/>
      <c r="DUD4" s="76"/>
      <c r="DUE4" s="76"/>
      <c r="DUF4" s="76"/>
      <c r="DUG4" s="76"/>
      <c r="DUH4" s="76"/>
      <c r="DUI4" s="76"/>
      <c r="DUJ4" s="76"/>
      <c r="DUK4" s="76"/>
      <c r="DUL4" s="76"/>
      <c r="DUM4" s="76"/>
      <c r="DUN4" s="76"/>
      <c r="DUO4" s="76"/>
      <c r="DUP4" s="76"/>
      <c r="DUQ4" s="76"/>
      <c r="DUR4" s="76"/>
      <c r="DUS4" s="76"/>
      <c r="DUT4" s="76"/>
      <c r="DUU4" s="76"/>
      <c r="DUV4" s="76"/>
      <c r="DUW4" s="76"/>
      <c r="DUX4" s="76"/>
      <c r="DUY4" s="76"/>
      <c r="DUZ4" s="76"/>
      <c r="DVA4" s="76"/>
      <c r="DVB4" s="76"/>
      <c r="DVC4" s="76"/>
      <c r="DVD4" s="76"/>
      <c r="DVE4" s="76"/>
      <c r="DVF4" s="76"/>
      <c r="DVG4" s="76"/>
      <c r="DVH4" s="76"/>
      <c r="DVI4" s="76"/>
      <c r="DVJ4" s="76"/>
      <c r="DVK4" s="76"/>
      <c r="DVL4" s="76"/>
      <c r="DVM4" s="76"/>
      <c r="DVN4" s="76"/>
      <c r="DVO4" s="76"/>
      <c r="DVP4" s="76"/>
      <c r="DVQ4" s="76"/>
      <c r="DVR4" s="76"/>
      <c r="DVS4" s="76"/>
      <c r="DVT4" s="76"/>
      <c r="DVU4" s="76"/>
      <c r="DVV4" s="76"/>
      <c r="DVW4" s="76"/>
      <c r="DVX4" s="76"/>
      <c r="DVY4" s="76"/>
      <c r="DVZ4" s="76"/>
      <c r="DWA4" s="76"/>
      <c r="DWB4" s="76"/>
      <c r="DWC4" s="76"/>
      <c r="DWD4" s="76"/>
      <c r="DWE4" s="76"/>
      <c r="DWF4" s="76"/>
      <c r="DWG4" s="76"/>
      <c r="DWH4" s="76"/>
      <c r="DWI4" s="76"/>
      <c r="DWJ4" s="76"/>
      <c r="DWK4" s="76"/>
      <c r="DWL4" s="76"/>
      <c r="DWM4" s="76"/>
      <c r="DWN4" s="76"/>
      <c r="DWO4" s="76"/>
      <c r="DWP4" s="76"/>
      <c r="DWQ4" s="76"/>
      <c r="DWR4" s="76"/>
      <c r="DWS4" s="76"/>
      <c r="DWT4" s="76"/>
      <c r="DWU4" s="76"/>
      <c r="DWV4" s="76"/>
      <c r="DWW4" s="76"/>
      <c r="DWX4" s="76"/>
      <c r="DWY4" s="76"/>
      <c r="DWZ4" s="76"/>
      <c r="DXA4" s="76"/>
      <c r="DXB4" s="76"/>
      <c r="DXC4" s="76"/>
      <c r="DXD4" s="76"/>
      <c r="DXE4" s="76"/>
      <c r="DXF4" s="76"/>
      <c r="DXG4" s="76"/>
      <c r="DXH4" s="76"/>
      <c r="DXI4" s="76"/>
      <c r="DXJ4" s="76"/>
      <c r="DXK4" s="76"/>
      <c r="DXL4" s="76"/>
      <c r="DXM4" s="76"/>
      <c r="DXN4" s="76"/>
      <c r="DXO4" s="76"/>
      <c r="DXP4" s="76"/>
      <c r="DXQ4" s="76"/>
      <c r="DXR4" s="76"/>
      <c r="DXS4" s="76"/>
      <c r="DXT4" s="76"/>
      <c r="DXU4" s="76"/>
      <c r="DXV4" s="76"/>
      <c r="DXW4" s="76"/>
      <c r="DXX4" s="76"/>
      <c r="DXY4" s="76"/>
      <c r="DXZ4" s="76"/>
      <c r="DYA4" s="76"/>
      <c r="DYB4" s="76"/>
      <c r="DYC4" s="76"/>
      <c r="DYD4" s="76"/>
      <c r="DYE4" s="76"/>
      <c r="DYF4" s="76"/>
      <c r="DYG4" s="76"/>
      <c r="DYH4" s="76"/>
      <c r="DYI4" s="76"/>
      <c r="DYJ4" s="76"/>
      <c r="DYK4" s="76"/>
      <c r="DYL4" s="76"/>
      <c r="DYM4" s="76"/>
      <c r="DYN4" s="76"/>
      <c r="DYO4" s="76"/>
      <c r="DYP4" s="76"/>
      <c r="DYQ4" s="76"/>
      <c r="DYR4" s="76"/>
      <c r="DYS4" s="76"/>
      <c r="DYT4" s="76"/>
      <c r="DYU4" s="76"/>
      <c r="DYV4" s="76"/>
      <c r="DYW4" s="76"/>
      <c r="DYX4" s="76"/>
      <c r="DYY4" s="76"/>
      <c r="DYZ4" s="76"/>
      <c r="DZA4" s="76"/>
      <c r="DZB4" s="76"/>
      <c r="DZC4" s="76"/>
      <c r="DZD4" s="76"/>
      <c r="DZE4" s="76"/>
      <c r="DZF4" s="76"/>
      <c r="DZG4" s="76"/>
      <c r="DZH4" s="76"/>
      <c r="DZI4" s="76"/>
      <c r="DZJ4" s="76"/>
      <c r="DZK4" s="76"/>
      <c r="DZL4" s="76"/>
      <c r="DZM4" s="76"/>
      <c r="DZN4" s="76"/>
      <c r="DZO4" s="76"/>
      <c r="DZP4" s="76"/>
      <c r="DZQ4" s="76"/>
      <c r="DZR4" s="76"/>
      <c r="DZS4" s="76"/>
      <c r="DZT4" s="76"/>
      <c r="DZU4" s="76"/>
      <c r="DZV4" s="76"/>
      <c r="DZW4" s="76"/>
      <c r="DZX4" s="76"/>
      <c r="DZY4" s="76"/>
      <c r="DZZ4" s="76"/>
      <c r="EAA4" s="76"/>
      <c r="EAB4" s="76"/>
      <c r="EAC4" s="76"/>
      <c r="EAD4" s="76"/>
      <c r="EAE4" s="76"/>
      <c r="EAF4" s="76"/>
      <c r="EAG4" s="76"/>
      <c r="EAH4" s="76"/>
      <c r="EAI4" s="76"/>
      <c r="EAJ4" s="76"/>
      <c r="EAK4" s="76"/>
      <c r="EAL4" s="76"/>
      <c r="EAM4" s="76"/>
      <c r="EAN4" s="76"/>
      <c r="EAO4" s="76"/>
      <c r="EAP4" s="76"/>
      <c r="EAQ4" s="76"/>
      <c r="EAR4" s="76"/>
      <c r="EAS4" s="76"/>
      <c r="EAT4" s="76"/>
      <c r="EAU4" s="76"/>
      <c r="EAV4" s="76"/>
      <c r="EAW4" s="76"/>
      <c r="EAX4" s="76"/>
      <c r="EAY4" s="76"/>
      <c r="EAZ4" s="76"/>
      <c r="EBA4" s="76"/>
      <c r="EBB4" s="76"/>
      <c r="EBC4" s="76"/>
      <c r="EBD4" s="76"/>
      <c r="EBE4" s="76"/>
      <c r="EBF4" s="76"/>
      <c r="EBG4" s="76"/>
      <c r="EBH4" s="76"/>
      <c r="EBI4" s="76"/>
      <c r="EBJ4" s="76"/>
      <c r="EBK4" s="76"/>
      <c r="EBL4" s="76"/>
      <c r="EBM4" s="76"/>
      <c r="EBN4" s="76"/>
      <c r="EBO4" s="76"/>
      <c r="EBP4" s="76"/>
      <c r="EBQ4" s="76"/>
      <c r="EBR4" s="76"/>
      <c r="EBS4" s="76"/>
      <c r="EBT4" s="76"/>
      <c r="EBU4" s="76"/>
      <c r="EBV4" s="76"/>
      <c r="EBW4" s="76"/>
      <c r="EBX4" s="76"/>
      <c r="EBY4" s="76"/>
      <c r="EBZ4" s="76"/>
      <c r="ECA4" s="76"/>
      <c r="ECB4" s="76"/>
      <c r="ECC4" s="76"/>
      <c r="ECD4" s="76"/>
      <c r="ECE4" s="76"/>
      <c r="ECF4" s="76"/>
      <c r="ECG4" s="76"/>
      <c r="ECH4" s="76"/>
      <c r="ECI4" s="76"/>
      <c r="ECJ4" s="76"/>
      <c r="ECK4" s="76"/>
      <c r="ECL4" s="76"/>
      <c r="ECM4" s="76"/>
      <c r="ECN4" s="76"/>
      <c r="ECO4" s="76"/>
      <c r="ECP4" s="76"/>
      <c r="ECQ4" s="76"/>
      <c r="ECR4" s="76"/>
      <c r="ECS4" s="76"/>
      <c r="ECT4" s="76"/>
      <c r="ECU4" s="76"/>
      <c r="ECV4" s="76"/>
      <c r="ECW4" s="76"/>
      <c r="ECX4" s="76"/>
      <c r="ECY4" s="76"/>
      <c r="ECZ4" s="76"/>
      <c r="EDA4" s="76"/>
      <c r="EDB4" s="76"/>
      <c r="EDC4" s="76"/>
      <c r="EDD4" s="76"/>
      <c r="EDE4" s="76"/>
      <c r="EDF4" s="76"/>
      <c r="EDG4" s="76"/>
      <c r="EDH4" s="76"/>
      <c r="EDI4" s="76"/>
      <c r="EDJ4" s="76"/>
      <c r="EDK4" s="76"/>
      <c r="EDL4" s="76"/>
      <c r="EDM4" s="76"/>
      <c r="EDN4" s="76"/>
      <c r="EDO4" s="76"/>
      <c r="EDP4" s="76"/>
      <c r="EDQ4" s="76"/>
      <c r="EDR4" s="76"/>
      <c r="EDS4" s="76"/>
      <c r="EDT4" s="76"/>
      <c r="EDU4" s="76"/>
      <c r="EDV4" s="76"/>
      <c r="EDW4" s="76"/>
      <c r="EDX4" s="76"/>
      <c r="EDY4" s="76"/>
      <c r="EDZ4" s="76"/>
      <c r="EEA4" s="76"/>
      <c r="EEB4" s="76"/>
      <c r="EEC4" s="76"/>
      <c r="EED4" s="76"/>
      <c r="EEE4" s="76"/>
      <c r="EEF4" s="76"/>
      <c r="EEG4" s="76"/>
      <c r="EEH4" s="76"/>
      <c r="EEI4" s="76"/>
      <c r="EEJ4" s="76"/>
      <c r="EEK4" s="76"/>
      <c r="EEL4" s="76"/>
      <c r="EEM4" s="76"/>
      <c r="EEN4" s="76"/>
      <c r="EEO4" s="76"/>
      <c r="EEP4" s="76"/>
      <c r="EEQ4" s="76"/>
      <c r="EER4" s="76"/>
      <c r="EES4" s="76"/>
      <c r="EET4" s="76"/>
      <c r="EEU4" s="76"/>
      <c r="EEV4" s="76"/>
      <c r="EEW4" s="76"/>
      <c r="EEX4" s="76"/>
      <c r="EEY4" s="76"/>
      <c r="EEZ4" s="76"/>
      <c r="EFA4" s="76"/>
      <c r="EFB4" s="76"/>
      <c r="EFC4" s="76"/>
      <c r="EFD4" s="76"/>
      <c r="EFE4" s="76"/>
      <c r="EFF4" s="76"/>
      <c r="EFG4" s="76"/>
      <c r="EFH4" s="76"/>
      <c r="EFI4" s="76"/>
      <c r="EFJ4" s="76"/>
      <c r="EFK4" s="76"/>
      <c r="EFL4" s="76"/>
      <c r="EFM4" s="76"/>
      <c r="EFN4" s="76"/>
      <c r="EFO4" s="76"/>
      <c r="EFP4" s="76"/>
      <c r="EFQ4" s="76"/>
      <c r="EFR4" s="76"/>
      <c r="EFS4" s="76"/>
      <c r="EFT4" s="76"/>
      <c r="EFU4" s="76"/>
      <c r="EFV4" s="76"/>
      <c r="EFW4" s="76"/>
      <c r="EFX4" s="76"/>
      <c r="EFY4" s="76"/>
      <c r="EFZ4" s="76"/>
      <c r="EGA4" s="76"/>
      <c r="EGB4" s="76"/>
      <c r="EGC4" s="76"/>
      <c r="EGD4" s="76"/>
      <c r="EGE4" s="76"/>
      <c r="EGF4" s="76"/>
      <c r="EGG4" s="76"/>
      <c r="EGH4" s="76"/>
      <c r="EGI4" s="76"/>
      <c r="EGJ4" s="76"/>
      <c r="EGK4" s="76"/>
      <c r="EGL4" s="76"/>
      <c r="EGM4" s="76"/>
      <c r="EGN4" s="76"/>
      <c r="EGO4" s="76"/>
      <c r="EGP4" s="76"/>
      <c r="EGQ4" s="76"/>
      <c r="EGR4" s="76"/>
      <c r="EGS4" s="76"/>
      <c r="EGT4" s="76"/>
      <c r="EGU4" s="76"/>
      <c r="EGV4" s="76"/>
      <c r="EGW4" s="76"/>
      <c r="EGX4" s="76"/>
      <c r="EGY4" s="76"/>
      <c r="EGZ4" s="76"/>
      <c r="EHA4" s="76"/>
      <c r="EHB4" s="76"/>
      <c r="EHC4" s="76"/>
      <c r="EHD4" s="76"/>
      <c r="EHE4" s="76"/>
      <c r="EHF4" s="76"/>
      <c r="EHG4" s="76"/>
      <c r="EHH4" s="76"/>
      <c r="EHI4" s="76"/>
      <c r="EHJ4" s="76"/>
      <c r="EHK4" s="76"/>
      <c r="EHL4" s="76"/>
      <c r="EHM4" s="76"/>
      <c r="EHN4" s="76"/>
      <c r="EHO4" s="76"/>
      <c r="EHP4" s="76"/>
      <c r="EHQ4" s="76"/>
      <c r="EHR4" s="76"/>
      <c r="EHS4" s="76"/>
      <c r="EHT4" s="76"/>
      <c r="EHU4" s="76"/>
      <c r="EHV4" s="76"/>
      <c r="EHW4" s="76"/>
      <c r="EHX4" s="76"/>
      <c r="EHY4" s="76"/>
      <c r="EHZ4" s="76"/>
      <c r="EIA4" s="76"/>
      <c r="EIB4" s="76"/>
      <c r="EIC4" s="76"/>
      <c r="EID4" s="76"/>
      <c r="EIE4" s="76"/>
      <c r="EIF4" s="76"/>
      <c r="EIG4" s="76"/>
      <c r="EIH4" s="76"/>
      <c r="EII4" s="76"/>
      <c r="EIJ4" s="76"/>
      <c r="EIK4" s="76"/>
      <c r="EIL4" s="76"/>
      <c r="EIM4" s="76"/>
      <c r="EIN4" s="76"/>
      <c r="EIO4" s="76"/>
      <c r="EIP4" s="76"/>
      <c r="EIQ4" s="76"/>
      <c r="EIR4" s="76"/>
      <c r="EIS4" s="76"/>
      <c r="EIT4" s="76"/>
      <c r="EIU4" s="76"/>
      <c r="EIV4" s="76"/>
      <c r="EIW4" s="76"/>
      <c r="EIX4" s="76"/>
      <c r="EIY4" s="76"/>
      <c r="EIZ4" s="76"/>
      <c r="EJA4" s="76"/>
      <c r="EJB4" s="76"/>
      <c r="EJC4" s="76"/>
      <c r="EJD4" s="76"/>
      <c r="EJE4" s="76"/>
      <c r="EJF4" s="76"/>
      <c r="EJG4" s="76"/>
      <c r="EJH4" s="76"/>
      <c r="EJI4" s="76"/>
      <c r="EJJ4" s="76"/>
      <c r="EJK4" s="76"/>
      <c r="EJL4" s="76"/>
      <c r="EJM4" s="76"/>
      <c r="EJN4" s="76"/>
      <c r="EJO4" s="76"/>
      <c r="EJP4" s="76"/>
      <c r="EJQ4" s="76"/>
      <c r="EJR4" s="76"/>
      <c r="EJS4" s="76"/>
      <c r="EJT4" s="76"/>
      <c r="EJU4" s="76"/>
      <c r="EJV4" s="76"/>
      <c r="EJW4" s="76"/>
      <c r="EJX4" s="76"/>
      <c r="EJY4" s="76"/>
      <c r="EJZ4" s="76"/>
      <c r="EKA4" s="76"/>
      <c r="EKB4" s="76"/>
      <c r="EKC4" s="76"/>
      <c r="EKD4" s="76"/>
      <c r="EKE4" s="76"/>
      <c r="EKF4" s="76"/>
      <c r="EKG4" s="76"/>
      <c r="EKH4" s="76"/>
      <c r="EKI4" s="76"/>
      <c r="EKJ4" s="76"/>
      <c r="EKK4" s="76"/>
      <c r="EKL4" s="76"/>
      <c r="EKM4" s="76"/>
      <c r="EKN4" s="76"/>
      <c r="EKO4" s="76"/>
      <c r="EKP4" s="76"/>
      <c r="EKQ4" s="76"/>
      <c r="EKR4" s="76"/>
      <c r="EKS4" s="76"/>
      <c r="EKT4" s="76"/>
      <c r="EKU4" s="76"/>
      <c r="EKV4" s="76"/>
      <c r="EKW4" s="76"/>
      <c r="EKX4" s="76"/>
      <c r="EKY4" s="76"/>
      <c r="EKZ4" s="76"/>
      <c r="ELA4" s="76"/>
      <c r="ELB4" s="76"/>
      <c r="ELC4" s="76"/>
      <c r="ELD4" s="76"/>
      <c r="ELE4" s="76"/>
      <c r="ELF4" s="76"/>
      <c r="ELG4" s="76"/>
      <c r="ELH4" s="76"/>
      <c r="ELI4" s="76"/>
      <c r="ELJ4" s="76"/>
      <c r="ELK4" s="76"/>
      <c r="ELL4" s="76"/>
      <c r="ELM4" s="76"/>
      <c r="ELN4" s="76"/>
      <c r="ELO4" s="76"/>
      <c r="ELP4" s="76"/>
      <c r="ELQ4" s="76"/>
      <c r="ELR4" s="76"/>
      <c r="ELS4" s="76"/>
      <c r="ELT4" s="76"/>
      <c r="ELU4" s="76"/>
      <c r="ELV4" s="76"/>
      <c r="ELW4" s="76"/>
      <c r="ELX4" s="76"/>
      <c r="ELY4" s="76"/>
      <c r="ELZ4" s="76"/>
      <c r="EMA4" s="76"/>
      <c r="EMB4" s="76"/>
      <c r="EMC4" s="76"/>
      <c r="EMD4" s="76"/>
      <c r="EME4" s="76"/>
      <c r="EMF4" s="76"/>
      <c r="EMG4" s="76"/>
      <c r="EMH4" s="76"/>
      <c r="EMI4" s="76"/>
      <c r="EMJ4" s="76"/>
      <c r="EMK4" s="76"/>
      <c r="EML4" s="76"/>
      <c r="EMM4" s="76"/>
      <c r="EMN4" s="76"/>
      <c r="EMO4" s="76"/>
      <c r="EMP4" s="76"/>
      <c r="EMQ4" s="76"/>
      <c r="EMR4" s="76"/>
      <c r="EMS4" s="76"/>
      <c r="EMT4" s="76"/>
      <c r="EMU4" s="76"/>
      <c r="EMV4" s="76"/>
      <c r="EMW4" s="76"/>
      <c r="EMX4" s="76"/>
      <c r="EMY4" s="76"/>
      <c r="EMZ4" s="76"/>
      <c r="ENA4" s="76"/>
      <c r="ENB4" s="76"/>
      <c r="ENC4" s="76"/>
      <c r="END4" s="76"/>
      <c r="ENE4" s="76"/>
      <c r="ENF4" s="76"/>
      <c r="ENG4" s="76"/>
      <c r="ENH4" s="76"/>
      <c r="ENI4" s="76"/>
      <c r="ENJ4" s="76"/>
      <c r="ENK4" s="76"/>
      <c r="ENL4" s="76"/>
      <c r="ENM4" s="76"/>
      <c r="ENN4" s="76"/>
      <c r="ENO4" s="76"/>
      <c r="ENP4" s="76"/>
      <c r="ENQ4" s="76"/>
      <c r="ENR4" s="76"/>
      <c r="ENS4" s="76"/>
      <c r="ENT4" s="76"/>
      <c r="ENU4" s="76"/>
      <c r="ENV4" s="76"/>
      <c r="ENW4" s="76"/>
      <c r="ENX4" s="76"/>
      <c r="ENY4" s="76"/>
      <c r="ENZ4" s="76"/>
      <c r="EOA4" s="76"/>
      <c r="EOB4" s="76"/>
      <c r="EOC4" s="76"/>
      <c r="EOD4" s="76"/>
      <c r="EOE4" s="76"/>
      <c r="EOF4" s="76"/>
      <c r="EOG4" s="76"/>
      <c r="EOH4" s="76"/>
      <c r="EOI4" s="76"/>
      <c r="EOJ4" s="76"/>
      <c r="EOK4" s="76"/>
      <c r="EOL4" s="76"/>
      <c r="EOM4" s="76"/>
      <c r="EON4" s="76"/>
      <c r="EOO4" s="76"/>
      <c r="EOP4" s="76"/>
      <c r="EOQ4" s="76"/>
      <c r="EOR4" s="76"/>
      <c r="EOS4" s="76"/>
      <c r="EOT4" s="76"/>
      <c r="EOU4" s="76"/>
      <c r="EOV4" s="76"/>
      <c r="EOW4" s="76"/>
      <c r="EOX4" s="76"/>
      <c r="EOY4" s="76"/>
      <c r="EOZ4" s="76"/>
      <c r="EPA4" s="76"/>
      <c r="EPB4" s="76"/>
      <c r="EPC4" s="76"/>
      <c r="EPD4" s="76"/>
      <c r="EPE4" s="76"/>
      <c r="EPF4" s="76"/>
      <c r="EPG4" s="76"/>
      <c r="EPH4" s="76"/>
      <c r="EPI4" s="76"/>
      <c r="EPJ4" s="76"/>
      <c r="EPK4" s="76"/>
      <c r="EPL4" s="76"/>
      <c r="EPM4" s="76"/>
      <c r="EPN4" s="76"/>
      <c r="EPO4" s="76"/>
      <c r="EPP4" s="76"/>
      <c r="EPQ4" s="76"/>
      <c r="EPR4" s="76"/>
      <c r="EPS4" s="76"/>
      <c r="EPT4" s="76"/>
      <c r="EPU4" s="76"/>
      <c r="EPV4" s="76"/>
      <c r="EPW4" s="76"/>
      <c r="EPX4" s="76"/>
      <c r="EPY4" s="76"/>
      <c r="EPZ4" s="76"/>
      <c r="EQA4" s="76"/>
      <c r="EQB4" s="76"/>
      <c r="EQC4" s="76"/>
      <c r="EQD4" s="76"/>
      <c r="EQE4" s="76"/>
      <c r="EQF4" s="76"/>
      <c r="EQG4" s="76"/>
      <c r="EQH4" s="76"/>
      <c r="EQI4" s="76"/>
      <c r="EQJ4" s="76"/>
      <c r="EQK4" s="76"/>
      <c r="EQL4" s="76"/>
      <c r="EQM4" s="76"/>
      <c r="EQN4" s="76"/>
      <c r="EQO4" s="76"/>
      <c r="EQP4" s="76"/>
      <c r="EQQ4" s="76"/>
      <c r="EQR4" s="76"/>
      <c r="EQS4" s="76"/>
      <c r="EQT4" s="76"/>
      <c r="EQU4" s="76"/>
      <c r="EQV4" s="76"/>
      <c r="EQW4" s="76"/>
      <c r="EQX4" s="76"/>
      <c r="EQY4" s="76"/>
      <c r="EQZ4" s="76"/>
      <c r="ERA4" s="76"/>
      <c r="ERB4" s="76"/>
      <c r="ERC4" s="76"/>
      <c r="ERD4" s="76"/>
      <c r="ERE4" s="76"/>
      <c r="ERF4" s="76"/>
      <c r="ERG4" s="76"/>
      <c r="ERH4" s="76"/>
      <c r="ERI4" s="76"/>
      <c r="ERJ4" s="76"/>
      <c r="ERK4" s="76"/>
      <c r="ERL4" s="76"/>
      <c r="ERM4" s="76"/>
      <c r="ERN4" s="76"/>
      <c r="ERO4" s="76"/>
      <c r="ERP4" s="76"/>
      <c r="ERQ4" s="76"/>
      <c r="ERR4" s="76"/>
      <c r="ERS4" s="76"/>
      <c r="ERT4" s="76"/>
      <c r="ERU4" s="76"/>
      <c r="ERV4" s="76"/>
      <c r="ERW4" s="76"/>
      <c r="ERX4" s="76"/>
      <c r="ERY4" s="76"/>
      <c r="ERZ4" s="76"/>
      <c r="ESA4" s="76"/>
      <c r="ESB4" s="76"/>
      <c r="ESC4" s="76"/>
      <c r="ESD4" s="76"/>
      <c r="ESE4" s="76"/>
      <c r="ESF4" s="76"/>
      <c r="ESG4" s="76"/>
      <c r="ESH4" s="76"/>
      <c r="ESI4" s="76"/>
      <c r="ESJ4" s="76"/>
      <c r="ESK4" s="76"/>
      <c r="ESL4" s="76"/>
      <c r="ESM4" s="76"/>
      <c r="ESN4" s="76"/>
      <c r="ESO4" s="76"/>
      <c r="ESP4" s="76"/>
      <c r="ESQ4" s="76"/>
      <c r="ESR4" s="76"/>
      <c r="ESS4" s="76"/>
      <c r="EST4" s="76"/>
      <c r="ESU4" s="76"/>
      <c r="ESV4" s="76"/>
      <c r="ESW4" s="76"/>
      <c r="ESX4" s="76"/>
      <c r="ESY4" s="76"/>
      <c r="ESZ4" s="76"/>
      <c r="ETA4" s="76"/>
      <c r="ETB4" s="76"/>
      <c r="ETC4" s="76"/>
      <c r="ETD4" s="76"/>
      <c r="ETE4" s="76"/>
      <c r="ETF4" s="76"/>
      <c r="ETG4" s="76"/>
      <c r="ETH4" s="76"/>
      <c r="ETI4" s="76"/>
      <c r="ETJ4" s="76"/>
      <c r="ETK4" s="76"/>
      <c r="ETL4" s="76"/>
      <c r="ETM4" s="76"/>
      <c r="ETN4" s="76"/>
      <c r="ETO4" s="76"/>
      <c r="ETP4" s="76"/>
      <c r="ETQ4" s="76"/>
      <c r="ETR4" s="76"/>
      <c r="ETS4" s="76"/>
      <c r="ETT4" s="76"/>
      <c r="ETU4" s="76"/>
      <c r="ETV4" s="76"/>
      <c r="ETW4" s="76"/>
      <c r="ETX4" s="76"/>
      <c r="ETY4" s="76"/>
      <c r="ETZ4" s="76"/>
      <c r="EUA4" s="76"/>
      <c r="EUB4" s="76"/>
      <c r="EUC4" s="76"/>
      <c r="EUD4" s="76"/>
      <c r="EUE4" s="76"/>
      <c r="EUF4" s="76"/>
      <c r="EUG4" s="76"/>
      <c r="EUH4" s="76"/>
      <c r="EUI4" s="76"/>
      <c r="EUJ4" s="76"/>
      <c r="EUK4" s="76"/>
      <c r="EUL4" s="76"/>
      <c r="EUM4" s="76"/>
      <c r="EUN4" s="76"/>
      <c r="EUO4" s="76"/>
      <c r="EUP4" s="76"/>
      <c r="EUQ4" s="76"/>
      <c r="EUR4" s="76"/>
      <c r="EUS4" s="76"/>
      <c r="EUT4" s="76"/>
      <c r="EUU4" s="76"/>
      <c r="EUV4" s="76"/>
      <c r="EUW4" s="76"/>
      <c r="EUX4" s="76"/>
      <c r="EUY4" s="76"/>
      <c r="EUZ4" s="76"/>
      <c r="EVA4" s="76"/>
      <c r="EVB4" s="76"/>
      <c r="EVC4" s="76"/>
      <c r="EVD4" s="76"/>
      <c r="EVE4" s="76"/>
      <c r="EVF4" s="76"/>
      <c r="EVG4" s="76"/>
      <c r="EVH4" s="76"/>
      <c r="EVI4" s="76"/>
      <c r="EVJ4" s="76"/>
      <c r="EVK4" s="76"/>
      <c r="EVL4" s="76"/>
      <c r="EVM4" s="76"/>
      <c r="EVN4" s="76"/>
      <c r="EVO4" s="76"/>
      <c r="EVP4" s="76"/>
      <c r="EVQ4" s="76"/>
      <c r="EVR4" s="76"/>
      <c r="EVS4" s="76"/>
      <c r="EVT4" s="76"/>
      <c r="EVU4" s="76"/>
      <c r="EVV4" s="76"/>
      <c r="EVW4" s="76"/>
      <c r="EVX4" s="76"/>
      <c r="EVY4" s="76"/>
      <c r="EVZ4" s="76"/>
      <c r="EWA4" s="76"/>
      <c r="EWB4" s="76"/>
      <c r="EWC4" s="76"/>
      <c r="EWD4" s="76"/>
      <c r="EWE4" s="76"/>
      <c r="EWF4" s="76"/>
      <c r="EWG4" s="76"/>
      <c r="EWH4" s="76"/>
      <c r="EWI4" s="76"/>
      <c r="EWJ4" s="76"/>
      <c r="EWK4" s="76"/>
      <c r="EWL4" s="76"/>
      <c r="EWM4" s="76"/>
      <c r="EWN4" s="76"/>
      <c r="EWO4" s="76"/>
      <c r="EWP4" s="76"/>
      <c r="EWQ4" s="76"/>
      <c r="EWR4" s="76"/>
      <c r="EWS4" s="76"/>
      <c r="EWT4" s="76"/>
      <c r="EWU4" s="76"/>
      <c r="EWV4" s="76"/>
      <c r="EWW4" s="76"/>
      <c r="EWX4" s="76"/>
      <c r="EWY4" s="76"/>
      <c r="EWZ4" s="76"/>
      <c r="EXA4" s="76"/>
      <c r="EXB4" s="76"/>
      <c r="EXC4" s="76"/>
      <c r="EXD4" s="76"/>
      <c r="EXE4" s="76"/>
      <c r="EXF4" s="76"/>
      <c r="EXG4" s="76"/>
      <c r="EXH4" s="76"/>
      <c r="EXI4" s="76"/>
      <c r="EXJ4" s="76"/>
      <c r="EXK4" s="76"/>
      <c r="EXL4" s="76"/>
      <c r="EXM4" s="76"/>
      <c r="EXN4" s="76"/>
      <c r="EXO4" s="76"/>
      <c r="EXP4" s="76"/>
      <c r="EXQ4" s="76"/>
      <c r="EXR4" s="76"/>
      <c r="EXS4" s="76"/>
      <c r="EXT4" s="76"/>
      <c r="EXU4" s="76"/>
      <c r="EXV4" s="76"/>
      <c r="EXW4" s="76"/>
      <c r="EXX4" s="76"/>
      <c r="EXY4" s="76"/>
      <c r="EXZ4" s="76"/>
      <c r="EYA4" s="76"/>
      <c r="EYB4" s="76"/>
      <c r="EYC4" s="76"/>
      <c r="EYD4" s="76"/>
      <c r="EYE4" s="76"/>
      <c r="EYF4" s="76"/>
      <c r="EYG4" s="76"/>
      <c r="EYH4" s="76"/>
      <c r="EYI4" s="76"/>
      <c r="EYJ4" s="76"/>
      <c r="EYK4" s="76"/>
      <c r="EYL4" s="76"/>
      <c r="EYM4" s="76"/>
      <c r="EYN4" s="76"/>
      <c r="EYO4" s="76"/>
      <c r="EYP4" s="76"/>
      <c r="EYQ4" s="76"/>
      <c r="EYR4" s="76"/>
      <c r="EYS4" s="76"/>
      <c r="EYT4" s="76"/>
      <c r="EYU4" s="76"/>
      <c r="EYV4" s="76"/>
      <c r="EYW4" s="76"/>
      <c r="EYX4" s="76"/>
      <c r="EYY4" s="76"/>
      <c r="EYZ4" s="76"/>
      <c r="EZA4" s="76"/>
      <c r="EZB4" s="76"/>
      <c r="EZC4" s="76"/>
      <c r="EZD4" s="76"/>
      <c r="EZE4" s="76"/>
      <c r="EZF4" s="76"/>
      <c r="EZG4" s="76"/>
      <c r="EZH4" s="76"/>
      <c r="EZI4" s="76"/>
      <c r="EZJ4" s="76"/>
      <c r="EZK4" s="76"/>
      <c r="EZL4" s="76"/>
      <c r="EZM4" s="76"/>
      <c r="EZN4" s="76"/>
      <c r="EZO4" s="76"/>
      <c r="EZP4" s="76"/>
      <c r="EZQ4" s="76"/>
      <c r="EZR4" s="76"/>
      <c r="EZS4" s="76"/>
      <c r="EZT4" s="76"/>
      <c r="EZU4" s="76"/>
      <c r="EZV4" s="76"/>
      <c r="EZW4" s="76"/>
      <c r="EZX4" s="76"/>
      <c r="EZY4" s="76"/>
      <c r="EZZ4" s="76"/>
      <c r="FAA4" s="76"/>
      <c r="FAB4" s="76"/>
      <c r="FAC4" s="76"/>
      <c r="FAD4" s="76"/>
      <c r="FAE4" s="76"/>
      <c r="FAF4" s="76"/>
      <c r="FAG4" s="76"/>
      <c r="FAH4" s="76"/>
      <c r="FAI4" s="76"/>
      <c r="FAJ4" s="76"/>
      <c r="FAK4" s="76"/>
      <c r="FAL4" s="76"/>
      <c r="FAM4" s="76"/>
      <c r="FAN4" s="76"/>
      <c r="FAO4" s="76"/>
      <c r="FAP4" s="76"/>
      <c r="FAQ4" s="76"/>
      <c r="FAR4" s="76"/>
      <c r="FAS4" s="76"/>
      <c r="FAT4" s="76"/>
      <c r="FAU4" s="76"/>
      <c r="FAV4" s="76"/>
      <c r="FAW4" s="76"/>
      <c r="FAX4" s="76"/>
      <c r="FAY4" s="76"/>
      <c r="FAZ4" s="76"/>
      <c r="FBA4" s="76"/>
      <c r="FBB4" s="76"/>
      <c r="FBC4" s="76"/>
      <c r="FBD4" s="76"/>
      <c r="FBE4" s="76"/>
      <c r="FBF4" s="76"/>
      <c r="FBG4" s="76"/>
      <c r="FBH4" s="76"/>
      <c r="FBI4" s="76"/>
      <c r="FBJ4" s="76"/>
      <c r="FBK4" s="76"/>
      <c r="FBL4" s="76"/>
      <c r="FBM4" s="76"/>
      <c r="FBN4" s="76"/>
      <c r="FBO4" s="76"/>
      <c r="FBP4" s="76"/>
      <c r="FBQ4" s="76"/>
      <c r="FBR4" s="76"/>
      <c r="FBS4" s="76"/>
      <c r="FBT4" s="76"/>
      <c r="FBU4" s="76"/>
      <c r="FBV4" s="76"/>
      <c r="FBW4" s="76"/>
      <c r="FBX4" s="76"/>
      <c r="FBY4" s="76"/>
      <c r="FBZ4" s="76"/>
      <c r="FCA4" s="76"/>
      <c r="FCB4" s="76"/>
      <c r="FCC4" s="76"/>
      <c r="FCD4" s="76"/>
      <c r="FCE4" s="76"/>
      <c r="FCF4" s="76"/>
      <c r="FCG4" s="76"/>
      <c r="FCH4" s="76"/>
      <c r="FCI4" s="76"/>
      <c r="FCJ4" s="76"/>
      <c r="FCK4" s="76"/>
      <c r="FCL4" s="76"/>
      <c r="FCM4" s="76"/>
      <c r="FCN4" s="76"/>
      <c r="FCO4" s="76"/>
      <c r="FCP4" s="76"/>
      <c r="FCQ4" s="76"/>
      <c r="FCR4" s="76"/>
      <c r="FCS4" s="76"/>
      <c r="FCT4" s="76"/>
      <c r="FCU4" s="76"/>
      <c r="FCV4" s="76"/>
      <c r="FCW4" s="76"/>
      <c r="FCX4" s="76"/>
      <c r="FCY4" s="76"/>
      <c r="FCZ4" s="76"/>
      <c r="FDA4" s="76"/>
      <c r="FDB4" s="76"/>
      <c r="FDC4" s="76"/>
      <c r="FDD4" s="76"/>
      <c r="FDE4" s="76"/>
      <c r="FDF4" s="76"/>
      <c r="FDG4" s="76"/>
      <c r="FDH4" s="76"/>
      <c r="FDI4" s="76"/>
      <c r="FDJ4" s="76"/>
      <c r="FDK4" s="76"/>
      <c r="FDL4" s="76"/>
      <c r="FDM4" s="76"/>
      <c r="FDN4" s="76"/>
      <c r="FDO4" s="76"/>
      <c r="FDP4" s="76"/>
      <c r="FDQ4" s="76"/>
      <c r="FDR4" s="76"/>
      <c r="FDS4" s="76"/>
      <c r="FDT4" s="76"/>
      <c r="FDU4" s="76"/>
      <c r="FDV4" s="76"/>
      <c r="FDW4" s="76"/>
      <c r="FDX4" s="76"/>
      <c r="FDY4" s="76"/>
      <c r="FDZ4" s="76"/>
      <c r="FEA4" s="76"/>
      <c r="FEB4" s="76"/>
      <c r="FEC4" s="76"/>
      <c r="FED4" s="76"/>
      <c r="FEE4" s="76"/>
      <c r="FEF4" s="76"/>
      <c r="FEG4" s="76"/>
      <c r="FEH4" s="76"/>
      <c r="FEI4" s="76"/>
      <c r="FEJ4" s="76"/>
      <c r="FEK4" s="76"/>
      <c r="FEL4" s="76"/>
      <c r="FEM4" s="76"/>
      <c r="FEN4" s="76"/>
      <c r="FEO4" s="76"/>
      <c r="FEP4" s="76"/>
      <c r="FEQ4" s="76"/>
      <c r="FER4" s="76"/>
      <c r="FES4" s="76"/>
      <c r="FET4" s="76"/>
      <c r="FEU4" s="76"/>
      <c r="FEV4" s="76"/>
      <c r="FEW4" s="76"/>
      <c r="FEX4" s="76"/>
      <c r="FEY4" s="76"/>
      <c r="FEZ4" s="76"/>
      <c r="FFA4" s="76"/>
      <c r="FFB4" s="76"/>
      <c r="FFC4" s="76"/>
      <c r="FFD4" s="76"/>
      <c r="FFE4" s="76"/>
      <c r="FFF4" s="76"/>
      <c r="FFG4" s="76"/>
      <c r="FFH4" s="76"/>
      <c r="FFI4" s="76"/>
      <c r="FFJ4" s="76"/>
      <c r="FFK4" s="76"/>
      <c r="FFL4" s="76"/>
      <c r="FFM4" s="76"/>
      <c r="FFN4" s="76"/>
      <c r="FFO4" s="76"/>
      <c r="FFP4" s="76"/>
      <c r="FFQ4" s="76"/>
      <c r="FFR4" s="76"/>
      <c r="FFS4" s="76"/>
      <c r="FFT4" s="76"/>
      <c r="FFU4" s="76"/>
      <c r="FFV4" s="76"/>
      <c r="FFW4" s="76"/>
      <c r="FFX4" s="76"/>
      <c r="FFY4" s="76"/>
      <c r="FFZ4" s="76"/>
      <c r="FGA4" s="76"/>
      <c r="FGB4" s="76"/>
      <c r="FGC4" s="76"/>
      <c r="FGD4" s="76"/>
      <c r="FGE4" s="76"/>
      <c r="FGF4" s="76"/>
      <c r="FGG4" s="76"/>
      <c r="FGH4" s="76"/>
      <c r="FGI4" s="76"/>
      <c r="FGJ4" s="76"/>
      <c r="FGK4" s="76"/>
      <c r="FGL4" s="76"/>
      <c r="FGM4" s="76"/>
      <c r="FGN4" s="76"/>
      <c r="FGO4" s="76"/>
      <c r="FGP4" s="76"/>
      <c r="FGQ4" s="76"/>
      <c r="FGR4" s="76"/>
      <c r="FGS4" s="76"/>
      <c r="FGT4" s="76"/>
      <c r="FGU4" s="76"/>
      <c r="FGV4" s="76"/>
      <c r="FGW4" s="76"/>
      <c r="FGX4" s="76"/>
      <c r="FGY4" s="76"/>
      <c r="FGZ4" s="76"/>
      <c r="FHA4" s="76"/>
      <c r="FHB4" s="76"/>
      <c r="FHC4" s="76"/>
      <c r="FHD4" s="76"/>
      <c r="FHE4" s="76"/>
      <c r="FHF4" s="76"/>
      <c r="FHG4" s="76"/>
      <c r="FHH4" s="76"/>
      <c r="FHI4" s="76"/>
      <c r="FHJ4" s="76"/>
      <c r="FHK4" s="76"/>
      <c r="FHL4" s="76"/>
      <c r="FHM4" s="76"/>
      <c r="FHN4" s="76"/>
      <c r="FHO4" s="76"/>
      <c r="FHP4" s="76"/>
      <c r="FHQ4" s="76"/>
      <c r="FHR4" s="76"/>
      <c r="FHS4" s="76"/>
      <c r="FHT4" s="76"/>
      <c r="FHU4" s="76"/>
      <c r="FHV4" s="76"/>
      <c r="FHW4" s="76"/>
      <c r="FHX4" s="76"/>
      <c r="FHY4" s="76"/>
      <c r="FHZ4" s="76"/>
      <c r="FIA4" s="76"/>
      <c r="FIB4" s="76"/>
      <c r="FIC4" s="76"/>
      <c r="FID4" s="76"/>
      <c r="FIE4" s="76"/>
      <c r="FIF4" s="76"/>
      <c r="FIG4" s="76"/>
      <c r="FIH4" s="76"/>
      <c r="FII4" s="76"/>
      <c r="FIJ4" s="76"/>
      <c r="FIK4" s="76"/>
      <c r="FIL4" s="76"/>
      <c r="FIM4" s="76"/>
      <c r="FIN4" s="76"/>
      <c r="FIO4" s="76"/>
      <c r="FIP4" s="76"/>
      <c r="FIQ4" s="76"/>
      <c r="FIR4" s="76"/>
      <c r="FIS4" s="76"/>
      <c r="FIT4" s="76"/>
      <c r="FIU4" s="76"/>
      <c r="FIV4" s="76"/>
      <c r="FIW4" s="76"/>
      <c r="FIX4" s="76"/>
      <c r="FIY4" s="76"/>
      <c r="FIZ4" s="76"/>
      <c r="FJA4" s="76"/>
      <c r="FJB4" s="76"/>
      <c r="FJC4" s="76"/>
      <c r="FJD4" s="76"/>
      <c r="FJE4" s="76"/>
      <c r="FJF4" s="76"/>
      <c r="FJG4" s="76"/>
      <c r="FJH4" s="76"/>
      <c r="FJI4" s="76"/>
      <c r="FJJ4" s="76"/>
      <c r="FJK4" s="76"/>
      <c r="FJL4" s="76"/>
      <c r="FJM4" s="76"/>
      <c r="FJN4" s="76"/>
      <c r="FJO4" s="76"/>
      <c r="FJP4" s="76"/>
      <c r="FJQ4" s="76"/>
      <c r="FJR4" s="76"/>
      <c r="FJS4" s="76"/>
      <c r="FJT4" s="76"/>
      <c r="FJU4" s="76"/>
      <c r="FJV4" s="76"/>
      <c r="FJW4" s="76"/>
      <c r="FJX4" s="76"/>
      <c r="FJY4" s="76"/>
      <c r="FJZ4" s="76"/>
      <c r="FKA4" s="76"/>
      <c r="FKB4" s="76"/>
      <c r="FKC4" s="76"/>
      <c r="FKD4" s="76"/>
      <c r="FKE4" s="76"/>
      <c r="FKF4" s="76"/>
      <c r="FKG4" s="76"/>
      <c r="FKH4" s="76"/>
      <c r="FKI4" s="76"/>
      <c r="FKJ4" s="76"/>
      <c r="FKK4" s="76"/>
      <c r="FKL4" s="76"/>
      <c r="FKM4" s="76"/>
      <c r="FKN4" s="76"/>
      <c r="FKO4" s="76"/>
      <c r="FKP4" s="76"/>
      <c r="FKQ4" s="76"/>
      <c r="FKR4" s="76"/>
      <c r="FKS4" s="76"/>
      <c r="FKT4" s="76"/>
      <c r="FKU4" s="76"/>
      <c r="FKV4" s="76"/>
      <c r="FKW4" s="76"/>
      <c r="FKX4" s="76"/>
      <c r="FKY4" s="76"/>
      <c r="FKZ4" s="76"/>
      <c r="FLA4" s="76"/>
      <c r="FLB4" s="76"/>
      <c r="FLC4" s="76"/>
      <c r="FLD4" s="76"/>
      <c r="FLE4" s="76"/>
      <c r="FLF4" s="76"/>
      <c r="FLG4" s="76"/>
      <c r="FLH4" s="76"/>
      <c r="FLI4" s="76"/>
      <c r="FLJ4" s="76"/>
      <c r="FLK4" s="76"/>
      <c r="FLL4" s="76"/>
      <c r="FLM4" s="76"/>
      <c r="FLN4" s="76"/>
      <c r="FLO4" s="76"/>
      <c r="FLP4" s="76"/>
      <c r="FLQ4" s="76"/>
      <c r="FLR4" s="76"/>
      <c r="FLS4" s="76"/>
      <c r="FLT4" s="76"/>
      <c r="FLU4" s="76"/>
      <c r="FLV4" s="76"/>
      <c r="FLW4" s="76"/>
      <c r="FLX4" s="76"/>
      <c r="FLY4" s="76"/>
      <c r="FLZ4" s="76"/>
      <c r="FMA4" s="76"/>
      <c r="FMB4" s="76"/>
      <c r="FMC4" s="76"/>
      <c r="FMD4" s="76"/>
      <c r="FME4" s="76"/>
      <c r="FMF4" s="76"/>
      <c r="FMG4" s="76"/>
      <c r="FMH4" s="76"/>
      <c r="FMI4" s="76"/>
      <c r="FMJ4" s="76"/>
      <c r="FMK4" s="76"/>
      <c r="FML4" s="76"/>
      <c r="FMM4" s="76"/>
      <c r="FMN4" s="76"/>
      <c r="FMO4" s="76"/>
      <c r="FMP4" s="76"/>
      <c r="FMQ4" s="76"/>
      <c r="FMR4" s="76"/>
      <c r="FMS4" s="76"/>
      <c r="FMT4" s="76"/>
      <c r="FMU4" s="76"/>
      <c r="FMV4" s="76"/>
      <c r="FMW4" s="76"/>
      <c r="FMX4" s="76"/>
      <c r="FMY4" s="76"/>
      <c r="FMZ4" s="76"/>
      <c r="FNA4" s="76"/>
      <c r="FNB4" s="76"/>
      <c r="FNC4" s="76"/>
      <c r="FND4" s="76"/>
      <c r="FNE4" s="76"/>
      <c r="FNF4" s="76"/>
      <c r="FNG4" s="76"/>
      <c r="FNH4" s="76"/>
      <c r="FNI4" s="76"/>
      <c r="FNJ4" s="76"/>
      <c r="FNK4" s="76"/>
      <c r="FNL4" s="76"/>
      <c r="FNM4" s="76"/>
      <c r="FNN4" s="76"/>
      <c r="FNO4" s="76"/>
      <c r="FNP4" s="76"/>
      <c r="FNQ4" s="76"/>
      <c r="FNR4" s="76"/>
      <c r="FNS4" s="76"/>
      <c r="FNT4" s="76"/>
      <c r="FNU4" s="76"/>
      <c r="FNV4" s="76"/>
      <c r="FNW4" s="76"/>
      <c r="FNX4" s="76"/>
      <c r="FNY4" s="76"/>
      <c r="FNZ4" s="76"/>
      <c r="FOA4" s="76"/>
      <c r="FOB4" s="76"/>
      <c r="FOC4" s="76"/>
      <c r="FOD4" s="76"/>
      <c r="FOE4" s="76"/>
      <c r="FOF4" s="76"/>
      <c r="FOG4" s="76"/>
      <c r="FOH4" s="76"/>
      <c r="FOI4" s="76"/>
      <c r="FOJ4" s="76"/>
      <c r="FOK4" s="76"/>
      <c r="FOL4" s="76"/>
      <c r="FOM4" s="76"/>
      <c r="FON4" s="76"/>
      <c r="FOO4" s="76"/>
      <c r="FOP4" s="76"/>
      <c r="FOQ4" s="76"/>
      <c r="FOR4" s="76"/>
      <c r="FOS4" s="76"/>
      <c r="FOT4" s="76"/>
      <c r="FOU4" s="76"/>
      <c r="FOV4" s="76"/>
      <c r="FOW4" s="76"/>
      <c r="FOX4" s="76"/>
      <c r="FOY4" s="76"/>
      <c r="FOZ4" s="76"/>
      <c r="FPA4" s="76"/>
      <c r="FPB4" s="76"/>
      <c r="FPC4" s="76"/>
      <c r="FPD4" s="76"/>
      <c r="FPE4" s="76"/>
      <c r="FPF4" s="76"/>
      <c r="FPG4" s="76"/>
      <c r="FPH4" s="76"/>
      <c r="FPI4" s="76"/>
      <c r="FPJ4" s="76"/>
      <c r="FPK4" s="76"/>
      <c r="FPL4" s="76"/>
      <c r="FPM4" s="76"/>
      <c r="FPN4" s="76"/>
      <c r="FPO4" s="76"/>
      <c r="FPP4" s="76"/>
      <c r="FPQ4" s="76"/>
      <c r="FPR4" s="76"/>
      <c r="FPS4" s="76"/>
      <c r="FPT4" s="76"/>
      <c r="FPU4" s="76"/>
      <c r="FPV4" s="76"/>
      <c r="FPW4" s="76"/>
      <c r="FPX4" s="76"/>
      <c r="FPY4" s="76"/>
      <c r="FPZ4" s="76"/>
      <c r="FQA4" s="76"/>
      <c r="FQB4" s="76"/>
      <c r="FQC4" s="76"/>
      <c r="FQD4" s="76"/>
      <c r="FQE4" s="76"/>
      <c r="FQF4" s="76"/>
      <c r="FQG4" s="76"/>
      <c r="FQH4" s="76"/>
      <c r="FQI4" s="76"/>
      <c r="FQJ4" s="76"/>
      <c r="FQK4" s="76"/>
      <c r="FQL4" s="76"/>
      <c r="FQM4" s="76"/>
      <c r="FQN4" s="76"/>
      <c r="FQO4" s="76"/>
      <c r="FQP4" s="76"/>
      <c r="FQQ4" s="76"/>
      <c r="FQR4" s="76"/>
      <c r="FQS4" s="76"/>
      <c r="FQT4" s="76"/>
      <c r="FQU4" s="76"/>
      <c r="FQV4" s="76"/>
      <c r="FQW4" s="76"/>
      <c r="FQX4" s="76"/>
      <c r="FQY4" s="76"/>
      <c r="FQZ4" s="76"/>
      <c r="FRA4" s="76"/>
      <c r="FRB4" s="76"/>
      <c r="FRC4" s="76"/>
      <c r="FRD4" s="76"/>
      <c r="FRE4" s="76"/>
      <c r="FRF4" s="76"/>
      <c r="FRG4" s="76"/>
      <c r="FRH4" s="76"/>
      <c r="FRI4" s="76"/>
      <c r="FRJ4" s="76"/>
      <c r="FRK4" s="76"/>
      <c r="FRL4" s="76"/>
      <c r="FRM4" s="76"/>
      <c r="FRN4" s="76"/>
      <c r="FRO4" s="76"/>
      <c r="FRP4" s="76"/>
      <c r="FRQ4" s="76"/>
      <c r="FRR4" s="76"/>
      <c r="FRS4" s="76"/>
      <c r="FRT4" s="76"/>
      <c r="FRU4" s="76"/>
      <c r="FRV4" s="76"/>
      <c r="FRW4" s="76"/>
      <c r="FRX4" s="76"/>
      <c r="FRY4" s="76"/>
      <c r="FRZ4" s="76"/>
      <c r="FSA4" s="76"/>
      <c r="FSB4" s="76"/>
      <c r="FSC4" s="76"/>
      <c r="FSD4" s="76"/>
      <c r="FSE4" s="76"/>
      <c r="FSF4" s="76"/>
      <c r="FSG4" s="76"/>
      <c r="FSH4" s="76"/>
      <c r="FSI4" s="76"/>
      <c r="FSJ4" s="76"/>
      <c r="FSK4" s="76"/>
      <c r="FSL4" s="76"/>
      <c r="FSM4" s="76"/>
      <c r="FSN4" s="76"/>
      <c r="FSO4" s="76"/>
      <c r="FSP4" s="76"/>
      <c r="FSQ4" s="76"/>
      <c r="FSR4" s="76"/>
      <c r="FSS4" s="76"/>
      <c r="FST4" s="76"/>
      <c r="FSU4" s="76"/>
      <c r="FSV4" s="76"/>
      <c r="FSW4" s="76"/>
      <c r="FSX4" s="76"/>
      <c r="FSY4" s="76"/>
      <c r="FSZ4" s="76"/>
      <c r="FTA4" s="76"/>
      <c r="FTB4" s="76"/>
      <c r="FTC4" s="76"/>
      <c r="FTD4" s="76"/>
      <c r="FTE4" s="76"/>
      <c r="FTF4" s="76"/>
      <c r="FTG4" s="76"/>
      <c r="FTH4" s="76"/>
      <c r="FTI4" s="76"/>
      <c r="FTJ4" s="76"/>
      <c r="FTK4" s="76"/>
      <c r="FTL4" s="76"/>
      <c r="FTM4" s="76"/>
      <c r="FTN4" s="76"/>
      <c r="FTO4" s="76"/>
      <c r="FTP4" s="76"/>
      <c r="FTQ4" s="76"/>
      <c r="FTR4" s="76"/>
      <c r="FTS4" s="76"/>
      <c r="FTT4" s="76"/>
      <c r="FTU4" s="76"/>
      <c r="FTV4" s="76"/>
      <c r="FTW4" s="76"/>
      <c r="FTX4" s="76"/>
      <c r="FTY4" s="76"/>
      <c r="FTZ4" s="76"/>
      <c r="FUA4" s="76"/>
      <c r="FUB4" s="76"/>
      <c r="FUC4" s="76"/>
      <c r="FUD4" s="76"/>
      <c r="FUE4" s="76"/>
      <c r="FUF4" s="76"/>
      <c r="FUG4" s="76"/>
      <c r="FUH4" s="76"/>
      <c r="FUI4" s="76"/>
      <c r="FUJ4" s="76"/>
      <c r="FUK4" s="76"/>
      <c r="FUL4" s="76"/>
      <c r="FUM4" s="76"/>
      <c r="FUN4" s="76"/>
      <c r="FUO4" s="76"/>
      <c r="FUP4" s="76"/>
      <c r="FUQ4" s="76"/>
      <c r="FUR4" s="76"/>
      <c r="FUS4" s="76"/>
      <c r="FUT4" s="76"/>
      <c r="FUU4" s="76"/>
      <c r="FUV4" s="76"/>
      <c r="FUW4" s="76"/>
      <c r="FUX4" s="76"/>
      <c r="FUY4" s="76"/>
      <c r="FUZ4" s="76"/>
      <c r="FVA4" s="76"/>
      <c r="FVB4" s="76"/>
      <c r="FVC4" s="76"/>
      <c r="FVD4" s="76"/>
      <c r="FVE4" s="76"/>
      <c r="FVF4" s="76"/>
      <c r="FVG4" s="76"/>
      <c r="FVH4" s="76"/>
      <c r="FVI4" s="76"/>
      <c r="FVJ4" s="76"/>
      <c r="FVK4" s="76"/>
      <c r="FVL4" s="76"/>
      <c r="FVM4" s="76"/>
      <c r="FVN4" s="76"/>
      <c r="FVO4" s="76"/>
      <c r="FVP4" s="76"/>
      <c r="FVQ4" s="76"/>
      <c r="FVR4" s="76"/>
      <c r="FVS4" s="76"/>
      <c r="FVT4" s="76"/>
      <c r="FVU4" s="76"/>
      <c r="FVV4" s="76"/>
      <c r="FVW4" s="76"/>
      <c r="FVX4" s="76"/>
      <c r="FVY4" s="76"/>
      <c r="FVZ4" s="76"/>
      <c r="FWA4" s="76"/>
      <c r="FWB4" s="76"/>
      <c r="FWC4" s="76"/>
      <c r="FWD4" s="76"/>
      <c r="FWE4" s="76"/>
      <c r="FWF4" s="76"/>
      <c r="FWG4" s="76"/>
      <c r="FWH4" s="76"/>
      <c r="FWI4" s="76"/>
      <c r="FWJ4" s="76"/>
      <c r="FWK4" s="76"/>
      <c r="FWL4" s="76"/>
      <c r="FWM4" s="76"/>
      <c r="FWN4" s="76"/>
      <c r="FWO4" s="76"/>
      <c r="FWP4" s="76"/>
      <c r="FWQ4" s="76"/>
      <c r="FWR4" s="76"/>
      <c r="FWS4" s="76"/>
      <c r="FWT4" s="76"/>
      <c r="FWU4" s="76"/>
      <c r="FWV4" s="76"/>
      <c r="FWW4" s="76"/>
      <c r="FWX4" s="76"/>
      <c r="FWY4" s="76"/>
      <c r="FWZ4" s="76"/>
      <c r="FXA4" s="76"/>
      <c r="FXB4" s="76"/>
      <c r="FXC4" s="76"/>
      <c r="FXD4" s="76"/>
      <c r="FXE4" s="76"/>
      <c r="FXF4" s="76"/>
      <c r="FXG4" s="76"/>
      <c r="FXH4" s="76"/>
      <c r="FXI4" s="76"/>
      <c r="FXJ4" s="76"/>
      <c r="FXK4" s="76"/>
      <c r="FXL4" s="76"/>
      <c r="FXM4" s="76"/>
      <c r="FXN4" s="76"/>
      <c r="FXO4" s="76"/>
      <c r="FXP4" s="76"/>
      <c r="FXQ4" s="76"/>
      <c r="FXR4" s="76"/>
      <c r="FXS4" s="76"/>
      <c r="FXT4" s="76"/>
      <c r="FXU4" s="76"/>
      <c r="FXV4" s="76"/>
      <c r="FXW4" s="76"/>
      <c r="FXX4" s="76"/>
      <c r="FXY4" s="76"/>
      <c r="FXZ4" s="76"/>
      <c r="FYA4" s="76"/>
      <c r="FYB4" s="76"/>
      <c r="FYC4" s="76"/>
      <c r="FYD4" s="76"/>
      <c r="FYE4" s="76"/>
      <c r="FYF4" s="76"/>
      <c r="FYG4" s="76"/>
      <c r="FYH4" s="76"/>
      <c r="FYI4" s="76"/>
      <c r="FYJ4" s="76"/>
      <c r="FYK4" s="76"/>
      <c r="FYL4" s="76"/>
      <c r="FYM4" s="76"/>
      <c r="FYN4" s="76"/>
      <c r="FYO4" s="76"/>
      <c r="FYP4" s="76"/>
      <c r="FYQ4" s="76"/>
      <c r="FYR4" s="76"/>
      <c r="FYS4" s="76"/>
      <c r="FYT4" s="76"/>
      <c r="FYU4" s="76"/>
      <c r="FYV4" s="76"/>
      <c r="FYW4" s="76"/>
      <c r="FYX4" s="76"/>
      <c r="FYY4" s="76"/>
      <c r="FYZ4" s="76"/>
      <c r="FZA4" s="76"/>
      <c r="FZB4" s="76"/>
      <c r="FZC4" s="76"/>
      <c r="FZD4" s="76"/>
      <c r="FZE4" s="76"/>
      <c r="FZF4" s="76"/>
      <c r="FZG4" s="76"/>
      <c r="FZH4" s="76"/>
      <c r="FZI4" s="76"/>
      <c r="FZJ4" s="76"/>
      <c r="FZK4" s="76"/>
      <c r="FZL4" s="76"/>
      <c r="FZM4" s="76"/>
      <c r="FZN4" s="76"/>
      <c r="FZO4" s="76"/>
      <c r="FZP4" s="76"/>
      <c r="FZQ4" s="76"/>
      <c r="FZR4" s="76"/>
      <c r="FZS4" s="76"/>
      <c r="FZT4" s="76"/>
      <c r="FZU4" s="76"/>
      <c r="FZV4" s="76"/>
      <c r="FZW4" s="76"/>
      <c r="FZX4" s="76"/>
      <c r="FZY4" s="76"/>
      <c r="FZZ4" s="76"/>
      <c r="GAA4" s="76"/>
      <c r="GAB4" s="76"/>
      <c r="GAC4" s="76"/>
      <c r="GAD4" s="76"/>
      <c r="GAE4" s="76"/>
      <c r="GAF4" s="76"/>
      <c r="GAG4" s="76"/>
      <c r="GAH4" s="76"/>
      <c r="GAI4" s="76"/>
      <c r="GAJ4" s="76"/>
      <c r="GAK4" s="76"/>
      <c r="GAL4" s="76"/>
      <c r="GAM4" s="76"/>
      <c r="GAN4" s="76"/>
      <c r="GAO4" s="76"/>
      <c r="GAP4" s="76"/>
      <c r="GAQ4" s="76"/>
      <c r="GAR4" s="76"/>
      <c r="GAS4" s="76"/>
      <c r="GAT4" s="76"/>
      <c r="GAU4" s="76"/>
      <c r="GAV4" s="76"/>
      <c r="GAW4" s="76"/>
      <c r="GAX4" s="76"/>
      <c r="GAY4" s="76"/>
      <c r="GAZ4" s="76"/>
      <c r="GBA4" s="76"/>
      <c r="GBB4" s="76"/>
      <c r="GBC4" s="76"/>
      <c r="GBD4" s="76"/>
      <c r="GBE4" s="76"/>
      <c r="GBF4" s="76"/>
      <c r="GBG4" s="76"/>
      <c r="GBH4" s="76"/>
      <c r="GBI4" s="76"/>
      <c r="GBJ4" s="76"/>
      <c r="GBK4" s="76"/>
      <c r="GBL4" s="76"/>
      <c r="GBM4" s="76"/>
      <c r="GBN4" s="76"/>
      <c r="GBO4" s="76"/>
      <c r="GBP4" s="76"/>
      <c r="GBQ4" s="76"/>
      <c r="GBR4" s="76"/>
      <c r="GBS4" s="76"/>
      <c r="GBT4" s="76"/>
      <c r="GBU4" s="76"/>
      <c r="GBV4" s="76"/>
      <c r="GBW4" s="76"/>
      <c r="GBX4" s="76"/>
      <c r="GBY4" s="76"/>
      <c r="GBZ4" s="76"/>
      <c r="GCA4" s="76"/>
      <c r="GCB4" s="76"/>
      <c r="GCC4" s="76"/>
      <c r="GCD4" s="76"/>
      <c r="GCE4" s="76"/>
      <c r="GCF4" s="76"/>
      <c r="GCG4" s="76"/>
      <c r="GCH4" s="76"/>
      <c r="GCI4" s="76"/>
      <c r="GCJ4" s="76"/>
      <c r="GCK4" s="76"/>
      <c r="GCL4" s="76"/>
      <c r="GCM4" s="76"/>
      <c r="GCN4" s="76"/>
      <c r="GCO4" s="76"/>
      <c r="GCP4" s="76"/>
      <c r="GCQ4" s="76"/>
      <c r="GCR4" s="76"/>
      <c r="GCS4" s="76"/>
      <c r="GCT4" s="76"/>
      <c r="GCU4" s="76"/>
      <c r="GCV4" s="76"/>
      <c r="GCW4" s="76"/>
      <c r="GCX4" s="76"/>
      <c r="GCY4" s="76"/>
      <c r="GCZ4" s="76"/>
      <c r="GDA4" s="76"/>
      <c r="GDB4" s="76"/>
      <c r="GDC4" s="76"/>
      <c r="GDD4" s="76"/>
      <c r="GDE4" s="76"/>
      <c r="GDF4" s="76"/>
      <c r="GDG4" s="76"/>
      <c r="GDH4" s="76"/>
      <c r="GDI4" s="76"/>
      <c r="GDJ4" s="76"/>
      <c r="GDK4" s="76"/>
      <c r="GDL4" s="76"/>
      <c r="GDM4" s="76"/>
      <c r="GDN4" s="76"/>
      <c r="GDO4" s="76"/>
      <c r="GDP4" s="76"/>
      <c r="GDQ4" s="76"/>
      <c r="GDR4" s="76"/>
      <c r="GDS4" s="76"/>
      <c r="GDT4" s="76"/>
      <c r="GDU4" s="76"/>
      <c r="GDV4" s="76"/>
      <c r="GDW4" s="76"/>
      <c r="GDX4" s="76"/>
      <c r="GDY4" s="76"/>
      <c r="GDZ4" s="76"/>
      <c r="GEA4" s="76"/>
      <c r="GEB4" s="76"/>
      <c r="GEC4" s="76"/>
      <c r="GED4" s="76"/>
      <c r="GEE4" s="76"/>
      <c r="GEF4" s="76"/>
      <c r="GEG4" s="76"/>
      <c r="GEH4" s="76"/>
      <c r="GEI4" s="76"/>
      <c r="GEJ4" s="76"/>
      <c r="GEK4" s="76"/>
      <c r="GEL4" s="76"/>
      <c r="GEM4" s="76"/>
      <c r="GEN4" s="76"/>
      <c r="GEO4" s="76"/>
      <c r="GEP4" s="76"/>
      <c r="GEQ4" s="76"/>
      <c r="GER4" s="76"/>
      <c r="GES4" s="76"/>
      <c r="GET4" s="76"/>
      <c r="GEU4" s="76"/>
      <c r="GEV4" s="76"/>
      <c r="GEW4" s="76"/>
      <c r="GEX4" s="76"/>
      <c r="GEY4" s="76"/>
      <c r="GEZ4" s="76"/>
      <c r="GFA4" s="76"/>
      <c r="GFB4" s="76"/>
      <c r="GFC4" s="76"/>
      <c r="GFD4" s="76"/>
      <c r="GFE4" s="76"/>
      <c r="GFF4" s="76"/>
      <c r="GFG4" s="76"/>
      <c r="GFH4" s="76"/>
      <c r="GFI4" s="76"/>
      <c r="GFJ4" s="76"/>
      <c r="GFK4" s="76"/>
      <c r="GFL4" s="76"/>
      <c r="GFM4" s="76"/>
      <c r="GFN4" s="76"/>
      <c r="GFO4" s="76"/>
      <c r="GFP4" s="76"/>
      <c r="GFQ4" s="76"/>
      <c r="GFR4" s="76"/>
      <c r="GFS4" s="76"/>
      <c r="GFT4" s="76"/>
      <c r="GFU4" s="76"/>
      <c r="GFV4" s="76"/>
      <c r="GFW4" s="76"/>
      <c r="GFX4" s="76"/>
      <c r="GFY4" s="76"/>
      <c r="GFZ4" s="76"/>
      <c r="GGA4" s="76"/>
      <c r="GGB4" s="76"/>
      <c r="GGC4" s="76"/>
      <c r="GGD4" s="76"/>
      <c r="GGE4" s="76"/>
      <c r="GGF4" s="76"/>
      <c r="GGG4" s="76"/>
      <c r="GGH4" s="76"/>
      <c r="GGI4" s="76"/>
      <c r="GGJ4" s="76"/>
      <c r="GGK4" s="76"/>
      <c r="GGL4" s="76"/>
      <c r="GGM4" s="76"/>
      <c r="GGN4" s="76"/>
      <c r="GGO4" s="76"/>
      <c r="GGP4" s="76"/>
      <c r="GGQ4" s="76"/>
      <c r="GGR4" s="76"/>
      <c r="GGS4" s="76"/>
      <c r="GGT4" s="76"/>
      <c r="GGU4" s="76"/>
      <c r="GGV4" s="76"/>
      <c r="GGW4" s="76"/>
      <c r="GGX4" s="76"/>
      <c r="GGY4" s="76"/>
      <c r="GGZ4" s="76"/>
      <c r="GHA4" s="76"/>
      <c r="GHB4" s="76"/>
      <c r="GHC4" s="76"/>
      <c r="GHD4" s="76"/>
      <c r="GHE4" s="76"/>
      <c r="GHF4" s="76"/>
      <c r="GHG4" s="76"/>
      <c r="GHH4" s="76"/>
      <c r="GHI4" s="76"/>
      <c r="GHJ4" s="76"/>
      <c r="GHK4" s="76"/>
      <c r="GHL4" s="76"/>
      <c r="GHM4" s="76"/>
      <c r="GHN4" s="76"/>
      <c r="GHO4" s="76"/>
      <c r="GHP4" s="76"/>
      <c r="GHQ4" s="76"/>
      <c r="GHR4" s="76"/>
      <c r="GHS4" s="76"/>
      <c r="GHT4" s="76"/>
      <c r="GHU4" s="76"/>
      <c r="GHV4" s="76"/>
      <c r="GHW4" s="76"/>
      <c r="GHX4" s="76"/>
      <c r="GHY4" s="76"/>
      <c r="GHZ4" s="76"/>
      <c r="GIA4" s="76"/>
      <c r="GIB4" s="76"/>
      <c r="GIC4" s="76"/>
      <c r="GID4" s="76"/>
      <c r="GIE4" s="76"/>
      <c r="GIF4" s="76"/>
      <c r="GIG4" s="76"/>
      <c r="GIH4" s="76"/>
      <c r="GII4" s="76"/>
      <c r="GIJ4" s="76"/>
      <c r="GIK4" s="76"/>
      <c r="GIL4" s="76"/>
      <c r="GIM4" s="76"/>
      <c r="GIN4" s="76"/>
      <c r="GIO4" s="76"/>
      <c r="GIP4" s="76"/>
      <c r="GIQ4" s="76"/>
      <c r="GIR4" s="76"/>
      <c r="GIS4" s="76"/>
      <c r="GIT4" s="76"/>
      <c r="GIU4" s="76"/>
      <c r="GIV4" s="76"/>
      <c r="GIW4" s="76"/>
      <c r="GIX4" s="76"/>
      <c r="GIY4" s="76"/>
      <c r="GIZ4" s="76"/>
      <c r="GJA4" s="76"/>
      <c r="GJB4" s="76"/>
      <c r="GJC4" s="76"/>
      <c r="GJD4" s="76"/>
      <c r="GJE4" s="76"/>
      <c r="GJF4" s="76"/>
      <c r="GJG4" s="76"/>
      <c r="GJH4" s="76"/>
      <c r="GJI4" s="76"/>
      <c r="GJJ4" s="76"/>
      <c r="GJK4" s="76"/>
      <c r="GJL4" s="76"/>
      <c r="GJM4" s="76"/>
      <c r="GJN4" s="76"/>
      <c r="GJO4" s="76"/>
      <c r="GJP4" s="76"/>
      <c r="GJQ4" s="76"/>
      <c r="GJR4" s="76"/>
      <c r="GJS4" s="76"/>
      <c r="GJT4" s="76"/>
      <c r="GJU4" s="76"/>
      <c r="GJV4" s="76"/>
      <c r="GJW4" s="76"/>
      <c r="GJX4" s="76"/>
      <c r="GJY4" s="76"/>
      <c r="GJZ4" s="76"/>
      <c r="GKA4" s="76"/>
      <c r="GKB4" s="76"/>
      <c r="GKC4" s="76"/>
      <c r="GKD4" s="76"/>
      <c r="GKE4" s="76"/>
      <c r="GKF4" s="76"/>
      <c r="GKG4" s="76"/>
      <c r="GKH4" s="76"/>
      <c r="GKI4" s="76"/>
      <c r="GKJ4" s="76"/>
      <c r="GKK4" s="76"/>
      <c r="GKL4" s="76"/>
      <c r="GKM4" s="76"/>
      <c r="GKN4" s="76"/>
      <c r="GKO4" s="76"/>
      <c r="GKP4" s="76"/>
      <c r="GKQ4" s="76"/>
      <c r="GKR4" s="76"/>
      <c r="GKS4" s="76"/>
      <c r="GKT4" s="76"/>
      <c r="GKU4" s="76"/>
      <c r="GKV4" s="76"/>
      <c r="GKW4" s="76"/>
      <c r="GKX4" s="76"/>
      <c r="GKY4" s="76"/>
      <c r="GKZ4" s="76"/>
      <c r="GLA4" s="76"/>
      <c r="GLB4" s="76"/>
      <c r="GLC4" s="76"/>
      <c r="GLD4" s="76"/>
      <c r="GLE4" s="76"/>
      <c r="GLF4" s="76"/>
      <c r="GLG4" s="76"/>
      <c r="GLH4" s="76"/>
      <c r="GLI4" s="76"/>
      <c r="GLJ4" s="76"/>
      <c r="GLK4" s="76"/>
      <c r="GLL4" s="76"/>
      <c r="GLM4" s="76"/>
      <c r="GLN4" s="76"/>
      <c r="GLO4" s="76"/>
      <c r="GLP4" s="76"/>
      <c r="GLQ4" s="76"/>
      <c r="GLR4" s="76"/>
      <c r="GLS4" s="76"/>
      <c r="GLT4" s="76"/>
      <c r="GLU4" s="76"/>
      <c r="GLV4" s="76"/>
      <c r="GLW4" s="76"/>
      <c r="GLX4" s="76"/>
      <c r="GLY4" s="76"/>
      <c r="GLZ4" s="76"/>
      <c r="GMA4" s="76"/>
      <c r="GMB4" s="76"/>
      <c r="GMC4" s="76"/>
      <c r="GMD4" s="76"/>
      <c r="GME4" s="76"/>
      <c r="GMF4" s="76"/>
      <c r="GMG4" s="76"/>
      <c r="GMH4" s="76"/>
      <c r="GMI4" s="76"/>
      <c r="GMJ4" s="76"/>
      <c r="GMK4" s="76"/>
      <c r="GML4" s="76"/>
      <c r="GMM4" s="76"/>
      <c r="GMN4" s="76"/>
      <c r="GMO4" s="76"/>
      <c r="GMP4" s="76"/>
      <c r="GMQ4" s="76"/>
      <c r="GMR4" s="76"/>
      <c r="GMS4" s="76"/>
      <c r="GMT4" s="76"/>
      <c r="GMU4" s="76"/>
      <c r="GMV4" s="76"/>
      <c r="GMW4" s="76"/>
      <c r="GMX4" s="76"/>
      <c r="GMY4" s="76"/>
      <c r="GMZ4" s="76"/>
      <c r="GNA4" s="76"/>
      <c r="GNB4" s="76"/>
      <c r="GNC4" s="76"/>
      <c r="GND4" s="76"/>
      <c r="GNE4" s="76"/>
      <c r="GNF4" s="76"/>
      <c r="GNG4" s="76"/>
      <c r="GNH4" s="76"/>
      <c r="GNI4" s="76"/>
      <c r="GNJ4" s="76"/>
      <c r="GNK4" s="76"/>
      <c r="GNL4" s="76"/>
      <c r="GNM4" s="76"/>
      <c r="GNN4" s="76"/>
      <c r="GNO4" s="76"/>
      <c r="GNP4" s="76"/>
      <c r="GNQ4" s="76"/>
      <c r="GNR4" s="76"/>
      <c r="GNS4" s="76"/>
      <c r="GNT4" s="76"/>
      <c r="GNU4" s="76"/>
      <c r="GNV4" s="76"/>
      <c r="GNW4" s="76"/>
      <c r="GNX4" s="76"/>
      <c r="GNY4" s="76"/>
      <c r="GNZ4" s="76"/>
      <c r="GOA4" s="76"/>
      <c r="GOB4" s="76"/>
      <c r="GOC4" s="76"/>
      <c r="GOD4" s="76"/>
      <c r="GOE4" s="76"/>
      <c r="GOF4" s="76"/>
      <c r="GOG4" s="76"/>
      <c r="GOH4" s="76"/>
      <c r="GOI4" s="76"/>
      <c r="GOJ4" s="76"/>
      <c r="GOK4" s="76"/>
      <c r="GOL4" s="76"/>
      <c r="GOM4" s="76"/>
      <c r="GON4" s="76"/>
      <c r="GOO4" s="76"/>
      <c r="GOP4" s="76"/>
      <c r="GOQ4" s="76"/>
      <c r="GOR4" s="76"/>
      <c r="GOS4" s="76"/>
      <c r="GOT4" s="76"/>
      <c r="GOU4" s="76"/>
      <c r="GOV4" s="76"/>
      <c r="GOW4" s="76"/>
      <c r="GOX4" s="76"/>
      <c r="GOY4" s="76"/>
      <c r="GOZ4" s="76"/>
      <c r="GPA4" s="76"/>
      <c r="GPB4" s="76"/>
      <c r="GPC4" s="76"/>
      <c r="GPD4" s="76"/>
      <c r="GPE4" s="76"/>
      <c r="GPF4" s="76"/>
      <c r="GPG4" s="76"/>
      <c r="GPH4" s="76"/>
      <c r="GPI4" s="76"/>
      <c r="GPJ4" s="76"/>
      <c r="GPK4" s="76"/>
      <c r="GPL4" s="76"/>
      <c r="GPM4" s="76"/>
      <c r="GPN4" s="76"/>
      <c r="GPO4" s="76"/>
      <c r="GPP4" s="76"/>
      <c r="GPQ4" s="76"/>
      <c r="GPR4" s="76"/>
      <c r="GPS4" s="76"/>
      <c r="GPT4" s="76"/>
      <c r="GPU4" s="76"/>
      <c r="GPV4" s="76"/>
      <c r="GPW4" s="76"/>
      <c r="GPX4" s="76"/>
      <c r="GPY4" s="76"/>
      <c r="GPZ4" s="76"/>
      <c r="GQA4" s="76"/>
      <c r="GQB4" s="76"/>
      <c r="GQC4" s="76"/>
      <c r="GQD4" s="76"/>
      <c r="GQE4" s="76"/>
      <c r="GQF4" s="76"/>
      <c r="GQG4" s="76"/>
      <c r="GQH4" s="76"/>
      <c r="GQI4" s="76"/>
      <c r="GQJ4" s="76"/>
      <c r="GQK4" s="76"/>
      <c r="GQL4" s="76"/>
      <c r="GQM4" s="76"/>
      <c r="GQN4" s="76"/>
      <c r="GQO4" s="76"/>
      <c r="GQP4" s="76"/>
      <c r="GQQ4" s="76"/>
      <c r="GQR4" s="76"/>
      <c r="GQS4" s="76"/>
      <c r="GQT4" s="76"/>
      <c r="GQU4" s="76"/>
      <c r="GQV4" s="76"/>
      <c r="GQW4" s="76"/>
      <c r="GQX4" s="76"/>
      <c r="GQY4" s="76"/>
      <c r="GQZ4" s="76"/>
      <c r="GRA4" s="76"/>
      <c r="GRB4" s="76"/>
      <c r="GRC4" s="76"/>
      <c r="GRD4" s="76"/>
      <c r="GRE4" s="76"/>
      <c r="GRF4" s="76"/>
      <c r="GRG4" s="76"/>
      <c r="GRH4" s="76"/>
      <c r="GRI4" s="76"/>
      <c r="GRJ4" s="76"/>
      <c r="GRK4" s="76"/>
      <c r="GRL4" s="76"/>
      <c r="GRM4" s="76"/>
      <c r="GRN4" s="76"/>
      <c r="GRO4" s="76"/>
      <c r="GRP4" s="76"/>
      <c r="GRQ4" s="76"/>
      <c r="GRR4" s="76"/>
      <c r="GRS4" s="76"/>
      <c r="GRT4" s="76"/>
      <c r="GRU4" s="76"/>
      <c r="GRV4" s="76"/>
      <c r="GRW4" s="76"/>
      <c r="GRX4" s="76"/>
      <c r="GRY4" s="76"/>
      <c r="GRZ4" s="76"/>
      <c r="GSA4" s="76"/>
      <c r="GSB4" s="76"/>
      <c r="GSC4" s="76"/>
      <c r="GSD4" s="76"/>
      <c r="GSE4" s="76"/>
      <c r="GSF4" s="76"/>
      <c r="GSG4" s="76"/>
      <c r="GSH4" s="76"/>
      <c r="GSI4" s="76"/>
      <c r="GSJ4" s="76"/>
      <c r="GSK4" s="76"/>
      <c r="GSL4" s="76"/>
      <c r="GSM4" s="76"/>
      <c r="GSN4" s="76"/>
      <c r="GSO4" s="76"/>
      <c r="GSP4" s="76"/>
      <c r="GSQ4" s="76"/>
      <c r="GSR4" s="76"/>
      <c r="GSS4" s="76"/>
      <c r="GST4" s="76"/>
      <c r="GSU4" s="76"/>
      <c r="GSV4" s="76"/>
      <c r="GSW4" s="76"/>
      <c r="GSX4" s="76"/>
      <c r="GSY4" s="76"/>
      <c r="GSZ4" s="76"/>
      <c r="GTA4" s="76"/>
      <c r="GTB4" s="76"/>
      <c r="GTC4" s="76"/>
      <c r="GTD4" s="76"/>
      <c r="GTE4" s="76"/>
      <c r="GTF4" s="76"/>
      <c r="GTG4" s="76"/>
      <c r="GTH4" s="76"/>
      <c r="GTI4" s="76"/>
      <c r="GTJ4" s="76"/>
      <c r="GTK4" s="76"/>
      <c r="GTL4" s="76"/>
      <c r="GTM4" s="76"/>
      <c r="GTN4" s="76"/>
      <c r="GTO4" s="76"/>
      <c r="GTP4" s="76"/>
      <c r="GTQ4" s="76"/>
      <c r="GTR4" s="76"/>
      <c r="GTS4" s="76"/>
      <c r="GTT4" s="76"/>
      <c r="GTU4" s="76"/>
      <c r="GTV4" s="76"/>
      <c r="GTW4" s="76"/>
      <c r="GTX4" s="76"/>
      <c r="GTY4" s="76"/>
      <c r="GTZ4" s="76"/>
      <c r="GUA4" s="76"/>
      <c r="GUB4" s="76"/>
      <c r="GUC4" s="76"/>
      <c r="GUD4" s="76"/>
      <c r="GUE4" s="76"/>
      <c r="GUF4" s="76"/>
      <c r="GUG4" s="76"/>
      <c r="GUH4" s="76"/>
      <c r="GUI4" s="76"/>
      <c r="GUJ4" s="76"/>
      <c r="GUK4" s="76"/>
      <c r="GUL4" s="76"/>
      <c r="GUM4" s="76"/>
      <c r="GUN4" s="76"/>
      <c r="GUO4" s="76"/>
      <c r="GUP4" s="76"/>
      <c r="GUQ4" s="76"/>
      <c r="GUR4" s="76"/>
      <c r="GUS4" s="76"/>
      <c r="GUT4" s="76"/>
      <c r="GUU4" s="76"/>
      <c r="GUV4" s="76"/>
      <c r="GUW4" s="76"/>
      <c r="GUX4" s="76"/>
      <c r="GUY4" s="76"/>
      <c r="GUZ4" s="76"/>
      <c r="GVA4" s="76"/>
      <c r="GVB4" s="76"/>
      <c r="GVC4" s="76"/>
      <c r="GVD4" s="76"/>
      <c r="GVE4" s="76"/>
      <c r="GVF4" s="76"/>
      <c r="GVG4" s="76"/>
      <c r="GVH4" s="76"/>
      <c r="GVI4" s="76"/>
      <c r="GVJ4" s="76"/>
      <c r="GVK4" s="76"/>
      <c r="GVL4" s="76"/>
      <c r="GVM4" s="76"/>
      <c r="GVN4" s="76"/>
      <c r="GVO4" s="76"/>
      <c r="GVP4" s="76"/>
      <c r="GVQ4" s="76"/>
      <c r="GVR4" s="76"/>
      <c r="GVS4" s="76"/>
      <c r="GVT4" s="76"/>
      <c r="GVU4" s="76"/>
      <c r="GVV4" s="76"/>
      <c r="GVW4" s="76"/>
      <c r="GVX4" s="76"/>
      <c r="GVY4" s="76"/>
      <c r="GVZ4" s="76"/>
      <c r="GWA4" s="76"/>
      <c r="GWB4" s="76"/>
      <c r="GWC4" s="76"/>
      <c r="GWD4" s="76"/>
      <c r="GWE4" s="76"/>
      <c r="GWF4" s="76"/>
      <c r="GWG4" s="76"/>
      <c r="GWH4" s="76"/>
      <c r="GWI4" s="76"/>
      <c r="GWJ4" s="76"/>
      <c r="GWK4" s="76"/>
      <c r="GWL4" s="76"/>
      <c r="GWM4" s="76"/>
      <c r="GWN4" s="76"/>
      <c r="GWO4" s="76"/>
      <c r="GWP4" s="76"/>
      <c r="GWQ4" s="76"/>
      <c r="GWR4" s="76"/>
      <c r="GWS4" s="76"/>
      <c r="GWT4" s="76"/>
      <c r="GWU4" s="76"/>
      <c r="GWV4" s="76"/>
      <c r="GWW4" s="76"/>
      <c r="GWX4" s="76"/>
      <c r="GWY4" s="76"/>
      <c r="GWZ4" s="76"/>
      <c r="GXA4" s="76"/>
      <c r="GXB4" s="76"/>
      <c r="GXC4" s="76"/>
      <c r="GXD4" s="76"/>
      <c r="GXE4" s="76"/>
      <c r="GXF4" s="76"/>
      <c r="GXG4" s="76"/>
      <c r="GXH4" s="76"/>
      <c r="GXI4" s="76"/>
      <c r="GXJ4" s="76"/>
      <c r="GXK4" s="76"/>
      <c r="GXL4" s="76"/>
      <c r="GXM4" s="76"/>
      <c r="GXN4" s="76"/>
      <c r="GXO4" s="76"/>
      <c r="GXP4" s="76"/>
      <c r="GXQ4" s="76"/>
      <c r="GXR4" s="76"/>
      <c r="GXS4" s="76"/>
      <c r="GXT4" s="76"/>
      <c r="GXU4" s="76"/>
      <c r="GXV4" s="76"/>
      <c r="GXW4" s="76"/>
      <c r="GXX4" s="76"/>
      <c r="GXY4" s="76"/>
      <c r="GXZ4" s="76"/>
      <c r="GYA4" s="76"/>
      <c r="GYB4" s="76"/>
      <c r="GYC4" s="76"/>
      <c r="GYD4" s="76"/>
      <c r="GYE4" s="76"/>
      <c r="GYF4" s="76"/>
      <c r="GYG4" s="76"/>
      <c r="GYH4" s="76"/>
      <c r="GYI4" s="76"/>
      <c r="GYJ4" s="76"/>
      <c r="GYK4" s="76"/>
      <c r="GYL4" s="76"/>
      <c r="GYM4" s="76"/>
      <c r="GYN4" s="76"/>
      <c r="GYO4" s="76"/>
      <c r="GYP4" s="76"/>
      <c r="GYQ4" s="76"/>
      <c r="GYR4" s="76"/>
      <c r="GYS4" s="76"/>
      <c r="GYT4" s="76"/>
      <c r="GYU4" s="76"/>
      <c r="GYV4" s="76"/>
      <c r="GYW4" s="76"/>
      <c r="GYX4" s="76"/>
      <c r="GYY4" s="76"/>
      <c r="GYZ4" s="76"/>
      <c r="GZA4" s="76"/>
      <c r="GZB4" s="76"/>
      <c r="GZC4" s="76"/>
      <c r="GZD4" s="76"/>
      <c r="GZE4" s="76"/>
      <c r="GZF4" s="76"/>
      <c r="GZG4" s="76"/>
      <c r="GZH4" s="76"/>
      <c r="GZI4" s="76"/>
      <c r="GZJ4" s="76"/>
      <c r="GZK4" s="76"/>
      <c r="GZL4" s="76"/>
      <c r="GZM4" s="76"/>
      <c r="GZN4" s="76"/>
      <c r="GZO4" s="76"/>
      <c r="GZP4" s="76"/>
      <c r="GZQ4" s="76"/>
      <c r="GZR4" s="76"/>
      <c r="GZS4" s="76"/>
      <c r="GZT4" s="76"/>
      <c r="GZU4" s="76"/>
      <c r="GZV4" s="76"/>
      <c r="GZW4" s="76"/>
      <c r="GZX4" s="76"/>
      <c r="GZY4" s="76"/>
      <c r="GZZ4" s="76"/>
      <c r="HAA4" s="76"/>
      <c r="HAB4" s="76"/>
      <c r="HAC4" s="76"/>
      <c r="HAD4" s="76"/>
      <c r="HAE4" s="76"/>
      <c r="HAF4" s="76"/>
      <c r="HAG4" s="76"/>
      <c r="HAH4" s="76"/>
      <c r="HAI4" s="76"/>
      <c r="HAJ4" s="76"/>
      <c r="HAK4" s="76"/>
      <c r="HAL4" s="76"/>
      <c r="HAM4" s="76"/>
      <c r="HAN4" s="76"/>
      <c r="HAO4" s="76"/>
      <c r="HAP4" s="76"/>
      <c r="HAQ4" s="76"/>
      <c r="HAR4" s="76"/>
      <c r="HAS4" s="76"/>
      <c r="HAT4" s="76"/>
      <c r="HAU4" s="76"/>
      <c r="HAV4" s="76"/>
      <c r="HAW4" s="76"/>
      <c r="HAX4" s="76"/>
      <c r="HAY4" s="76"/>
      <c r="HAZ4" s="76"/>
      <c r="HBA4" s="76"/>
      <c r="HBB4" s="76"/>
      <c r="HBC4" s="76"/>
      <c r="HBD4" s="76"/>
      <c r="HBE4" s="76"/>
      <c r="HBF4" s="76"/>
      <c r="HBG4" s="76"/>
      <c r="HBH4" s="76"/>
      <c r="HBI4" s="76"/>
      <c r="HBJ4" s="76"/>
      <c r="HBK4" s="76"/>
      <c r="HBL4" s="76"/>
      <c r="HBM4" s="76"/>
      <c r="HBN4" s="76"/>
      <c r="HBO4" s="76"/>
      <c r="HBP4" s="76"/>
      <c r="HBQ4" s="76"/>
      <c r="HBR4" s="76"/>
      <c r="HBS4" s="76"/>
      <c r="HBT4" s="76"/>
      <c r="HBU4" s="76"/>
      <c r="HBV4" s="76"/>
      <c r="HBW4" s="76"/>
      <c r="HBX4" s="76"/>
      <c r="HBY4" s="76"/>
      <c r="HBZ4" s="76"/>
      <c r="HCA4" s="76"/>
      <c r="HCB4" s="76"/>
      <c r="HCC4" s="76"/>
      <c r="HCD4" s="76"/>
      <c r="HCE4" s="76"/>
      <c r="HCF4" s="76"/>
      <c r="HCG4" s="76"/>
      <c r="HCH4" s="76"/>
      <c r="HCI4" s="76"/>
      <c r="HCJ4" s="76"/>
      <c r="HCK4" s="76"/>
      <c r="HCL4" s="76"/>
      <c r="HCM4" s="76"/>
      <c r="HCN4" s="76"/>
      <c r="HCO4" s="76"/>
      <c r="HCP4" s="76"/>
      <c r="HCQ4" s="76"/>
      <c r="HCR4" s="76"/>
      <c r="HCS4" s="76"/>
      <c r="HCT4" s="76"/>
      <c r="HCU4" s="76"/>
      <c r="HCV4" s="76"/>
      <c r="HCW4" s="76"/>
      <c r="HCX4" s="76"/>
      <c r="HCY4" s="76"/>
      <c r="HCZ4" s="76"/>
      <c r="HDA4" s="76"/>
      <c r="HDB4" s="76"/>
      <c r="HDC4" s="76"/>
      <c r="HDD4" s="76"/>
      <c r="HDE4" s="76"/>
      <c r="HDF4" s="76"/>
      <c r="HDG4" s="76"/>
      <c r="HDH4" s="76"/>
      <c r="HDI4" s="76"/>
      <c r="HDJ4" s="76"/>
      <c r="HDK4" s="76"/>
      <c r="HDL4" s="76"/>
      <c r="HDM4" s="76"/>
      <c r="HDN4" s="76"/>
      <c r="HDO4" s="76"/>
      <c r="HDP4" s="76"/>
      <c r="HDQ4" s="76"/>
      <c r="HDR4" s="76"/>
      <c r="HDS4" s="76"/>
      <c r="HDT4" s="76"/>
      <c r="HDU4" s="76"/>
      <c r="HDV4" s="76"/>
      <c r="HDW4" s="76"/>
      <c r="HDX4" s="76"/>
      <c r="HDY4" s="76"/>
      <c r="HDZ4" s="76"/>
      <c r="HEA4" s="76"/>
      <c r="HEB4" s="76"/>
      <c r="HEC4" s="76"/>
      <c r="HED4" s="76"/>
      <c r="HEE4" s="76"/>
      <c r="HEF4" s="76"/>
      <c r="HEG4" s="76"/>
      <c r="HEH4" s="76"/>
      <c r="HEI4" s="76"/>
      <c r="HEJ4" s="76"/>
      <c r="HEK4" s="76"/>
      <c r="HEL4" s="76"/>
      <c r="HEM4" s="76"/>
      <c r="HEN4" s="76"/>
      <c r="HEO4" s="76"/>
      <c r="HEP4" s="76"/>
      <c r="HEQ4" s="76"/>
      <c r="HER4" s="76"/>
      <c r="HES4" s="76"/>
      <c r="HET4" s="76"/>
      <c r="HEU4" s="76"/>
      <c r="HEV4" s="76"/>
      <c r="HEW4" s="76"/>
      <c r="HEX4" s="76"/>
      <c r="HEY4" s="76"/>
      <c r="HEZ4" s="76"/>
      <c r="HFA4" s="76"/>
      <c r="HFB4" s="76"/>
      <c r="HFC4" s="76"/>
      <c r="HFD4" s="76"/>
      <c r="HFE4" s="76"/>
      <c r="HFF4" s="76"/>
      <c r="HFG4" s="76"/>
      <c r="HFH4" s="76"/>
      <c r="HFI4" s="76"/>
      <c r="HFJ4" s="76"/>
      <c r="HFK4" s="76"/>
      <c r="HFL4" s="76"/>
      <c r="HFM4" s="76"/>
      <c r="HFN4" s="76"/>
      <c r="HFO4" s="76"/>
      <c r="HFP4" s="76"/>
      <c r="HFQ4" s="76"/>
      <c r="HFR4" s="76"/>
      <c r="HFS4" s="76"/>
      <c r="HFT4" s="76"/>
      <c r="HFU4" s="76"/>
      <c r="HFV4" s="76"/>
      <c r="HFW4" s="76"/>
      <c r="HFX4" s="76"/>
      <c r="HFY4" s="76"/>
      <c r="HFZ4" s="76"/>
      <c r="HGA4" s="76"/>
      <c r="HGB4" s="76"/>
      <c r="HGC4" s="76"/>
      <c r="HGD4" s="76"/>
      <c r="HGE4" s="76"/>
      <c r="HGF4" s="76"/>
      <c r="HGG4" s="76"/>
      <c r="HGH4" s="76"/>
      <c r="HGI4" s="76"/>
      <c r="HGJ4" s="76"/>
      <c r="HGK4" s="76"/>
      <c r="HGL4" s="76"/>
      <c r="HGM4" s="76"/>
      <c r="HGN4" s="76"/>
      <c r="HGO4" s="76"/>
      <c r="HGP4" s="76"/>
      <c r="HGQ4" s="76"/>
      <c r="HGR4" s="76"/>
      <c r="HGS4" s="76"/>
      <c r="HGT4" s="76"/>
      <c r="HGU4" s="76"/>
      <c r="HGV4" s="76"/>
      <c r="HGW4" s="76"/>
      <c r="HGX4" s="76"/>
      <c r="HGY4" s="76"/>
      <c r="HGZ4" s="76"/>
      <c r="HHA4" s="76"/>
      <c r="HHB4" s="76"/>
      <c r="HHC4" s="76"/>
      <c r="HHD4" s="76"/>
      <c r="HHE4" s="76"/>
      <c r="HHF4" s="76"/>
      <c r="HHG4" s="76"/>
      <c r="HHH4" s="76"/>
      <c r="HHI4" s="76"/>
      <c r="HHJ4" s="76"/>
      <c r="HHK4" s="76"/>
      <c r="HHL4" s="76"/>
      <c r="HHM4" s="76"/>
      <c r="HHN4" s="76"/>
      <c r="HHO4" s="76"/>
      <c r="HHP4" s="76"/>
      <c r="HHQ4" s="76"/>
      <c r="HHR4" s="76"/>
      <c r="HHS4" s="76"/>
      <c r="HHT4" s="76"/>
      <c r="HHU4" s="76"/>
      <c r="HHV4" s="76"/>
      <c r="HHW4" s="76"/>
      <c r="HHX4" s="76"/>
      <c r="HHY4" s="76"/>
      <c r="HHZ4" s="76"/>
      <c r="HIA4" s="76"/>
      <c r="HIB4" s="76"/>
      <c r="HIC4" s="76"/>
      <c r="HID4" s="76"/>
      <c r="HIE4" s="76"/>
      <c r="HIF4" s="76"/>
      <c r="HIG4" s="76"/>
      <c r="HIH4" s="76"/>
      <c r="HII4" s="76"/>
      <c r="HIJ4" s="76"/>
      <c r="HIK4" s="76"/>
      <c r="HIL4" s="76"/>
      <c r="HIM4" s="76"/>
      <c r="HIN4" s="76"/>
      <c r="HIO4" s="76"/>
      <c r="HIP4" s="76"/>
      <c r="HIQ4" s="76"/>
      <c r="HIR4" s="76"/>
      <c r="HIS4" s="76"/>
      <c r="HIT4" s="76"/>
      <c r="HIU4" s="76"/>
      <c r="HIV4" s="76"/>
      <c r="HIW4" s="76"/>
      <c r="HIX4" s="76"/>
      <c r="HIY4" s="76"/>
      <c r="HIZ4" s="76"/>
      <c r="HJA4" s="76"/>
      <c r="HJB4" s="76"/>
      <c r="HJC4" s="76"/>
      <c r="HJD4" s="76"/>
      <c r="HJE4" s="76"/>
      <c r="HJF4" s="76"/>
      <c r="HJG4" s="76"/>
      <c r="HJH4" s="76"/>
      <c r="HJI4" s="76"/>
      <c r="HJJ4" s="76"/>
      <c r="HJK4" s="76"/>
      <c r="HJL4" s="76"/>
      <c r="HJM4" s="76"/>
      <c r="HJN4" s="76"/>
      <c r="HJO4" s="76"/>
      <c r="HJP4" s="76"/>
      <c r="HJQ4" s="76"/>
      <c r="HJR4" s="76"/>
      <c r="HJS4" s="76"/>
      <c r="HJT4" s="76"/>
      <c r="HJU4" s="76"/>
      <c r="HJV4" s="76"/>
      <c r="HJW4" s="76"/>
      <c r="HJX4" s="76"/>
      <c r="HJY4" s="76"/>
      <c r="HJZ4" s="76"/>
      <c r="HKA4" s="76"/>
      <c r="HKB4" s="76"/>
      <c r="HKC4" s="76"/>
      <c r="HKD4" s="76"/>
      <c r="HKE4" s="76"/>
      <c r="HKF4" s="76"/>
      <c r="HKG4" s="76"/>
      <c r="HKH4" s="76"/>
      <c r="HKI4" s="76"/>
      <c r="HKJ4" s="76"/>
      <c r="HKK4" s="76"/>
      <c r="HKL4" s="76"/>
      <c r="HKM4" s="76"/>
      <c r="HKN4" s="76"/>
      <c r="HKO4" s="76"/>
      <c r="HKP4" s="76"/>
      <c r="HKQ4" s="76"/>
      <c r="HKR4" s="76"/>
      <c r="HKS4" s="76"/>
      <c r="HKT4" s="76"/>
      <c r="HKU4" s="76"/>
      <c r="HKV4" s="76"/>
      <c r="HKW4" s="76"/>
      <c r="HKX4" s="76"/>
      <c r="HKY4" s="76"/>
      <c r="HKZ4" s="76"/>
      <c r="HLA4" s="76"/>
      <c r="HLB4" s="76"/>
      <c r="HLC4" s="76"/>
      <c r="HLD4" s="76"/>
      <c r="HLE4" s="76"/>
      <c r="HLF4" s="76"/>
      <c r="HLG4" s="76"/>
      <c r="HLH4" s="76"/>
      <c r="HLI4" s="76"/>
      <c r="HLJ4" s="76"/>
      <c r="HLK4" s="76"/>
      <c r="HLL4" s="76"/>
      <c r="HLM4" s="76"/>
      <c r="HLN4" s="76"/>
      <c r="HLO4" s="76"/>
      <c r="HLP4" s="76"/>
      <c r="HLQ4" s="76"/>
      <c r="HLR4" s="76"/>
      <c r="HLS4" s="76"/>
      <c r="HLT4" s="76"/>
      <c r="HLU4" s="76"/>
      <c r="HLV4" s="76"/>
      <c r="HLW4" s="76"/>
      <c r="HLX4" s="76"/>
      <c r="HLY4" s="76"/>
      <c r="HLZ4" s="76"/>
      <c r="HMA4" s="76"/>
      <c r="HMB4" s="76"/>
      <c r="HMC4" s="76"/>
      <c r="HMD4" s="76"/>
      <c r="HME4" s="76"/>
      <c r="HMF4" s="76"/>
      <c r="HMG4" s="76"/>
      <c r="HMH4" s="76"/>
      <c r="HMI4" s="76"/>
      <c r="HMJ4" s="76"/>
      <c r="HMK4" s="76"/>
      <c r="HML4" s="76"/>
      <c r="HMM4" s="76"/>
      <c r="HMN4" s="76"/>
      <c r="HMO4" s="76"/>
      <c r="HMP4" s="76"/>
      <c r="HMQ4" s="76"/>
      <c r="HMR4" s="76"/>
      <c r="HMS4" s="76"/>
      <c r="HMT4" s="76"/>
      <c r="HMU4" s="76"/>
      <c r="HMV4" s="76"/>
      <c r="HMW4" s="76"/>
      <c r="HMX4" s="76"/>
      <c r="HMY4" s="76"/>
      <c r="HMZ4" s="76"/>
      <c r="HNA4" s="76"/>
      <c r="HNB4" s="76"/>
      <c r="HNC4" s="76"/>
      <c r="HND4" s="76"/>
      <c r="HNE4" s="76"/>
      <c r="HNF4" s="76"/>
      <c r="HNG4" s="76"/>
      <c r="HNH4" s="76"/>
      <c r="HNI4" s="76"/>
      <c r="HNJ4" s="76"/>
      <c r="HNK4" s="76"/>
      <c r="HNL4" s="76"/>
      <c r="HNM4" s="76"/>
      <c r="HNN4" s="76"/>
      <c r="HNO4" s="76"/>
      <c r="HNP4" s="76"/>
      <c r="HNQ4" s="76"/>
      <c r="HNR4" s="76"/>
      <c r="HNS4" s="76"/>
      <c r="HNT4" s="76"/>
      <c r="HNU4" s="76"/>
      <c r="HNV4" s="76"/>
      <c r="HNW4" s="76"/>
      <c r="HNX4" s="76"/>
      <c r="HNY4" s="76"/>
      <c r="HNZ4" s="76"/>
      <c r="HOA4" s="76"/>
      <c r="HOB4" s="76"/>
      <c r="HOC4" s="76"/>
      <c r="HOD4" s="76"/>
      <c r="HOE4" s="76"/>
      <c r="HOF4" s="76"/>
      <c r="HOG4" s="76"/>
      <c r="HOH4" s="76"/>
      <c r="HOI4" s="76"/>
      <c r="HOJ4" s="76"/>
      <c r="HOK4" s="76"/>
      <c r="HOL4" s="76"/>
      <c r="HOM4" s="76"/>
      <c r="HON4" s="76"/>
      <c r="HOO4" s="76"/>
      <c r="HOP4" s="76"/>
      <c r="HOQ4" s="76"/>
      <c r="HOR4" s="76"/>
      <c r="HOS4" s="76"/>
      <c r="HOT4" s="76"/>
      <c r="HOU4" s="76"/>
      <c r="HOV4" s="76"/>
      <c r="HOW4" s="76"/>
      <c r="HOX4" s="76"/>
      <c r="HOY4" s="76"/>
      <c r="HOZ4" s="76"/>
      <c r="HPA4" s="76"/>
      <c r="HPB4" s="76"/>
      <c r="HPC4" s="76"/>
      <c r="HPD4" s="76"/>
      <c r="HPE4" s="76"/>
      <c r="HPF4" s="76"/>
      <c r="HPG4" s="76"/>
      <c r="HPH4" s="76"/>
      <c r="HPI4" s="76"/>
      <c r="HPJ4" s="76"/>
      <c r="HPK4" s="76"/>
      <c r="HPL4" s="76"/>
      <c r="HPM4" s="76"/>
      <c r="HPN4" s="76"/>
      <c r="HPO4" s="76"/>
      <c r="HPP4" s="76"/>
      <c r="HPQ4" s="76"/>
      <c r="HPR4" s="76"/>
      <c r="HPS4" s="76"/>
      <c r="HPT4" s="76"/>
      <c r="HPU4" s="76"/>
      <c r="HPV4" s="76"/>
      <c r="HPW4" s="76"/>
      <c r="HPX4" s="76"/>
      <c r="HPY4" s="76"/>
      <c r="HPZ4" s="76"/>
      <c r="HQA4" s="76"/>
      <c r="HQB4" s="76"/>
      <c r="HQC4" s="76"/>
      <c r="HQD4" s="76"/>
      <c r="HQE4" s="76"/>
      <c r="HQF4" s="76"/>
      <c r="HQG4" s="76"/>
      <c r="HQH4" s="76"/>
      <c r="HQI4" s="76"/>
      <c r="HQJ4" s="76"/>
      <c r="HQK4" s="76"/>
      <c r="HQL4" s="76"/>
      <c r="HQM4" s="76"/>
      <c r="HQN4" s="76"/>
      <c r="HQO4" s="76"/>
      <c r="HQP4" s="76"/>
      <c r="HQQ4" s="76"/>
      <c r="HQR4" s="76"/>
      <c r="HQS4" s="76"/>
      <c r="HQT4" s="76"/>
      <c r="HQU4" s="76"/>
      <c r="HQV4" s="76"/>
      <c r="HQW4" s="76"/>
      <c r="HQX4" s="76"/>
      <c r="HQY4" s="76"/>
      <c r="HQZ4" s="76"/>
      <c r="HRA4" s="76"/>
      <c r="HRB4" s="76"/>
      <c r="HRC4" s="76"/>
      <c r="HRD4" s="76"/>
      <c r="HRE4" s="76"/>
      <c r="HRF4" s="76"/>
      <c r="HRG4" s="76"/>
      <c r="HRH4" s="76"/>
      <c r="HRI4" s="76"/>
      <c r="HRJ4" s="76"/>
      <c r="HRK4" s="76"/>
      <c r="HRL4" s="76"/>
      <c r="HRM4" s="76"/>
      <c r="HRN4" s="76"/>
      <c r="HRO4" s="76"/>
      <c r="HRP4" s="76"/>
      <c r="HRQ4" s="76"/>
      <c r="HRR4" s="76"/>
      <c r="HRS4" s="76"/>
      <c r="HRT4" s="76"/>
      <c r="HRU4" s="76"/>
      <c r="HRV4" s="76"/>
      <c r="HRW4" s="76"/>
      <c r="HRX4" s="76"/>
      <c r="HRY4" s="76"/>
      <c r="HRZ4" s="76"/>
      <c r="HSA4" s="76"/>
      <c r="HSB4" s="76"/>
      <c r="HSC4" s="76"/>
      <c r="HSD4" s="76"/>
      <c r="HSE4" s="76"/>
      <c r="HSF4" s="76"/>
      <c r="HSG4" s="76"/>
      <c r="HSH4" s="76"/>
      <c r="HSI4" s="76"/>
      <c r="HSJ4" s="76"/>
      <c r="HSK4" s="76"/>
      <c r="HSL4" s="76"/>
      <c r="HSM4" s="76"/>
      <c r="HSN4" s="76"/>
      <c r="HSO4" s="76"/>
      <c r="HSP4" s="76"/>
      <c r="HSQ4" s="76"/>
      <c r="HSR4" s="76"/>
      <c r="HSS4" s="76"/>
      <c r="HST4" s="76"/>
      <c r="HSU4" s="76"/>
      <c r="HSV4" s="76"/>
      <c r="HSW4" s="76"/>
      <c r="HSX4" s="76"/>
      <c r="HSY4" s="76"/>
      <c r="HSZ4" s="76"/>
      <c r="HTA4" s="76"/>
      <c r="HTB4" s="76"/>
      <c r="HTC4" s="76"/>
      <c r="HTD4" s="76"/>
      <c r="HTE4" s="76"/>
      <c r="HTF4" s="76"/>
      <c r="HTG4" s="76"/>
      <c r="HTH4" s="76"/>
      <c r="HTI4" s="76"/>
      <c r="HTJ4" s="76"/>
      <c r="HTK4" s="76"/>
      <c r="HTL4" s="76"/>
      <c r="HTM4" s="76"/>
      <c r="HTN4" s="76"/>
      <c r="HTO4" s="76"/>
      <c r="HTP4" s="76"/>
      <c r="HTQ4" s="76"/>
      <c r="HTR4" s="76"/>
      <c r="HTS4" s="76"/>
      <c r="HTT4" s="76"/>
      <c r="HTU4" s="76"/>
      <c r="HTV4" s="76"/>
      <c r="HTW4" s="76"/>
      <c r="HTX4" s="76"/>
      <c r="HTY4" s="76"/>
      <c r="HTZ4" s="76"/>
      <c r="HUA4" s="76"/>
      <c r="HUB4" s="76"/>
      <c r="HUC4" s="76"/>
      <c r="HUD4" s="76"/>
      <c r="HUE4" s="76"/>
      <c r="HUF4" s="76"/>
      <c r="HUG4" s="76"/>
      <c r="HUH4" s="76"/>
      <c r="HUI4" s="76"/>
      <c r="HUJ4" s="76"/>
      <c r="HUK4" s="76"/>
      <c r="HUL4" s="76"/>
      <c r="HUM4" s="76"/>
      <c r="HUN4" s="76"/>
      <c r="HUO4" s="76"/>
      <c r="HUP4" s="76"/>
      <c r="HUQ4" s="76"/>
      <c r="HUR4" s="76"/>
      <c r="HUS4" s="76"/>
      <c r="HUT4" s="76"/>
      <c r="HUU4" s="76"/>
      <c r="HUV4" s="76"/>
      <c r="HUW4" s="76"/>
      <c r="HUX4" s="76"/>
      <c r="HUY4" s="76"/>
      <c r="HUZ4" s="76"/>
      <c r="HVA4" s="76"/>
      <c r="HVB4" s="76"/>
      <c r="HVC4" s="76"/>
      <c r="HVD4" s="76"/>
      <c r="HVE4" s="76"/>
      <c r="HVF4" s="76"/>
      <c r="HVG4" s="76"/>
      <c r="HVH4" s="76"/>
      <c r="HVI4" s="76"/>
      <c r="HVJ4" s="76"/>
      <c r="HVK4" s="76"/>
      <c r="HVL4" s="76"/>
      <c r="HVM4" s="76"/>
      <c r="HVN4" s="76"/>
      <c r="HVO4" s="76"/>
      <c r="HVP4" s="76"/>
      <c r="HVQ4" s="76"/>
      <c r="HVR4" s="76"/>
      <c r="HVS4" s="76"/>
      <c r="HVT4" s="76"/>
      <c r="HVU4" s="76"/>
      <c r="HVV4" s="76"/>
      <c r="HVW4" s="76"/>
      <c r="HVX4" s="76"/>
      <c r="HVY4" s="76"/>
      <c r="HVZ4" s="76"/>
      <c r="HWA4" s="76"/>
      <c r="HWB4" s="76"/>
      <c r="HWC4" s="76"/>
      <c r="HWD4" s="76"/>
      <c r="HWE4" s="76"/>
      <c r="HWF4" s="76"/>
      <c r="HWG4" s="76"/>
      <c r="HWH4" s="76"/>
      <c r="HWI4" s="76"/>
      <c r="HWJ4" s="76"/>
      <c r="HWK4" s="76"/>
      <c r="HWL4" s="76"/>
      <c r="HWM4" s="76"/>
      <c r="HWN4" s="76"/>
      <c r="HWO4" s="76"/>
      <c r="HWP4" s="76"/>
      <c r="HWQ4" s="76"/>
      <c r="HWR4" s="76"/>
      <c r="HWS4" s="76"/>
      <c r="HWT4" s="76"/>
      <c r="HWU4" s="76"/>
      <c r="HWV4" s="76"/>
      <c r="HWW4" s="76"/>
      <c r="HWX4" s="76"/>
      <c r="HWY4" s="76"/>
      <c r="HWZ4" s="76"/>
      <c r="HXA4" s="76"/>
      <c r="HXB4" s="76"/>
      <c r="HXC4" s="76"/>
      <c r="HXD4" s="76"/>
      <c r="HXE4" s="76"/>
      <c r="HXF4" s="76"/>
      <c r="HXG4" s="76"/>
      <c r="HXH4" s="76"/>
      <c r="HXI4" s="76"/>
      <c r="HXJ4" s="76"/>
      <c r="HXK4" s="76"/>
      <c r="HXL4" s="76"/>
      <c r="HXM4" s="76"/>
      <c r="HXN4" s="76"/>
      <c r="HXO4" s="76"/>
      <c r="HXP4" s="76"/>
      <c r="HXQ4" s="76"/>
      <c r="HXR4" s="76"/>
      <c r="HXS4" s="76"/>
      <c r="HXT4" s="76"/>
      <c r="HXU4" s="76"/>
      <c r="HXV4" s="76"/>
      <c r="HXW4" s="76"/>
      <c r="HXX4" s="76"/>
      <c r="HXY4" s="76"/>
      <c r="HXZ4" s="76"/>
      <c r="HYA4" s="76"/>
      <c r="HYB4" s="76"/>
      <c r="HYC4" s="76"/>
      <c r="HYD4" s="76"/>
      <c r="HYE4" s="76"/>
      <c r="HYF4" s="76"/>
      <c r="HYG4" s="76"/>
      <c r="HYH4" s="76"/>
      <c r="HYI4" s="76"/>
      <c r="HYJ4" s="76"/>
      <c r="HYK4" s="76"/>
      <c r="HYL4" s="76"/>
      <c r="HYM4" s="76"/>
      <c r="HYN4" s="76"/>
      <c r="HYO4" s="76"/>
      <c r="HYP4" s="76"/>
      <c r="HYQ4" s="76"/>
      <c r="HYR4" s="76"/>
      <c r="HYS4" s="76"/>
      <c r="HYT4" s="76"/>
      <c r="HYU4" s="76"/>
      <c r="HYV4" s="76"/>
      <c r="HYW4" s="76"/>
      <c r="HYX4" s="76"/>
      <c r="HYY4" s="76"/>
      <c r="HYZ4" s="76"/>
      <c r="HZA4" s="76"/>
      <c r="HZB4" s="76"/>
      <c r="HZC4" s="76"/>
      <c r="HZD4" s="76"/>
      <c r="HZE4" s="76"/>
      <c r="HZF4" s="76"/>
      <c r="HZG4" s="76"/>
      <c r="HZH4" s="76"/>
      <c r="HZI4" s="76"/>
      <c r="HZJ4" s="76"/>
      <c r="HZK4" s="76"/>
      <c r="HZL4" s="76"/>
      <c r="HZM4" s="76"/>
      <c r="HZN4" s="76"/>
      <c r="HZO4" s="76"/>
      <c r="HZP4" s="76"/>
      <c r="HZQ4" s="76"/>
      <c r="HZR4" s="76"/>
      <c r="HZS4" s="76"/>
      <c r="HZT4" s="76"/>
      <c r="HZU4" s="76"/>
      <c r="HZV4" s="76"/>
      <c r="HZW4" s="76"/>
      <c r="HZX4" s="76"/>
      <c r="HZY4" s="76"/>
      <c r="HZZ4" s="76"/>
      <c r="IAA4" s="76"/>
      <c r="IAB4" s="76"/>
      <c r="IAC4" s="76"/>
      <c r="IAD4" s="76"/>
      <c r="IAE4" s="76"/>
      <c r="IAF4" s="76"/>
      <c r="IAG4" s="76"/>
      <c r="IAH4" s="76"/>
      <c r="IAI4" s="76"/>
      <c r="IAJ4" s="76"/>
      <c r="IAK4" s="76"/>
      <c r="IAL4" s="76"/>
      <c r="IAM4" s="76"/>
      <c r="IAN4" s="76"/>
      <c r="IAO4" s="76"/>
      <c r="IAP4" s="76"/>
      <c r="IAQ4" s="76"/>
      <c r="IAR4" s="76"/>
      <c r="IAS4" s="76"/>
      <c r="IAT4" s="76"/>
      <c r="IAU4" s="76"/>
      <c r="IAV4" s="76"/>
      <c r="IAW4" s="76"/>
      <c r="IAX4" s="76"/>
      <c r="IAY4" s="76"/>
      <c r="IAZ4" s="76"/>
      <c r="IBA4" s="76"/>
      <c r="IBB4" s="76"/>
      <c r="IBC4" s="76"/>
      <c r="IBD4" s="76"/>
      <c r="IBE4" s="76"/>
      <c r="IBF4" s="76"/>
      <c r="IBG4" s="76"/>
      <c r="IBH4" s="76"/>
      <c r="IBI4" s="76"/>
      <c r="IBJ4" s="76"/>
      <c r="IBK4" s="76"/>
      <c r="IBL4" s="76"/>
      <c r="IBM4" s="76"/>
      <c r="IBN4" s="76"/>
      <c r="IBO4" s="76"/>
      <c r="IBP4" s="76"/>
      <c r="IBQ4" s="76"/>
      <c r="IBR4" s="76"/>
      <c r="IBS4" s="76"/>
      <c r="IBT4" s="76"/>
      <c r="IBU4" s="76"/>
      <c r="IBV4" s="76"/>
      <c r="IBW4" s="76"/>
      <c r="IBX4" s="76"/>
      <c r="IBY4" s="76"/>
      <c r="IBZ4" s="76"/>
      <c r="ICA4" s="76"/>
      <c r="ICB4" s="76"/>
      <c r="ICC4" s="76"/>
      <c r="ICD4" s="76"/>
      <c r="ICE4" s="76"/>
      <c r="ICF4" s="76"/>
      <c r="ICG4" s="76"/>
      <c r="ICH4" s="76"/>
      <c r="ICI4" s="76"/>
      <c r="ICJ4" s="76"/>
      <c r="ICK4" s="76"/>
      <c r="ICL4" s="76"/>
      <c r="ICM4" s="76"/>
      <c r="ICN4" s="76"/>
      <c r="ICO4" s="76"/>
      <c r="ICP4" s="76"/>
      <c r="ICQ4" s="76"/>
      <c r="ICR4" s="76"/>
      <c r="ICS4" s="76"/>
      <c r="ICT4" s="76"/>
      <c r="ICU4" s="76"/>
      <c r="ICV4" s="76"/>
      <c r="ICW4" s="76"/>
      <c r="ICX4" s="76"/>
      <c r="ICY4" s="76"/>
      <c r="ICZ4" s="76"/>
      <c r="IDA4" s="76"/>
      <c r="IDB4" s="76"/>
      <c r="IDC4" s="76"/>
      <c r="IDD4" s="76"/>
      <c r="IDE4" s="76"/>
      <c r="IDF4" s="76"/>
      <c r="IDG4" s="76"/>
      <c r="IDH4" s="76"/>
      <c r="IDI4" s="76"/>
      <c r="IDJ4" s="76"/>
      <c r="IDK4" s="76"/>
      <c r="IDL4" s="76"/>
      <c r="IDM4" s="76"/>
      <c r="IDN4" s="76"/>
      <c r="IDO4" s="76"/>
      <c r="IDP4" s="76"/>
      <c r="IDQ4" s="76"/>
      <c r="IDR4" s="76"/>
      <c r="IDS4" s="76"/>
      <c r="IDT4" s="76"/>
      <c r="IDU4" s="76"/>
      <c r="IDV4" s="76"/>
      <c r="IDW4" s="76"/>
      <c r="IDX4" s="76"/>
      <c r="IDY4" s="76"/>
      <c r="IDZ4" s="76"/>
      <c r="IEA4" s="76"/>
      <c r="IEB4" s="76"/>
      <c r="IEC4" s="76"/>
      <c r="IED4" s="76"/>
      <c r="IEE4" s="76"/>
      <c r="IEF4" s="76"/>
      <c r="IEG4" s="76"/>
      <c r="IEH4" s="76"/>
      <c r="IEI4" s="76"/>
      <c r="IEJ4" s="76"/>
      <c r="IEK4" s="76"/>
      <c r="IEL4" s="76"/>
      <c r="IEM4" s="76"/>
      <c r="IEN4" s="76"/>
      <c r="IEO4" s="76"/>
      <c r="IEP4" s="76"/>
      <c r="IEQ4" s="76"/>
      <c r="IER4" s="76"/>
      <c r="IES4" s="76"/>
      <c r="IET4" s="76"/>
      <c r="IEU4" s="76"/>
      <c r="IEV4" s="76"/>
      <c r="IEW4" s="76"/>
      <c r="IEX4" s="76"/>
      <c r="IEY4" s="76"/>
      <c r="IEZ4" s="76"/>
      <c r="IFA4" s="76"/>
      <c r="IFB4" s="76"/>
      <c r="IFC4" s="76"/>
      <c r="IFD4" s="76"/>
      <c r="IFE4" s="76"/>
      <c r="IFF4" s="76"/>
      <c r="IFG4" s="76"/>
      <c r="IFH4" s="76"/>
      <c r="IFI4" s="76"/>
      <c r="IFJ4" s="76"/>
      <c r="IFK4" s="76"/>
      <c r="IFL4" s="76"/>
      <c r="IFM4" s="76"/>
      <c r="IFN4" s="76"/>
      <c r="IFO4" s="76"/>
      <c r="IFP4" s="76"/>
      <c r="IFQ4" s="76"/>
      <c r="IFR4" s="76"/>
      <c r="IFS4" s="76"/>
      <c r="IFT4" s="76"/>
      <c r="IFU4" s="76"/>
      <c r="IFV4" s="76"/>
      <c r="IFW4" s="76"/>
      <c r="IFX4" s="76"/>
      <c r="IFY4" s="76"/>
      <c r="IFZ4" s="76"/>
      <c r="IGA4" s="76"/>
      <c r="IGB4" s="76"/>
      <c r="IGC4" s="76"/>
      <c r="IGD4" s="76"/>
      <c r="IGE4" s="76"/>
      <c r="IGF4" s="76"/>
      <c r="IGG4" s="76"/>
      <c r="IGH4" s="76"/>
      <c r="IGI4" s="76"/>
      <c r="IGJ4" s="76"/>
      <c r="IGK4" s="76"/>
      <c r="IGL4" s="76"/>
      <c r="IGM4" s="76"/>
      <c r="IGN4" s="76"/>
      <c r="IGO4" s="76"/>
      <c r="IGP4" s="76"/>
      <c r="IGQ4" s="76"/>
      <c r="IGR4" s="76"/>
      <c r="IGS4" s="76"/>
      <c r="IGT4" s="76"/>
      <c r="IGU4" s="76"/>
      <c r="IGV4" s="76"/>
      <c r="IGW4" s="76"/>
      <c r="IGX4" s="76"/>
      <c r="IGY4" s="76"/>
      <c r="IGZ4" s="76"/>
      <c r="IHA4" s="76"/>
      <c r="IHB4" s="76"/>
      <c r="IHC4" s="76"/>
      <c r="IHD4" s="76"/>
      <c r="IHE4" s="76"/>
      <c r="IHF4" s="76"/>
      <c r="IHG4" s="76"/>
      <c r="IHH4" s="76"/>
      <c r="IHI4" s="76"/>
      <c r="IHJ4" s="76"/>
      <c r="IHK4" s="76"/>
      <c r="IHL4" s="76"/>
      <c r="IHM4" s="76"/>
      <c r="IHN4" s="76"/>
      <c r="IHO4" s="76"/>
      <c r="IHP4" s="76"/>
      <c r="IHQ4" s="76"/>
      <c r="IHR4" s="76"/>
      <c r="IHS4" s="76"/>
      <c r="IHT4" s="76"/>
      <c r="IHU4" s="76"/>
      <c r="IHV4" s="76"/>
      <c r="IHW4" s="76"/>
      <c r="IHX4" s="76"/>
      <c r="IHY4" s="76"/>
      <c r="IHZ4" s="76"/>
      <c r="IIA4" s="76"/>
      <c r="IIB4" s="76"/>
      <c r="IIC4" s="76"/>
      <c r="IID4" s="76"/>
      <c r="IIE4" s="76"/>
      <c r="IIF4" s="76"/>
      <c r="IIG4" s="76"/>
      <c r="IIH4" s="76"/>
      <c r="III4" s="76"/>
      <c r="IIJ4" s="76"/>
      <c r="IIK4" s="76"/>
      <c r="IIL4" s="76"/>
      <c r="IIM4" s="76"/>
      <c r="IIN4" s="76"/>
      <c r="IIO4" s="76"/>
      <c r="IIP4" s="76"/>
      <c r="IIQ4" s="76"/>
      <c r="IIR4" s="76"/>
      <c r="IIS4" s="76"/>
      <c r="IIT4" s="76"/>
      <c r="IIU4" s="76"/>
      <c r="IIV4" s="76"/>
      <c r="IIW4" s="76"/>
      <c r="IIX4" s="76"/>
      <c r="IIY4" s="76"/>
      <c r="IIZ4" s="76"/>
      <c r="IJA4" s="76"/>
      <c r="IJB4" s="76"/>
      <c r="IJC4" s="76"/>
      <c r="IJD4" s="76"/>
      <c r="IJE4" s="76"/>
      <c r="IJF4" s="76"/>
      <c r="IJG4" s="76"/>
      <c r="IJH4" s="76"/>
      <c r="IJI4" s="76"/>
      <c r="IJJ4" s="76"/>
      <c r="IJK4" s="76"/>
      <c r="IJL4" s="76"/>
      <c r="IJM4" s="76"/>
      <c r="IJN4" s="76"/>
      <c r="IJO4" s="76"/>
      <c r="IJP4" s="76"/>
      <c r="IJQ4" s="76"/>
      <c r="IJR4" s="76"/>
      <c r="IJS4" s="76"/>
      <c r="IJT4" s="76"/>
      <c r="IJU4" s="76"/>
      <c r="IJV4" s="76"/>
      <c r="IJW4" s="76"/>
      <c r="IJX4" s="76"/>
      <c r="IJY4" s="76"/>
      <c r="IJZ4" s="76"/>
      <c r="IKA4" s="76"/>
      <c r="IKB4" s="76"/>
      <c r="IKC4" s="76"/>
      <c r="IKD4" s="76"/>
      <c r="IKE4" s="76"/>
      <c r="IKF4" s="76"/>
      <c r="IKG4" s="76"/>
      <c r="IKH4" s="76"/>
      <c r="IKI4" s="76"/>
      <c r="IKJ4" s="76"/>
      <c r="IKK4" s="76"/>
      <c r="IKL4" s="76"/>
      <c r="IKM4" s="76"/>
      <c r="IKN4" s="76"/>
      <c r="IKO4" s="76"/>
      <c r="IKP4" s="76"/>
      <c r="IKQ4" s="76"/>
      <c r="IKR4" s="76"/>
      <c r="IKS4" s="76"/>
      <c r="IKT4" s="76"/>
      <c r="IKU4" s="76"/>
      <c r="IKV4" s="76"/>
      <c r="IKW4" s="76"/>
      <c r="IKX4" s="76"/>
      <c r="IKY4" s="76"/>
      <c r="IKZ4" s="76"/>
      <c r="ILA4" s="76"/>
      <c r="ILB4" s="76"/>
      <c r="ILC4" s="76"/>
      <c r="ILD4" s="76"/>
      <c r="ILE4" s="76"/>
      <c r="ILF4" s="76"/>
      <c r="ILG4" s="76"/>
      <c r="ILH4" s="76"/>
      <c r="ILI4" s="76"/>
      <c r="ILJ4" s="76"/>
      <c r="ILK4" s="76"/>
      <c r="ILL4" s="76"/>
      <c r="ILM4" s="76"/>
      <c r="ILN4" s="76"/>
      <c r="ILO4" s="76"/>
      <c r="ILP4" s="76"/>
      <c r="ILQ4" s="76"/>
      <c r="ILR4" s="76"/>
      <c r="ILS4" s="76"/>
      <c r="ILT4" s="76"/>
      <c r="ILU4" s="76"/>
      <c r="ILV4" s="76"/>
      <c r="ILW4" s="76"/>
      <c r="ILX4" s="76"/>
      <c r="ILY4" s="76"/>
      <c r="ILZ4" s="76"/>
      <c r="IMA4" s="76"/>
      <c r="IMB4" s="76"/>
      <c r="IMC4" s="76"/>
      <c r="IMD4" s="76"/>
      <c r="IME4" s="76"/>
      <c r="IMF4" s="76"/>
      <c r="IMG4" s="76"/>
      <c r="IMH4" s="76"/>
      <c r="IMI4" s="76"/>
      <c r="IMJ4" s="76"/>
      <c r="IMK4" s="76"/>
      <c r="IML4" s="76"/>
      <c r="IMM4" s="76"/>
      <c r="IMN4" s="76"/>
      <c r="IMO4" s="76"/>
      <c r="IMP4" s="76"/>
      <c r="IMQ4" s="76"/>
      <c r="IMR4" s="76"/>
      <c r="IMS4" s="76"/>
      <c r="IMT4" s="76"/>
      <c r="IMU4" s="76"/>
      <c r="IMV4" s="76"/>
      <c r="IMW4" s="76"/>
      <c r="IMX4" s="76"/>
      <c r="IMY4" s="76"/>
      <c r="IMZ4" s="76"/>
      <c r="INA4" s="76"/>
      <c r="INB4" s="76"/>
      <c r="INC4" s="76"/>
      <c r="IND4" s="76"/>
      <c r="INE4" s="76"/>
      <c r="INF4" s="76"/>
      <c r="ING4" s="76"/>
      <c r="INH4" s="76"/>
      <c r="INI4" s="76"/>
      <c r="INJ4" s="76"/>
      <c r="INK4" s="76"/>
      <c r="INL4" s="76"/>
      <c r="INM4" s="76"/>
      <c r="INN4" s="76"/>
      <c r="INO4" s="76"/>
      <c r="INP4" s="76"/>
      <c r="INQ4" s="76"/>
      <c r="INR4" s="76"/>
      <c r="INS4" s="76"/>
      <c r="INT4" s="76"/>
      <c r="INU4" s="76"/>
      <c r="INV4" s="76"/>
      <c r="INW4" s="76"/>
      <c r="INX4" s="76"/>
      <c r="INY4" s="76"/>
      <c r="INZ4" s="76"/>
      <c r="IOA4" s="76"/>
      <c r="IOB4" s="76"/>
      <c r="IOC4" s="76"/>
      <c r="IOD4" s="76"/>
      <c r="IOE4" s="76"/>
      <c r="IOF4" s="76"/>
      <c r="IOG4" s="76"/>
      <c r="IOH4" s="76"/>
      <c r="IOI4" s="76"/>
      <c r="IOJ4" s="76"/>
      <c r="IOK4" s="76"/>
      <c r="IOL4" s="76"/>
      <c r="IOM4" s="76"/>
      <c r="ION4" s="76"/>
      <c r="IOO4" s="76"/>
      <c r="IOP4" s="76"/>
      <c r="IOQ4" s="76"/>
      <c r="IOR4" s="76"/>
      <c r="IOS4" s="76"/>
      <c r="IOT4" s="76"/>
      <c r="IOU4" s="76"/>
      <c r="IOV4" s="76"/>
      <c r="IOW4" s="76"/>
      <c r="IOX4" s="76"/>
      <c r="IOY4" s="76"/>
      <c r="IOZ4" s="76"/>
      <c r="IPA4" s="76"/>
      <c r="IPB4" s="76"/>
      <c r="IPC4" s="76"/>
      <c r="IPD4" s="76"/>
      <c r="IPE4" s="76"/>
      <c r="IPF4" s="76"/>
      <c r="IPG4" s="76"/>
      <c r="IPH4" s="76"/>
      <c r="IPI4" s="76"/>
      <c r="IPJ4" s="76"/>
      <c r="IPK4" s="76"/>
      <c r="IPL4" s="76"/>
      <c r="IPM4" s="76"/>
      <c r="IPN4" s="76"/>
      <c r="IPO4" s="76"/>
      <c r="IPP4" s="76"/>
      <c r="IPQ4" s="76"/>
      <c r="IPR4" s="76"/>
      <c r="IPS4" s="76"/>
      <c r="IPT4" s="76"/>
      <c r="IPU4" s="76"/>
      <c r="IPV4" s="76"/>
      <c r="IPW4" s="76"/>
      <c r="IPX4" s="76"/>
      <c r="IPY4" s="76"/>
      <c r="IPZ4" s="76"/>
      <c r="IQA4" s="76"/>
      <c r="IQB4" s="76"/>
      <c r="IQC4" s="76"/>
      <c r="IQD4" s="76"/>
      <c r="IQE4" s="76"/>
      <c r="IQF4" s="76"/>
      <c r="IQG4" s="76"/>
      <c r="IQH4" s="76"/>
      <c r="IQI4" s="76"/>
      <c r="IQJ4" s="76"/>
      <c r="IQK4" s="76"/>
      <c r="IQL4" s="76"/>
      <c r="IQM4" s="76"/>
      <c r="IQN4" s="76"/>
      <c r="IQO4" s="76"/>
      <c r="IQP4" s="76"/>
      <c r="IQQ4" s="76"/>
      <c r="IQR4" s="76"/>
      <c r="IQS4" s="76"/>
      <c r="IQT4" s="76"/>
      <c r="IQU4" s="76"/>
      <c r="IQV4" s="76"/>
      <c r="IQW4" s="76"/>
      <c r="IQX4" s="76"/>
      <c r="IQY4" s="76"/>
      <c r="IQZ4" s="76"/>
      <c r="IRA4" s="76"/>
      <c r="IRB4" s="76"/>
      <c r="IRC4" s="76"/>
      <c r="IRD4" s="76"/>
      <c r="IRE4" s="76"/>
      <c r="IRF4" s="76"/>
      <c r="IRG4" s="76"/>
      <c r="IRH4" s="76"/>
      <c r="IRI4" s="76"/>
      <c r="IRJ4" s="76"/>
      <c r="IRK4" s="76"/>
      <c r="IRL4" s="76"/>
      <c r="IRM4" s="76"/>
      <c r="IRN4" s="76"/>
      <c r="IRO4" s="76"/>
      <c r="IRP4" s="76"/>
      <c r="IRQ4" s="76"/>
      <c r="IRR4" s="76"/>
      <c r="IRS4" s="76"/>
      <c r="IRT4" s="76"/>
      <c r="IRU4" s="76"/>
      <c r="IRV4" s="76"/>
      <c r="IRW4" s="76"/>
      <c r="IRX4" s="76"/>
      <c r="IRY4" s="76"/>
      <c r="IRZ4" s="76"/>
      <c r="ISA4" s="76"/>
      <c r="ISB4" s="76"/>
      <c r="ISC4" s="76"/>
      <c r="ISD4" s="76"/>
      <c r="ISE4" s="76"/>
      <c r="ISF4" s="76"/>
      <c r="ISG4" s="76"/>
      <c r="ISH4" s="76"/>
      <c r="ISI4" s="76"/>
      <c r="ISJ4" s="76"/>
      <c r="ISK4" s="76"/>
      <c r="ISL4" s="76"/>
      <c r="ISM4" s="76"/>
      <c r="ISN4" s="76"/>
      <c r="ISO4" s="76"/>
      <c r="ISP4" s="76"/>
      <c r="ISQ4" s="76"/>
      <c r="ISR4" s="76"/>
      <c r="ISS4" s="76"/>
      <c r="IST4" s="76"/>
      <c r="ISU4" s="76"/>
      <c r="ISV4" s="76"/>
      <c r="ISW4" s="76"/>
      <c r="ISX4" s="76"/>
      <c r="ISY4" s="76"/>
      <c r="ISZ4" s="76"/>
      <c r="ITA4" s="76"/>
      <c r="ITB4" s="76"/>
      <c r="ITC4" s="76"/>
      <c r="ITD4" s="76"/>
      <c r="ITE4" s="76"/>
      <c r="ITF4" s="76"/>
      <c r="ITG4" s="76"/>
      <c r="ITH4" s="76"/>
      <c r="ITI4" s="76"/>
      <c r="ITJ4" s="76"/>
      <c r="ITK4" s="76"/>
      <c r="ITL4" s="76"/>
      <c r="ITM4" s="76"/>
      <c r="ITN4" s="76"/>
      <c r="ITO4" s="76"/>
      <c r="ITP4" s="76"/>
      <c r="ITQ4" s="76"/>
      <c r="ITR4" s="76"/>
      <c r="ITS4" s="76"/>
      <c r="ITT4" s="76"/>
      <c r="ITU4" s="76"/>
      <c r="ITV4" s="76"/>
      <c r="ITW4" s="76"/>
      <c r="ITX4" s="76"/>
      <c r="ITY4" s="76"/>
      <c r="ITZ4" s="76"/>
      <c r="IUA4" s="76"/>
      <c r="IUB4" s="76"/>
      <c r="IUC4" s="76"/>
      <c r="IUD4" s="76"/>
      <c r="IUE4" s="76"/>
      <c r="IUF4" s="76"/>
      <c r="IUG4" s="76"/>
      <c r="IUH4" s="76"/>
      <c r="IUI4" s="76"/>
      <c r="IUJ4" s="76"/>
      <c r="IUK4" s="76"/>
      <c r="IUL4" s="76"/>
      <c r="IUM4" s="76"/>
      <c r="IUN4" s="76"/>
      <c r="IUO4" s="76"/>
      <c r="IUP4" s="76"/>
      <c r="IUQ4" s="76"/>
      <c r="IUR4" s="76"/>
      <c r="IUS4" s="76"/>
      <c r="IUT4" s="76"/>
      <c r="IUU4" s="76"/>
      <c r="IUV4" s="76"/>
      <c r="IUW4" s="76"/>
      <c r="IUX4" s="76"/>
      <c r="IUY4" s="76"/>
      <c r="IUZ4" s="76"/>
      <c r="IVA4" s="76"/>
      <c r="IVB4" s="76"/>
      <c r="IVC4" s="76"/>
      <c r="IVD4" s="76"/>
      <c r="IVE4" s="76"/>
      <c r="IVF4" s="76"/>
      <c r="IVG4" s="76"/>
      <c r="IVH4" s="76"/>
      <c r="IVI4" s="76"/>
      <c r="IVJ4" s="76"/>
      <c r="IVK4" s="76"/>
      <c r="IVL4" s="76"/>
      <c r="IVM4" s="76"/>
      <c r="IVN4" s="76"/>
      <c r="IVO4" s="76"/>
      <c r="IVP4" s="76"/>
      <c r="IVQ4" s="76"/>
      <c r="IVR4" s="76"/>
      <c r="IVS4" s="76"/>
      <c r="IVT4" s="76"/>
      <c r="IVU4" s="76"/>
      <c r="IVV4" s="76"/>
      <c r="IVW4" s="76"/>
      <c r="IVX4" s="76"/>
      <c r="IVY4" s="76"/>
      <c r="IVZ4" s="76"/>
      <c r="IWA4" s="76"/>
      <c r="IWB4" s="76"/>
      <c r="IWC4" s="76"/>
      <c r="IWD4" s="76"/>
      <c r="IWE4" s="76"/>
      <c r="IWF4" s="76"/>
      <c r="IWG4" s="76"/>
      <c r="IWH4" s="76"/>
      <c r="IWI4" s="76"/>
      <c r="IWJ4" s="76"/>
      <c r="IWK4" s="76"/>
      <c r="IWL4" s="76"/>
      <c r="IWM4" s="76"/>
      <c r="IWN4" s="76"/>
      <c r="IWO4" s="76"/>
      <c r="IWP4" s="76"/>
      <c r="IWQ4" s="76"/>
      <c r="IWR4" s="76"/>
      <c r="IWS4" s="76"/>
      <c r="IWT4" s="76"/>
      <c r="IWU4" s="76"/>
      <c r="IWV4" s="76"/>
      <c r="IWW4" s="76"/>
      <c r="IWX4" s="76"/>
      <c r="IWY4" s="76"/>
      <c r="IWZ4" s="76"/>
      <c r="IXA4" s="76"/>
      <c r="IXB4" s="76"/>
      <c r="IXC4" s="76"/>
      <c r="IXD4" s="76"/>
      <c r="IXE4" s="76"/>
      <c r="IXF4" s="76"/>
      <c r="IXG4" s="76"/>
      <c r="IXH4" s="76"/>
      <c r="IXI4" s="76"/>
      <c r="IXJ4" s="76"/>
      <c r="IXK4" s="76"/>
      <c r="IXL4" s="76"/>
      <c r="IXM4" s="76"/>
      <c r="IXN4" s="76"/>
      <c r="IXO4" s="76"/>
      <c r="IXP4" s="76"/>
      <c r="IXQ4" s="76"/>
      <c r="IXR4" s="76"/>
      <c r="IXS4" s="76"/>
      <c r="IXT4" s="76"/>
      <c r="IXU4" s="76"/>
      <c r="IXV4" s="76"/>
      <c r="IXW4" s="76"/>
      <c r="IXX4" s="76"/>
      <c r="IXY4" s="76"/>
      <c r="IXZ4" s="76"/>
      <c r="IYA4" s="76"/>
      <c r="IYB4" s="76"/>
      <c r="IYC4" s="76"/>
      <c r="IYD4" s="76"/>
      <c r="IYE4" s="76"/>
      <c r="IYF4" s="76"/>
      <c r="IYG4" s="76"/>
      <c r="IYH4" s="76"/>
      <c r="IYI4" s="76"/>
      <c r="IYJ4" s="76"/>
      <c r="IYK4" s="76"/>
      <c r="IYL4" s="76"/>
      <c r="IYM4" s="76"/>
      <c r="IYN4" s="76"/>
      <c r="IYO4" s="76"/>
      <c r="IYP4" s="76"/>
      <c r="IYQ4" s="76"/>
      <c r="IYR4" s="76"/>
      <c r="IYS4" s="76"/>
      <c r="IYT4" s="76"/>
      <c r="IYU4" s="76"/>
      <c r="IYV4" s="76"/>
      <c r="IYW4" s="76"/>
      <c r="IYX4" s="76"/>
      <c r="IYY4" s="76"/>
      <c r="IYZ4" s="76"/>
      <c r="IZA4" s="76"/>
      <c r="IZB4" s="76"/>
      <c r="IZC4" s="76"/>
      <c r="IZD4" s="76"/>
      <c r="IZE4" s="76"/>
      <c r="IZF4" s="76"/>
      <c r="IZG4" s="76"/>
      <c r="IZH4" s="76"/>
      <c r="IZI4" s="76"/>
      <c r="IZJ4" s="76"/>
      <c r="IZK4" s="76"/>
      <c r="IZL4" s="76"/>
      <c r="IZM4" s="76"/>
      <c r="IZN4" s="76"/>
      <c r="IZO4" s="76"/>
      <c r="IZP4" s="76"/>
      <c r="IZQ4" s="76"/>
      <c r="IZR4" s="76"/>
      <c r="IZS4" s="76"/>
      <c r="IZT4" s="76"/>
      <c r="IZU4" s="76"/>
      <c r="IZV4" s="76"/>
      <c r="IZW4" s="76"/>
      <c r="IZX4" s="76"/>
      <c r="IZY4" s="76"/>
      <c r="IZZ4" s="76"/>
      <c r="JAA4" s="76"/>
      <c r="JAB4" s="76"/>
      <c r="JAC4" s="76"/>
      <c r="JAD4" s="76"/>
      <c r="JAE4" s="76"/>
      <c r="JAF4" s="76"/>
      <c r="JAG4" s="76"/>
      <c r="JAH4" s="76"/>
      <c r="JAI4" s="76"/>
      <c r="JAJ4" s="76"/>
      <c r="JAK4" s="76"/>
      <c r="JAL4" s="76"/>
      <c r="JAM4" s="76"/>
      <c r="JAN4" s="76"/>
      <c r="JAO4" s="76"/>
      <c r="JAP4" s="76"/>
      <c r="JAQ4" s="76"/>
      <c r="JAR4" s="76"/>
      <c r="JAS4" s="76"/>
      <c r="JAT4" s="76"/>
      <c r="JAU4" s="76"/>
      <c r="JAV4" s="76"/>
      <c r="JAW4" s="76"/>
      <c r="JAX4" s="76"/>
      <c r="JAY4" s="76"/>
      <c r="JAZ4" s="76"/>
      <c r="JBA4" s="76"/>
      <c r="JBB4" s="76"/>
      <c r="JBC4" s="76"/>
      <c r="JBD4" s="76"/>
      <c r="JBE4" s="76"/>
      <c r="JBF4" s="76"/>
      <c r="JBG4" s="76"/>
      <c r="JBH4" s="76"/>
      <c r="JBI4" s="76"/>
      <c r="JBJ4" s="76"/>
      <c r="JBK4" s="76"/>
      <c r="JBL4" s="76"/>
      <c r="JBM4" s="76"/>
      <c r="JBN4" s="76"/>
      <c r="JBO4" s="76"/>
      <c r="JBP4" s="76"/>
      <c r="JBQ4" s="76"/>
      <c r="JBR4" s="76"/>
      <c r="JBS4" s="76"/>
      <c r="JBT4" s="76"/>
      <c r="JBU4" s="76"/>
      <c r="JBV4" s="76"/>
      <c r="JBW4" s="76"/>
      <c r="JBX4" s="76"/>
      <c r="JBY4" s="76"/>
      <c r="JBZ4" s="76"/>
      <c r="JCA4" s="76"/>
      <c r="JCB4" s="76"/>
      <c r="JCC4" s="76"/>
      <c r="JCD4" s="76"/>
      <c r="JCE4" s="76"/>
      <c r="JCF4" s="76"/>
      <c r="JCG4" s="76"/>
      <c r="JCH4" s="76"/>
      <c r="JCI4" s="76"/>
      <c r="JCJ4" s="76"/>
      <c r="JCK4" s="76"/>
      <c r="JCL4" s="76"/>
      <c r="JCM4" s="76"/>
      <c r="JCN4" s="76"/>
      <c r="JCO4" s="76"/>
      <c r="JCP4" s="76"/>
      <c r="JCQ4" s="76"/>
      <c r="JCR4" s="76"/>
      <c r="JCS4" s="76"/>
      <c r="JCT4" s="76"/>
      <c r="JCU4" s="76"/>
      <c r="JCV4" s="76"/>
      <c r="JCW4" s="76"/>
      <c r="JCX4" s="76"/>
      <c r="JCY4" s="76"/>
      <c r="JCZ4" s="76"/>
      <c r="JDA4" s="76"/>
      <c r="JDB4" s="76"/>
      <c r="JDC4" s="76"/>
      <c r="JDD4" s="76"/>
      <c r="JDE4" s="76"/>
      <c r="JDF4" s="76"/>
      <c r="JDG4" s="76"/>
      <c r="JDH4" s="76"/>
      <c r="JDI4" s="76"/>
      <c r="JDJ4" s="76"/>
      <c r="JDK4" s="76"/>
      <c r="JDL4" s="76"/>
      <c r="JDM4" s="76"/>
      <c r="JDN4" s="76"/>
      <c r="JDO4" s="76"/>
      <c r="JDP4" s="76"/>
      <c r="JDQ4" s="76"/>
      <c r="JDR4" s="76"/>
      <c r="JDS4" s="76"/>
      <c r="JDT4" s="76"/>
      <c r="JDU4" s="76"/>
      <c r="JDV4" s="76"/>
      <c r="JDW4" s="76"/>
      <c r="JDX4" s="76"/>
      <c r="JDY4" s="76"/>
      <c r="JDZ4" s="76"/>
      <c r="JEA4" s="76"/>
      <c r="JEB4" s="76"/>
      <c r="JEC4" s="76"/>
      <c r="JED4" s="76"/>
      <c r="JEE4" s="76"/>
      <c r="JEF4" s="76"/>
      <c r="JEG4" s="76"/>
      <c r="JEH4" s="76"/>
      <c r="JEI4" s="76"/>
      <c r="JEJ4" s="76"/>
      <c r="JEK4" s="76"/>
      <c r="JEL4" s="76"/>
      <c r="JEM4" s="76"/>
      <c r="JEN4" s="76"/>
      <c r="JEO4" s="76"/>
      <c r="JEP4" s="76"/>
      <c r="JEQ4" s="76"/>
      <c r="JER4" s="76"/>
      <c r="JES4" s="76"/>
      <c r="JET4" s="76"/>
      <c r="JEU4" s="76"/>
      <c r="JEV4" s="76"/>
      <c r="JEW4" s="76"/>
      <c r="JEX4" s="76"/>
      <c r="JEY4" s="76"/>
      <c r="JEZ4" s="76"/>
      <c r="JFA4" s="76"/>
      <c r="JFB4" s="76"/>
      <c r="JFC4" s="76"/>
      <c r="JFD4" s="76"/>
      <c r="JFE4" s="76"/>
      <c r="JFF4" s="76"/>
      <c r="JFG4" s="76"/>
      <c r="JFH4" s="76"/>
      <c r="JFI4" s="76"/>
      <c r="JFJ4" s="76"/>
      <c r="JFK4" s="76"/>
      <c r="JFL4" s="76"/>
      <c r="JFM4" s="76"/>
      <c r="JFN4" s="76"/>
      <c r="JFO4" s="76"/>
      <c r="JFP4" s="76"/>
      <c r="JFQ4" s="76"/>
      <c r="JFR4" s="76"/>
      <c r="JFS4" s="76"/>
      <c r="JFT4" s="76"/>
      <c r="JFU4" s="76"/>
      <c r="JFV4" s="76"/>
      <c r="JFW4" s="76"/>
      <c r="JFX4" s="76"/>
      <c r="JFY4" s="76"/>
      <c r="JFZ4" s="76"/>
      <c r="JGA4" s="76"/>
      <c r="JGB4" s="76"/>
      <c r="JGC4" s="76"/>
      <c r="JGD4" s="76"/>
      <c r="JGE4" s="76"/>
      <c r="JGF4" s="76"/>
      <c r="JGG4" s="76"/>
      <c r="JGH4" s="76"/>
      <c r="JGI4" s="76"/>
      <c r="JGJ4" s="76"/>
      <c r="JGK4" s="76"/>
      <c r="JGL4" s="76"/>
      <c r="JGM4" s="76"/>
      <c r="JGN4" s="76"/>
      <c r="JGO4" s="76"/>
      <c r="JGP4" s="76"/>
      <c r="JGQ4" s="76"/>
      <c r="JGR4" s="76"/>
      <c r="JGS4" s="76"/>
      <c r="JGT4" s="76"/>
      <c r="JGU4" s="76"/>
      <c r="JGV4" s="76"/>
      <c r="JGW4" s="76"/>
      <c r="JGX4" s="76"/>
      <c r="JGY4" s="76"/>
      <c r="JGZ4" s="76"/>
      <c r="JHA4" s="76"/>
      <c r="JHB4" s="76"/>
      <c r="JHC4" s="76"/>
      <c r="JHD4" s="76"/>
      <c r="JHE4" s="76"/>
      <c r="JHF4" s="76"/>
      <c r="JHG4" s="76"/>
      <c r="JHH4" s="76"/>
      <c r="JHI4" s="76"/>
      <c r="JHJ4" s="76"/>
      <c r="JHK4" s="76"/>
      <c r="JHL4" s="76"/>
      <c r="JHM4" s="76"/>
      <c r="JHN4" s="76"/>
      <c r="JHO4" s="76"/>
      <c r="JHP4" s="76"/>
      <c r="JHQ4" s="76"/>
      <c r="JHR4" s="76"/>
      <c r="JHS4" s="76"/>
      <c r="JHT4" s="76"/>
      <c r="JHU4" s="76"/>
      <c r="JHV4" s="76"/>
      <c r="JHW4" s="76"/>
      <c r="JHX4" s="76"/>
      <c r="JHY4" s="76"/>
      <c r="JHZ4" s="76"/>
      <c r="JIA4" s="76"/>
      <c r="JIB4" s="76"/>
      <c r="JIC4" s="76"/>
      <c r="JID4" s="76"/>
      <c r="JIE4" s="76"/>
      <c r="JIF4" s="76"/>
      <c r="JIG4" s="76"/>
      <c r="JIH4" s="76"/>
      <c r="JII4" s="76"/>
      <c r="JIJ4" s="76"/>
      <c r="JIK4" s="76"/>
      <c r="JIL4" s="76"/>
      <c r="JIM4" s="76"/>
      <c r="JIN4" s="76"/>
      <c r="JIO4" s="76"/>
      <c r="JIP4" s="76"/>
      <c r="JIQ4" s="76"/>
      <c r="JIR4" s="76"/>
      <c r="JIS4" s="76"/>
      <c r="JIT4" s="76"/>
      <c r="JIU4" s="76"/>
      <c r="JIV4" s="76"/>
      <c r="JIW4" s="76"/>
      <c r="JIX4" s="76"/>
      <c r="JIY4" s="76"/>
      <c r="JIZ4" s="76"/>
      <c r="JJA4" s="76"/>
      <c r="JJB4" s="76"/>
      <c r="JJC4" s="76"/>
      <c r="JJD4" s="76"/>
      <c r="JJE4" s="76"/>
      <c r="JJF4" s="76"/>
      <c r="JJG4" s="76"/>
      <c r="JJH4" s="76"/>
      <c r="JJI4" s="76"/>
      <c r="JJJ4" s="76"/>
      <c r="JJK4" s="76"/>
      <c r="JJL4" s="76"/>
      <c r="JJM4" s="76"/>
      <c r="JJN4" s="76"/>
      <c r="JJO4" s="76"/>
      <c r="JJP4" s="76"/>
      <c r="JJQ4" s="76"/>
      <c r="JJR4" s="76"/>
      <c r="JJS4" s="76"/>
      <c r="JJT4" s="76"/>
      <c r="JJU4" s="76"/>
      <c r="JJV4" s="76"/>
      <c r="JJW4" s="76"/>
      <c r="JJX4" s="76"/>
      <c r="JJY4" s="76"/>
      <c r="JJZ4" s="76"/>
      <c r="JKA4" s="76"/>
      <c r="JKB4" s="76"/>
      <c r="JKC4" s="76"/>
      <c r="JKD4" s="76"/>
      <c r="JKE4" s="76"/>
      <c r="JKF4" s="76"/>
      <c r="JKG4" s="76"/>
      <c r="JKH4" s="76"/>
      <c r="JKI4" s="76"/>
      <c r="JKJ4" s="76"/>
      <c r="JKK4" s="76"/>
      <c r="JKL4" s="76"/>
      <c r="JKM4" s="76"/>
      <c r="JKN4" s="76"/>
      <c r="JKO4" s="76"/>
      <c r="JKP4" s="76"/>
      <c r="JKQ4" s="76"/>
      <c r="JKR4" s="76"/>
      <c r="JKS4" s="76"/>
      <c r="JKT4" s="76"/>
      <c r="JKU4" s="76"/>
      <c r="JKV4" s="76"/>
      <c r="JKW4" s="76"/>
      <c r="JKX4" s="76"/>
      <c r="JKY4" s="76"/>
      <c r="JKZ4" s="76"/>
      <c r="JLA4" s="76"/>
      <c r="JLB4" s="76"/>
      <c r="JLC4" s="76"/>
      <c r="JLD4" s="76"/>
      <c r="JLE4" s="76"/>
      <c r="JLF4" s="76"/>
      <c r="JLG4" s="76"/>
      <c r="JLH4" s="76"/>
      <c r="JLI4" s="76"/>
      <c r="JLJ4" s="76"/>
      <c r="JLK4" s="76"/>
      <c r="JLL4" s="76"/>
      <c r="JLM4" s="76"/>
      <c r="JLN4" s="76"/>
      <c r="JLO4" s="76"/>
      <c r="JLP4" s="76"/>
      <c r="JLQ4" s="76"/>
      <c r="JLR4" s="76"/>
      <c r="JLS4" s="76"/>
      <c r="JLT4" s="76"/>
      <c r="JLU4" s="76"/>
      <c r="JLV4" s="76"/>
      <c r="JLW4" s="76"/>
      <c r="JLX4" s="76"/>
      <c r="JLY4" s="76"/>
      <c r="JLZ4" s="76"/>
      <c r="JMA4" s="76"/>
      <c r="JMB4" s="76"/>
      <c r="JMC4" s="76"/>
      <c r="JMD4" s="76"/>
      <c r="JME4" s="76"/>
      <c r="JMF4" s="76"/>
      <c r="JMG4" s="76"/>
      <c r="JMH4" s="76"/>
      <c r="JMI4" s="76"/>
      <c r="JMJ4" s="76"/>
      <c r="JMK4" s="76"/>
      <c r="JML4" s="76"/>
      <c r="JMM4" s="76"/>
      <c r="JMN4" s="76"/>
      <c r="JMO4" s="76"/>
      <c r="JMP4" s="76"/>
      <c r="JMQ4" s="76"/>
      <c r="JMR4" s="76"/>
      <c r="JMS4" s="76"/>
      <c r="JMT4" s="76"/>
      <c r="JMU4" s="76"/>
      <c r="JMV4" s="76"/>
      <c r="JMW4" s="76"/>
      <c r="JMX4" s="76"/>
      <c r="JMY4" s="76"/>
      <c r="JMZ4" s="76"/>
      <c r="JNA4" s="76"/>
      <c r="JNB4" s="76"/>
      <c r="JNC4" s="76"/>
      <c r="JND4" s="76"/>
      <c r="JNE4" s="76"/>
      <c r="JNF4" s="76"/>
      <c r="JNG4" s="76"/>
      <c r="JNH4" s="76"/>
      <c r="JNI4" s="76"/>
      <c r="JNJ4" s="76"/>
      <c r="JNK4" s="76"/>
      <c r="JNL4" s="76"/>
      <c r="JNM4" s="76"/>
      <c r="JNN4" s="76"/>
      <c r="JNO4" s="76"/>
      <c r="JNP4" s="76"/>
      <c r="JNQ4" s="76"/>
      <c r="JNR4" s="76"/>
      <c r="JNS4" s="76"/>
      <c r="JNT4" s="76"/>
      <c r="JNU4" s="76"/>
      <c r="JNV4" s="76"/>
      <c r="JNW4" s="76"/>
      <c r="JNX4" s="76"/>
      <c r="JNY4" s="76"/>
      <c r="JNZ4" s="76"/>
      <c r="JOA4" s="76"/>
      <c r="JOB4" s="76"/>
      <c r="JOC4" s="76"/>
      <c r="JOD4" s="76"/>
      <c r="JOE4" s="76"/>
      <c r="JOF4" s="76"/>
      <c r="JOG4" s="76"/>
      <c r="JOH4" s="76"/>
      <c r="JOI4" s="76"/>
      <c r="JOJ4" s="76"/>
      <c r="JOK4" s="76"/>
      <c r="JOL4" s="76"/>
      <c r="JOM4" s="76"/>
      <c r="JON4" s="76"/>
      <c r="JOO4" s="76"/>
      <c r="JOP4" s="76"/>
      <c r="JOQ4" s="76"/>
      <c r="JOR4" s="76"/>
      <c r="JOS4" s="76"/>
      <c r="JOT4" s="76"/>
      <c r="JOU4" s="76"/>
      <c r="JOV4" s="76"/>
      <c r="JOW4" s="76"/>
      <c r="JOX4" s="76"/>
      <c r="JOY4" s="76"/>
      <c r="JOZ4" s="76"/>
      <c r="JPA4" s="76"/>
      <c r="JPB4" s="76"/>
      <c r="JPC4" s="76"/>
      <c r="JPD4" s="76"/>
      <c r="JPE4" s="76"/>
      <c r="JPF4" s="76"/>
      <c r="JPG4" s="76"/>
      <c r="JPH4" s="76"/>
      <c r="JPI4" s="76"/>
      <c r="JPJ4" s="76"/>
      <c r="JPK4" s="76"/>
      <c r="JPL4" s="76"/>
      <c r="JPM4" s="76"/>
      <c r="JPN4" s="76"/>
      <c r="JPO4" s="76"/>
      <c r="JPP4" s="76"/>
      <c r="JPQ4" s="76"/>
      <c r="JPR4" s="76"/>
      <c r="JPS4" s="76"/>
      <c r="JPT4" s="76"/>
      <c r="JPU4" s="76"/>
      <c r="JPV4" s="76"/>
      <c r="JPW4" s="76"/>
      <c r="JPX4" s="76"/>
      <c r="JPY4" s="76"/>
      <c r="JPZ4" s="76"/>
      <c r="JQA4" s="76"/>
      <c r="JQB4" s="76"/>
      <c r="JQC4" s="76"/>
      <c r="JQD4" s="76"/>
      <c r="JQE4" s="76"/>
      <c r="JQF4" s="76"/>
      <c r="JQG4" s="76"/>
      <c r="JQH4" s="76"/>
      <c r="JQI4" s="76"/>
      <c r="JQJ4" s="76"/>
      <c r="JQK4" s="76"/>
      <c r="JQL4" s="76"/>
      <c r="JQM4" s="76"/>
      <c r="JQN4" s="76"/>
      <c r="JQO4" s="76"/>
      <c r="JQP4" s="76"/>
      <c r="JQQ4" s="76"/>
      <c r="JQR4" s="76"/>
      <c r="JQS4" s="76"/>
      <c r="JQT4" s="76"/>
      <c r="JQU4" s="76"/>
      <c r="JQV4" s="76"/>
      <c r="JQW4" s="76"/>
      <c r="JQX4" s="76"/>
      <c r="JQY4" s="76"/>
      <c r="JQZ4" s="76"/>
      <c r="JRA4" s="76"/>
      <c r="JRB4" s="76"/>
      <c r="JRC4" s="76"/>
      <c r="JRD4" s="76"/>
      <c r="JRE4" s="76"/>
      <c r="JRF4" s="76"/>
      <c r="JRG4" s="76"/>
      <c r="JRH4" s="76"/>
      <c r="JRI4" s="76"/>
      <c r="JRJ4" s="76"/>
      <c r="JRK4" s="76"/>
      <c r="JRL4" s="76"/>
      <c r="JRM4" s="76"/>
      <c r="JRN4" s="76"/>
      <c r="JRO4" s="76"/>
      <c r="JRP4" s="76"/>
      <c r="JRQ4" s="76"/>
      <c r="JRR4" s="76"/>
      <c r="JRS4" s="76"/>
      <c r="JRT4" s="76"/>
      <c r="JRU4" s="76"/>
      <c r="JRV4" s="76"/>
      <c r="JRW4" s="76"/>
      <c r="JRX4" s="76"/>
      <c r="JRY4" s="76"/>
      <c r="JRZ4" s="76"/>
      <c r="JSA4" s="76"/>
      <c r="JSB4" s="76"/>
      <c r="JSC4" s="76"/>
      <c r="JSD4" s="76"/>
      <c r="JSE4" s="76"/>
      <c r="JSF4" s="76"/>
      <c r="JSG4" s="76"/>
      <c r="JSH4" s="76"/>
      <c r="JSI4" s="76"/>
      <c r="JSJ4" s="76"/>
      <c r="JSK4" s="76"/>
      <c r="JSL4" s="76"/>
      <c r="JSM4" s="76"/>
      <c r="JSN4" s="76"/>
      <c r="JSO4" s="76"/>
      <c r="JSP4" s="76"/>
      <c r="JSQ4" s="76"/>
      <c r="JSR4" s="76"/>
      <c r="JSS4" s="76"/>
      <c r="JST4" s="76"/>
      <c r="JSU4" s="76"/>
      <c r="JSV4" s="76"/>
      <c r="JSW4" s="76"/>
      <c r="JSX4" s="76"/>
      <c r="JSY4" s="76"/>
      <c r="JSZ4" s="76"/>
      <c r="JTA4" s="76"/>
      <c r="JTB4" s="76"/>
      <c r="JTC4" s="76"/>
      <c r="JTD4" s="76"/>
      <c r="JTE4" s="76"/>
      <c r="JTF4" s="76"/>
      <c r="JTG4" s="76"/>
      <c r="JTH4" s="76"/>
      <c r="JTI4" s="76"/>
      <c r="JTJ4" s="76"/>
      <c r="JTK4" s="76"/>
      <c r="JTL4" s="76"/>
      <c r="JTM4" s="76"/>
      <c r="JTN4" s="76"/>
      <c r="JTO4" s="76"/>
      <c r="JTP4" s="76"/>
      <c r="JTQ4" s="76"/>
      <c r="JTR4" s="76"/>
      <c r="JTS4" s="76"/>
      <c r="JTT4" s="76"/>
      <c r="JTU4" s="76"/>
      <c r="JTV4" s="76"/>
      <c r="JTW4" s="76"/>
      <c r="JTX4" s="76"/>
      <c r="JTY4" s="76"/>
      <c r="JTZ4" s="76"/>
      <c r="JUA4" s="76"/>
      <c r="JUB4" s="76"/>
      <c r="JUC4" s="76"/>
      <c r="JUD4" s="76"/>
      <c r="JUE4" s="76"/>
      <c r="JUF4" s="76"/>
      <c r="JUG4" s="76"/>
      <c r="JUH4" s="76"/>
      <c r="JUI4" s="76"/>
      <c r="JUJ4" s="76"/>
      <c r="JUK4" s="76"/>
      <c r="JUL4" s="76"/>
      <c r="JUM4" s="76"/>
      <c r="JUN4" s="76"/>
      <c r="JUO4" s="76"/>
      <c r="JUP4" s="76"/>
      <c r="JUQ4" s="76"/>
      <c r="JUR4" s="76"/>
      <c r="JUS4" s="76"/>
      <c r="JUT4" s="76"/>
      <c r="JUU4" s="76"/>
      <c r="JUV4" s="76"/>
      <c r="JUW4" s="76"/>
      <c r="JUX4" s="76"/>
      <c r="JUY4" s="76"/>
      <c r="JUZ4" s="76"/>
      <c r="JVA4" s="76"/>
      <c r="JVB4" s="76"/>
      <c r="JVC4" s="76"/>
      <c r="JVD4" s="76"/>
      <c r="JVE4" s="76"/>
      <c r="JVF4" s="76"/>
      <c r="JVG4" s="76"/>
      <c r="JVH4" s="76"/>
      <c r="JVI4" s="76"/>
      <c r="JVJ4" s="76"/>
      <c r="JVK4" s="76"/>
      <c r="JVL4" s="76"/>
      <c r="JVM4" s="76"/>
      <c r="JVN4" s="76"/>
      <c r="JVO4" s="76"/>
      <c r="JVP4" s="76"/>
      <c r="JVQ4" s="76"/>
      <c r="JVR4" s="76"/>
      <c r="JVS4" s="76"/>
      <c r="JVT4" s="76"/>
      <c r="JVU4" s="76"/>
      <c r="JVV4" s="76"/>
      <c r="JVW4" s="76"/>
      <c r="JVX4" s="76"/>
      <c r="JVY4" s="76"/>
      <c r="JVZ4" s="76"/>
      <c r="JWA4" s="76"/>
      <c r="JWB4" s="76"/>
      <c r="JWC4" s="76"/>
      <c r="JWD4" s="76"/>
      <c r="JWE4" s="76"/>
      <c r="JWF4" s="76"/>
      <c r="JWG4" s="76"/>
      <c r="JWH4" s="76"/>
      <c r="JWI4" s="76"/>
      <c r="JWJ4" s="76"/>
      <c r="JWK4" s="76"/>
      <c r="JWL4" s="76"/>
      <c r="JWM4" s="76"/>
      <c r="JWN4" s="76"/>
      <c r="JWO4" s="76"/>
      <c r="JWP4" s="76"/>
      <c r="JWQ4" s="76"/>
      <c r="JWR4" s="76"/>
      <c r="JWS4" s="76"/>
      <c r="JWT4" s="76"/>
      <c r="JWU4" s="76"/>
      <c r="JWV4" s="76"/>
      <c r="JWW4" s="76"/>
      <c r="JWX4" s="76"/>
      <c r="JWY4" s="76"/>
      <c r="JWZ4" s="76"/>
      <c r="JXA4" s="76"/>
      <c r="JXB4" s="76"/>
      <c r="JXC4" s="76"/>
      <c r="JXD4" s="76"/>
      <c r="JXE4" s="76"/>
      <c r="JXF4" s="76"/>
      <c r="JXG4" s="76"/>
      <c r="JXH4" s="76"/>
      <c r="JXI4" s="76"/>
      <c r="JXJ4" s="76"/>
      <c r="JXK4" s="76"/>
      <c r="JXL4" s="76"/>
      <c r="JXM4" s="76"/>
      <c r="JXN4" s="76"/>
      <c r="JXO4" s="76"/>
      <c r="JXP4" s="76"/>
      <c r="JXQ4" s="76"/>
      <c r="JXR4" s="76"/>
      <c r="JXS4" s="76"/>
      <c r="JXT4" s="76"/>
      <c r="JXU4" s="76"/>
      <c r="JXV4" s="76"/>
      <c r="JXW4" s="76"/>
      <c r="JXX4" s="76"/>
      <c r="JXY4" s="76"/>
      <c r="JXZ4" s="76"/>
      <c r="JYA4" s="76"/>
      <c r="JYB4" s="76"/>
      <c r="JYC4" s="76"/>
      <c r="JYD4" s="76"/>
      <c r="JYE4" s="76"/>
      <c r="JYF4" s="76"/>
      <c r="JYG4" s="76"/>
      <c r="JYH4" s="76"/>
      <c r="JYI4" s="76"/>
      <c r="JYJ4" s="76"/>
      <c r="JYK4" s="76"/>
      <c r="JYL4" s="76"/>
      <c r="JYM4" s="76"/>
      <c r="JYN4" s="76"/>
      <c r="JYO4" s="76"/>
      <c r="JYP4" s="76"/>
      <c r="JYQ4" s="76"/>
      <c r="JYR4" s="76"/>
      <c r="JYS4" s="76"/>
      <c r="JYT4" s="76"/>
      <c r="JYU4" s="76"/>
      <c r="JYV4" s="76"/>
      <c r="JYW4" s="76"/>
      <c r="JYX4" s="76"/>
      <c r="JYY4" s="76"/>
      <c r="JYZ4" s="76"/>
      <c r="JZA4" s="76"/>
      <c r="JZB4" s="76"/>
      <c r="JZC4" s="76"/>
      <c r="JZD4" s="76"/>
      <c r="JZE4" s="76"/>
      <c r="JZF4" s="76"/>
      <c r="JZG4" s="76"/>
      <c r="JZH4" s="76"/>
      <c r="JZI4" s="76"/>
      <c r="JZJ4" s="76"/>
      <c r="JZK4" s="76"/>
      <c r="JZL4" s="76"/>
      <c r="JZM4" s="76"/>
      <c r="JZN4" s="76"/>
      <c r="JZO4" s="76"/>
      <c r="JZP4" s="76"/>
      <c r="JZQ4" s="76"/>
      <c r="JZR4" s="76"/>
      <c r="JZS4" s="76"/>
      <c r="JZT4" s="76"/>
      <c r="JZU4" s="76"/>
      <c r="JZV4" s="76"/>
      <c r="JZW4" s="76"/>
      <c r="JZX4" s="76"/>
      <c r="JZY4" s="76"/>
      <c r="JZZ4" s="76"/>
      <c r="KAA4" s="76"/>
      <c r="KAB4" s="76"/>
      <c r="KAC4" s="76"/>
      <c r="KAD4" s="76"/>
      <c r="KAE4" s="76"/>
      <c r="KAF4" s="76"/>
      <c r="KAG4" s="76"/>
      <c r="KAH4" s="76"/>
      <c r="KAI4" s="76"/>
      <c r="KAJ4" s="76"/>
      <c r="KAK4" s="76"/>
      <c r="KAL4" s="76"/>
      <c r="KAM4" s="76"/>
      <c r="KAN4" s="76"/>
      <c r="KAO4" s="76"/>
      <c r="KAP4" s="76"/>
      <c r="KAQ4" s="76"/>
      <c r="KAR4" s="76"/>
      <c r="KAS4" s="76"/>
      <c r="KAT4" s="76"/>
      <c r="KAU4" s="76"/>
      <c r="KAV4" s="76"/>
      <c r="KAW4" s="76"/>
      <c r="KAX4" s="76"/>
      <c r="KAY4" s="76"/>
      <c r="KAZ4" s="76"/>
      <c r="KBA4" s="76"/>
      <c r="KBB4" s="76"/>
      <c r="KBC4" s="76"/>
      <c r="KBD4" s="76"/>
      <c r="KBE4" s="76"/>
      <c r="KBF4" s="76"/>
      <c r="KBG4" s="76"/>
      <c r="KBH4" s="76"/>
      <c r="KBI4" s="76"/>
      <c r="KBJ4" s="76"/>
      <c r="KBK4" s="76"/>
      <c r="KBL4" s="76"/>
      <c r="KBM4" s="76"/>
      <c r="KBN4" s="76"/>
      <c r="KBO4" s="76"/>
      <c r="KBP4" s="76"/>
      <c r="KBQ4" s="76"/>
      <c r="KBR4" s="76"/>
      <c r="KBS4" s="76"/>
      <c r="KBT4" s="76"/>
      <c r="KBU4" s="76"/>
      <c r="KBV4" s="76"/>
      <c r="KBW4" s="76"/>
      <c r="KBX4" s="76"/>
      <c r="KBY4" s="76"/>
      <c r="KBZ4" s="76"/>
      <c r="KCA4" s="76"/>
      <c r="KCB4" s="76"/>
      <c r="KCC4" s="76"/>
      <c r="KCD4" s="76"/>
      <c r="KCE4" s="76"/>
      <c r="KCF4" s="76"/>
      <c r="KCG4" s="76"/>
      <c r="KCH4" s="76"/>
      <c r="KCI4" s="76"/>
      <c r="KCJ4" s="76"/>
      <c r="KCK4" s="76"/>
      <c r="KCL4" s="76"/>
      <c r="KCM4" s="76"/>
      <c r="KCN4" s="76"/>
      <c r="KCO4" s="76"/>
      <c r="KCP4" s="76"/>
      <c r="KCQ4" s="76"/>
      <c r="KCR4" s="76"/>
      <c r="KCS4" s="76"/>
      <c r="KCT4" s="76"/>
      <c r="KCU4" s="76"/>
      <c r="KCV4" s="76"/>
      <c r="KCW4" s="76"/>
      <c r="KCX4" s="76"/>
      <c r="KCY4" s="76"/>
      <c r="KCZ4" s="76"/>
      <c r="KDA4" s="76"/>
      <c r="KDB4" s="76"/>
      <c r="KDC4" s="76"/>
      <c r="KDD4" s="76"/>
      <c r="KDE4" s="76"/>
      <c r="KDF4" s="76"/>
      <c r="KDG4" s="76"/>
      <c r="KDH4" s="76"/>
      <c r="KDI4" s="76"/>
      <c r="KDJ4" s="76"/>
      <c r="KDK4" s="76"/>
      <c r="KDL4" s="76"/>
      <c r="KDM4" s="76"/>
      <c r="KDN4" s="76"/>
      <c r="KDO4" s="76"/>
      <c r="KDP4" s="76"/>
      <c r="KDQ4" s="76"/>
      <c r="KDR4" s="76"/>
      <c r="KDS4" s="76"/>
      <c r="KDT4" s="76"/>
      <c r="KDU4" s="76"/>
      <c r="KDV4" s="76"/>
      <c r="KDW4" s="76"/>
      <c r="KDX4" s="76"/>
      <c r="KDY4" s="76"/>
      <c r="KDZ4" s="76"/>
      <c r="KEA4" s="76"/>
      <c r="KEB4" s="76"/>
      <c r="KEC4" s="76"/>
      <c r="KED4" s="76"/>
      <c r="KEE4" s="76"/>
      <c r="KEF4" s="76"/>
      <c r="KEG4" s="76"/>
      <c r="KEH4" s="76"/>
      <c r="KEI4" s="76"/>
      <c r="KEJ4" s="76"/>
      <c r="KEK4" s="76"/>
      <c r="KEL4" s="76"/>
      <c r="KEM4" s="76"/>
      <c r="KEN4" s="76"/>
      <c r="KEO4" s="76"/>
      <c r="KEP4" s="76"/>
      <c r="KEQ4" s="76"/>
      <c r="KER4" s="76"/>
      <c r="KES4" s="76"/>
      <c r="KET4" s="76"/>
      <c r="KEU4" s="76"/>
      <c r="KEV4" s="76"/>
      <c r="KEW4" s="76"/>
      <c r="KEX4" s="76"/>
      <c r="KEY4" s="76"/>
      <c r="KEZ4" s="76"/>
      <c r="KFA4" s="76"/>
      <c r="KFB4" s="76"/>
      <c r="KFC4" s="76"/>
      <c r="KFD4" s="76"/>
      <c r="KFE4" s="76"/>
      <c r="KFF4" s="76"/>
      <c r="KFG4" s="76"/>
      <c r="KFH4" s="76"/>
      <c r="KFI4" s="76"/>
      <c r="KFJ4" s="76"/>
      <c r="KFK4" s="76"/>
      <c r="KFL4" s="76"/>
      <c r="KFM4" s="76"/>
      <c r="KFN4" s="76"/>
      <c r="KFO4" s="76"/>
      <c r="KFP4" s="76"/>
      <c r="KFQ4" s="76"/>
      <c r="KFR4" s="76"/>
      <c r="KFS4" s="76"/>
      <c r="KFT4" s="76"/>
      <c r="KFU4" s="76"/>
      <c r="KFV4" s="76"/>
      <c r="KFW4" s="76"/>
      <c r="KFX4" s="76"/>
      <c r="KFY4" s="76"/>
      <c r="KFZ4" s="76"/>
      <c r="KGA4" s="76"/>
      <c r="KGB4" s="76"/>
      <c r="KGC4" s="76"/>
      <c r="KGD4" s="76"/>
      <c r="KGE4" s="76"/>
      <c r="KGF4" s="76"/>
      <c r="KGG4" s="76"/>
      <c r="KGH4" s="76"/>
      <c r="KGI4" s="76"/>
      <c r="KGJ4" s="76"/>
      <c r="KGK4" s="76"/>
      <c r="KGL4" s="76"/>
      <c r="KGM4" s="76"/>
      <c r="KGN4" s="76"/>
      <c r="KGO4" s="76"/>
      <c r="KGP4" s="76"/>
      <c r="KGQ4" s="76"/>
      <c r="KGR4" s="76"/>
      <c r="KGS4" s="76"/>
      <c r="KGT4" s="76"/>
      <c r="KGU4" s="76"/>
      <c r="KGV4" s="76"/>
      <c r="KGW4" s="76"/>
      <c r="KGX4" s="76"/>
      <c r="KGY4" s="76"/>
      <c r="KGZ4" s="76"/>
      <c r="KHA4" s="76"/>
      <c r="KHB4" s="76"/>
      <c r="KHC4" s="76"/>
      <c r="KHD4" s="76"/>
      <c r="KHE4" s="76"/>
      <c r="KHF4" s="76"/>
      <c r="KHG4" s="76"/>
      <c r="KHH4" s="76"/>
      <c r="KHI4" s="76"/>
      <c r="KHJ4" s="76"/>
      <c r="KHK4" s="76"/>
      <c r="KHL4" s="76"/>
      <c r="KHM4" s="76"/>
      <c r="KHN4" s="76"/>
      <c r="KHO4" s="76"/>
      <c r="KHP4" s="76"/>
      <c r="KHQ4" s="76"/>
      <c r="KHR4" s="76"/>
      <c r="KHS4" s="76"/>
      <c r="KHT4" s="76"/>
      <c r="KHU4" s="76"/>
      <c r="KHV4" s="76"/>
      <c r="KHW4" s="76"/>
      <c r="KHX4" s="76"/>
      <c r="KHY4" s="76"/>
      <c r="KHZ4" s="76"/>
      <c r="KIA4" s="76"/>
      <c r="KIB4" s="76"/>
      <c r="KIC4" s="76"/>
      <c r="KID4" s="76"/>
      <c r="KIE4" s="76"/>
      <c r="KIF4" s="76"/>
      <c r="KIG4" s="76"/>
      <c r="KIH4" s="76"/>
      <c r="KII4" s="76"/>
      <c r="KIJ4" s="76"/>
      <c r="KIK4" s="76"/>
      <c r="KIL4" s="76"/>
      <c r="KIM4" s="76"/>
      <c r="KIN4" s="76"/>
      <c r="KIO4" s="76"/>
      <c r="KIP4" s="76"/>
      <c r="KIQ4" s="76"/>
      <c r="KIR4" s="76"/>
      <c r="KIS4" s="76"/>
      <c r="KIT4" s="76"/>
      <c r="KIU4" s="76"/>
      <c r="KIV4" s="76"/>
      <c r="KIW4" s="76"/>
      <c r="KIX4" s="76"/>
      <c r="KIY4" s="76"/>
      <c r="KIZ4" s="76"/>
      <c r="KJA4" s="76"/>
      <c r="KJB4" s="76"/>
      <c r="KJC4" s="76"/>
      <c r="KJD4" s="76"/>
      <c r="KJE4" s="76"/>
      <c r="KJF4" s="76"/>
      <c r="KJG4" s="76"/>
      <c r="KJH4" s="76"/>
      <c r="KJI4" s="76"/>
      <c r="KJJ4" s="76"/>
      <c r="KJK4" s="76"/>
      <c r="KJL4" s="76"/>
      <c r="KJM4" s="76"/>
      <c r="KJN4" s="76"/>
      <c r="KJO4" s="76"/>
      <c r="KJP4" s="76"/>
      <c r="KJQ4" s="76"/>
      <c r="KJR4" s="76"/>
      <c r="KJS4" s="76"/>
      <c r="KJT4" s="76"/>
      <c r="KJU4" s="76"/>
      <c r="KJV4" s="76"/>
      <c r="KJW4" s="76"/>
      <c r="KJX4" s="76"/>
      <c r="KJY4" s="76"/>
      <c r="KJZ4" s="76"/>
      <c r="KKA4" s="76"/>
      <c r="KKB4" s="76"/>
      <c r="KKC4" s="76"/>
      <c r="KKD4" s="76"/>
      <c r="KKE4" s="76"/>
      <c r="KKF4" s="76"/>
      <c r="KKG4" s="76"/>
      <c r="KKH4" s="76"/>
      <c r="KKI4" s="76"/>
      <c r="KKJ4" s="76"/>
      <c r="KKK4" s="76"/>
      <c r="KKL4" s="76"/>
      <c r="KKM4" s="76"/>
      <c r="KKN4" s="76"/>
      <c r="KKO4" s="76"/>
      <c r="KKP4" s="76"/>
      <c r="KKQ4" s="76"/>
      <c r="KKR4" s="76"/>
      <c r="KKS4" s="76"/>
      <c r="KKT4" s="76"/>
      <c r="KKU4" s="76"/>
      <c r="KKV4" s="76"/>
      <c r="KKW4" s="76"/>
      <c r="KKX4" s="76"/>
      <c r="KKY4" s="76"/>
      <c r="KKZ4" s="76"/>
      <c r="KLA4" s="76"/>
      <c r="KLB4" s="76"/>
      <c r="KLC4" s="76"/>
      <c r="KLD4" s="76"/>
      <c r="KLE4" s="76"/>
      <c r="KLF4" s="76"/>
      <c r="KLG4" s="76"/>
      <c r="KLH4" s="76"/>
      <c r="KLI4" s="76"/>
      <c r="KLJ4" s="76"/>
      <c r="KLK4" s="76"/>
      <c r="KLL4" s="76"/>
      <c r="KLM4" s="76"/>
      <c r="KLN4" s="76"/>
      <c r="KLO4" s="76"/>
      <c r="KLP4" s="76"/>
      <c r="KLQ4" s="76"/>
      <c r="KLR4" s="76"/>
      <c r="KLS4" s="76"/>
      <c r="KLT4" s="76"/>
      <c r="KLU4" s="76"/>
      <c r="KLV4" s="76"/>
      <c r="KLW4" s="76"/>
      <c r="KLX4" s="76"/>
      <c r="KLY4" s="76"/>
      <c r="KLZ4" s="76"/>
      <c r="KMA4" s="76"/>
      <c r="KMB4" s="76"/>
      <c r="KMC4" s="76"/>
      <c r="KMD4" s="76"/>
      <c r="KME4" s="76"/>
      <c r="KMF4" s="76"/>
      <c r="KMG4" s="76"/>
      <c r="KMH4" s="76"/>
      <c r="KMI4" s="76"/>
      <c r="KMJ4" s="76"/>
      <c r="KMK4" s="76"/>
      <c r="KML4" s="76"/>
      <c r="KMM4" s="76"/>
      <c r="KMN4" s="76"/>
      <c r="KMO4" s="76"/>
      <c r="KMP4" s="76"/>
      <c r="KMQ4" s="76"/>
      <c r="KMR4" s="76"/>
      <c r="KMS4" s="76"/>
      <c r="KMT4" s="76"/>
      <c r="KMU4" s="76"/>
      <c r="KMV4" s="76"/>
      <c r="KMW4" s="76"/>
      <c r="KMX4" s="76"/>
      <c r="KMY4" s="76"/>
      <c r="KMZ4" s="76"/>
      <c r="KNA4" s="76"/>
      <c r="KNB4" s="76"/>
      <c r="KNC4" s="76"/>
      <c r="KND4" s="76"/>
      <c r="KNE4" s="76"/>
      <c r="KNF4" s="76"/>
      <c r="KNG4" s="76"/>
      <c r="KNH4" s="76"/>
      <c r="KNI4" s="76"/>
      <c r="KNJ4" s="76"/>
      <c r="KNK4" s="76"/>
      <c r="KNL4" s="76"/>
      <c r="KNM4" s="76"/>
      <c r="KNN4" s="76"/>
      <c r="KNO4" s="76"/>
      <c r="KNP4" s="76"/>
      <c r="KNQ4" s="76"/>
      <c r="KNR4" s="76"/>
      <c r="KNS4" s="76"/>
      <c r="KNT4" s="76"/>
      <c r="KNU4" s="76"/>
      <c r="KNV4" s="76"/>
      <c r="KNW4" s="76"/>
      <c r="KNX4" s="76"/>
      <c r="KNY4" s="76"/>
      <c r="KNZ4" s="76"/>
      <c r="KOA4" s="76"/>
      <c r="KOB4" s="76"/>
      <c r="KOC4" s="76"/>
      <c r="KOD4" s="76"/>
      <c r="KOE4" s="76"/>
      <c r="KOF4" s="76"/>
      <c r="KOG4" s="76"/>
      <c r="KOH4" s="76"/>
      <c r="KOI4" s="76"/>
      <c r="KOJ4" s="76"/>
      <c r="KOK4" s="76"/>
      <c r="KOL4" s="76"/>
      <c r="KOM4" s="76"/>
      <c r="KON4" s="76"/>
      <c r="KOO4" s="76"/>
      <c r="KOP4" s="76"/>
      <c r="KOQ4" s="76"/>
      <c r="KOR4" s="76"/>
      <c r="KOS4" s="76"/>
      <c r="KOT4" s="76"/>
      <c r="KOU4" s="76"/>
      <c r="KOV4" s="76"/>
      <c r="KOW4" s="76"/>
      <c r="KOX4" s="76"/>
      <c r="KOY4" s="76"/>
      <c r="KOZ4" s="76"/>
      <c r="KPA4" s="76"/>
      <c r="KPB4" s="76"/>
      <c r="KPC4" s="76"/>
      <c r="KPD4" s="76"/>
      <c r="KPE4" s="76"/>
      <c r="KPF4" s="76"/>
      <c r="KPG4" s="76"/>
      <c r="KPH4" s="76"/>
      <c r="KPI4" s="76"/>
      <c r="KPJ4" s="76"/>
      <c r="KPK4" s="76"/>
      <c r="KPL4" s="76"/>
      <c r="KPM4" s="76"/>
      <c r="KPN4" s="76"/>
      <c r="KPO4" s="76"/>
      <c r="KPP4" s="76"/>
      <c r="KPQ4" s="76"/>
      <c r="KPR4" s="76"/>
      <c r="KPS4" s="76"/>
      <c r="KPT4" s="76"/>
      <c r="KPU4" s="76"/>
      <c r="KPV4" s="76"/>
      <c r="KPW4" s="76"/>
      <c r="KPX4" s="76"/>
      <c r="KPY4" s="76"/>
      <c r="KPZ4" s="76"/>
      <c r="KQA4" s="76"/>
      <c r="KQB4" s="76"/>
      <c r="KQC4" s="76"/>
      <c r="KQD4" s="76"/>
      <c r="KQE4" s="76"/>
      <c r="KQF4" s="76"/>
      <c r="KQG4" s="76"/>
      <c r="KQH4" s="76"/>
      <c r="KQI4" s="76"/>
      <c r="KQJ4" s="76"/>
      <c r="KQK4" s="76"/>
      <c r="KQL4" s="76"/>
      <c r="KQM4" s="76"/>
      <c r="KQN4" s="76"/>
      <c r="KQO4" s="76"/>
      <c r="KQP4" s="76"/>
      <c r="KQQ4" s="76"/>
      <c r="KQR4" s="76"/>
      <c r="KQS4" s="76"/>
      <c r="KQT4" s="76"/>
      <c r="KQU4" s="76"/>
      <c r="KQV4" s="76"/>
      <c r="KQW4" s="76"/>
      <c r="KQX4" s="76"/>
      <c r="KQY4" s="76"/>
      <c r="KQZ4" s="76"/>
      <c r="KRA4" s="76"/>
      <c r="KRB4" s="76"/>
      <c r="KRC4" s="76"/>
      <c r="KRD4" s="76"/>
      <c r="KRE4" s="76"/>
      <c r="KRF4" s="76"/>
      <c r="KRG4" s="76"/>
      <c r="KRH4" s="76"/>
      <c r="KRI4" s="76"/>
      <c r="KRJ4" s="76"/>
      <c r="KRK4" s="76"/>
      <c r="KRL4" s="76"/>
      <c r="KRM4" s="76"/>
      <c r="KRN4" s="76"/>
      <c r="KRO4" s="76"/>
      <c r="KRP4" s="76"/>
      <c r="KRQ4" s="76"/>
      <c r="KRR4" s="76"/>
      <c r="KRS4" s="76"/>
      <c r="KRT4" s="76"/>
      <c r="KRU4" s="76"/>
      <c r="KRV4" s="76"/>
      <c r="KRW4" s="76"/>
      <c r="KRX4" s="76"/>
      <c r="KRY4" s="76"/>
      <c r="KRZ4" s="76"/>
      <c r="KSA4" s="76"/>
      <c r="KSB4" s="76"/>
      <c r="KSC4" s="76"/>
      <c r="KSD4" s="76"/>
      <c r="KSE4" s="76"/>
      <c r="KSF4" s="76"/>
      <c r="KSG4" s="76"/>
      <c r="KSH4" s="76"/>
      <c r="KSI4" s="76"/>
      <c r="KSJ4" s="76"/>
      <c r="KSK4" s="76"/>
      <c r="KSL4" s="76"/>
      <c r="KSM4" s="76"/>
      <c r="KSN4" s="76"/>
      <c r="KSO4" s="76"/>
      <c r="KSP4" s="76"/>
      <c r="KSQ4" s="76"/>
      <c r="KSR4" s="76"/>
      <c r="KSS4" s="76"/>
      <c r="KST4" s="76"/>
      <c r="KSU4" s="76"/>
      <c r="KSV4" s="76"/>
      <c r="KSW4" s="76"/>
      <c r="KSX4" s="76"/>
      <c r="KSY4" s="76"/>
      <c r="KSZ4" s="76"/>
      <c r="KTA4" s="76"/>
      <c r="KTB4" s="76"/>
      <c r="KTC4" s="76"/>
      <c r="KTD4" s="76"/>
      <c r="KTE4" s="76"/>
      <c r="KTF4" s="76"/>
      <c r="KTG4" s="76"/>
      <c r="KTH4" s="76"/>
      <c r="KTI4" s="76"/>
      <c r="KTJ4" s="76"/>
      <c r="KTK4" s="76"/>
      <c r="KTL4" s="76"/>
      <c r="KTM4" s="76"/>
      <c r="KTN4" s="76"/>
      <c r="KTO4" s="76"/>
      <c r="KTP4" s="76"/>
      <c r="KTQ4" s="76"/>
      <c r="KTR4" s="76"/>
      <c r="KTS4" s="76"/>
      <c r="KTT4" s="76"/>
      <c r="KTU4" s="76"/>
      <c r="KTV4" s="76"/>
      <c r="KTW4" s="76"/>
      <c r="KTX4" s="76"/>
      <c r="KTY4" s="76"/>
      <c r="KTZ4" s="76"/>
      <c r="KUA4" s="76"/>
      <c r="KUB4" s="76"/>
      <c r="KUC4" s="76"/>
      <c r="KUD4" s="76"/>
      <c r="KUE4" s="76"/>
      <c r="KUF4" s="76"/>
      <c r="KUG4" s="76"/>
      <c r="KUH4" s="76"/>
      <c r="KUI4" s="76"/>
      <c r="KUJ4" s="76"/>
      <c r="KUK4" s="76"/>
      <c r="KUL4" s="76"/>
      <c r="KUM4" s="76"/>
      <c r="KUN4" s="76"/>
      <c r="KUO4" s="76"/>
      <c r="KUP4" s="76"/>
      <c r="KUQ4" s="76"/>
      <c r="KUR4" s="76"/>
      <c r="KUS4" s="76"/>
      <c r="KUT4" s="76"/>
      <c r="KUU4" s="76"/>
      <c r="KUV4" s="76"/>
      <c r="KUW4" s="76"/>
      <c r="KUX4" s="76"/>
      <c r="KUY4" s="76"/>
      <c r="KUZ4" s="76"/>
      <c r="KVA4" s="76"/>
      <c r="KVB4" s="76"/>
      <c r="KVC4" s="76"/>
      <c r="KVD4" s="76"/>
      <c r="KVE4" s="76"/>
      <c r="KVF4" s="76"/>
      <c r="KVG4" s="76"/>
      <c r="KVH4" s="76"/>
      <c r="KVI4" s="76"/>
      <c r="KVJ4" s="76"/>
      <c r="KVK4" s="76"/>
      <c r="KVL4" s="76"/>
      <c r="KVM4" s="76"/>
      <c r="KVN4" s="76"/>
      <c r="KVO4" s="76"/>
      <c r="KVP4" s="76"/>
      <c r="KVQ4" s="76"/>
      <c r="KVR4" s="76"/>
      <c r="KVS4" s="76"/>
      <c r="KVT4" s="76"/>
      <c r="KVU4" s="76"/>
      <c r="KVV4" s="76"/>
      <c r="KVW4" s="76"/>
      <c r="KVX4" s="76"/>
      <c r="KVY4" s="76"/>
      <c r="KVZ4" s="76"/>
      <c r="KWA4" s="76"/>
      <c r="KWB4" s="76"/>
      <c r="KWC4" s="76"/>
      <c r="KWD4" s="76"/>
      <c r="KWE4" s="76"/>
      <c r="KWF4" s="76"/>
      <c r="KWG4" s="76"/>
      <c r="KWH4" s="76"/>
      <c r="KWI4" s="76"/>
      <c r="KWJ4" s="76"/>
      <c r="KWK4" s="76"/>
      <c r="KWL4" s="76"/>
      <c r="KWM4" s="76"/>
      <c r="KWN4" s="76"/>
      <c r="KWO4" s="76"/>
      <c r="KWP4" s="76"/>
      <c r="KWQ4" s="76"/>
      <c r="KWR4" s="76"/>
      <c r="KWS4" s="76"/>
      <c r="KWT4" s="76"/>
      <c r="KWU4" s="76"/>
      <c r="KWV4" s="76"/>
      <c r="KWW4" s="76"/>
      <c r="KWX4" s="76"/>
      <c r="KWY4" s="76"/>
      <c r="KWZ4" s="76"/>
      <c r="KXA4" s="76"/>
      <c r="KXB4" s="76"/>
      <c r="KXC4" s="76"/>
      <c r="KXD4" s="76"/>
      <c r="KXE4" s="76"/>
      <c r="KXF4" s="76"/>
      <c r="KXG4" s="76"/>
      <c r="KXH4" s="76"/>
      <c r="KXI4" s="76"/>
      <c r="KXJ4" s="76"/>
      <c r="KXK4" s="76"/>
      <c r="KXL4" s="76"/>
      <c r="KXM4" s="76"/>
      <c r="KXN4" s="76"/>
      <c r="KXO4" s="76"/>
      <c r="KXP4" s="76"/>
      <c r="KXQ4" s="76"/>
      <c r="KXR4" s="76"/>
      <c r="KXS4" s="76"/>
      <c r="KXT4" s="76"/>
      <c r="KXU4" s="76"/>
      <c r="KXV4" s="76"/>
      <c r="KXW4" s="76"/>
      <c r="KXX4" s="76"/>
      <c r="KXY4" s="76"/>
      <c r="KXZ4" s="76"/>
      <c r="KYA4" s="76"/>
      <c r="KYB4" s="76"/>
      <c r="KYC4" s="76"/>
      <c r="KYD4" s="76"/>
      <c r="KYE4" s="76"/>
      <c r="KYF4" s="76"/>
      <c r="KYG4" s="76"/>
      <c r="KYH4" s="76"/>
      <c r="KYI4" s="76"/>
      <c r="KYJ4" s="76"/>
      <c r="KYK4" s="76"/>
      <c r="KYL4" s="76"/>
      <c r="KYM4" s="76"/>
      <c r="KYN4" s="76"/>
      <c r="KYO4" s="76"/>
      <c r="KYP4" s="76"/>
      <c r="KYQ4" s="76"/>
      <c r="KYR4" s="76"/>
      <c r="KYS4" s="76"/>
      <c r="KYT4" s="76"/>
      <c r="KYU4" s="76"/>
      <c r="KYV4" s="76"/>
      <c r="KYW4" s="76"/>
      <c r="KYX4" s="76"/>
      <c r="KYY4" s="76"/>
      <c r="KYZ4" s="76"/>
      <c r="KZA4" s="76"/>
      <c r="KZB4" s="76"/>
      <c r="KZC4" s="76"/>
      <c r="KZD4" s="76"/>
      <c r="KZE4" s="76"/>
      <c r="KZF4" s="76"/>
      <c r="KZG4" s="76"/>
      <c r="KZH4" s="76"/>
      <c r="KZI4" s="76"/>
      <c r="KZJ4" s="76"/>
      <c r="KZK4" s="76"/>
      <c r="KZL4" s="76"/>
      <c r="KZM4" s="76"/>
      <c r="KZN4" s="76"/>
      <c r="KZO4" s="76"/>
      <c r="KZP4" s="76"/>
      <c r="KZQ4" s="76"/>
      <c r="KZR4" s="76"/>
      <c r="KZS4" s="76"/>
      <c r="KZT4" s="76"/>
      <c r="KZU4" s="76"/>
      <c r="KZV4" s="76"/>
      <c r="KZW4" s="76"/>
      <c r="KZX4" s="76"/>
      <c r="KZY4" s="76"/>
      <c r="KZZ4" s="76"/>
      <c r="LAA4" s="76"/>
      <c r="LAB4" s="76"/>
      <c r="LAC4" s="76"/>
      <c r="LAD4" s="76"/>
      <c r="LAE4" s="76"/>
      <c r="LAF4" s="76"/>
      <c r="LAG4" s="76"/>
      <c r="LAH4" s="76"/>
      <c r="LAI4" s="76"/>
      <c r="LAJ4" s="76"/>
      <c r="LAK4" s="76"/>
      <c r="LAL4" s="76"/>
      <c r="LAM4" s="76"/>
      <c r="LAN4" s="76"/>
      <c r="LAO4" s="76"/>
      <c r="LAP4" s="76"/>
      <c r="LAQ4" s="76"/>
      <c r="LAR4" s="76"/>
      <c r="LAS4" s="76"/>
      <c r="LAT4" s="76"/>
      <c r="LAU4" s="76"/>
      <c r="LAV4" s="76"/>
      <c r="LAW4" s="76"/>
      <c r="LAX4" s="76"/>
      <c r="LAY4" s="76"/>
      <c r="LAZ4" s="76"/>
      <c r="LBA4" s="76"/>
      <c r="LBB4" s="76"/>
      <c r="LBC4" s="76"/>
      <c r="LBD4" s="76"/>
      <c r="LBE4" s="76"/>
      <c r="LBF4" s="76"/>
      <c r="LBG4" s="76"/>
      <c r="LBH4" s="76"/>
      <c r="LBI4" s="76"/>
      <c r="LBJ4" s="76"/>
      <c r="LBK4" s="76"/>
      <c r="LBL4" s="76"/>
      <c r="LBM4" s="76"/>
      <c r="LBN4" s="76"/>
      <c r="LBO4" s="76"/>
      <c r="LBP4" s="76"/>
      <c r="LBQ4" s="76"/>
      <c r="LBR4" s="76"/>
      <c r="LBS4" s="76"/>
      <c r="LBT4" s="76"/>
      <c r="LBU4" s="76"/>
      <c r="LBV4" s="76"/>
      <c r="LBW4" s="76"/>
      <c r="LBX4" s="76"/>
      <c r="LBY4" s="76"/>
      <c r="LBZ4" s="76"/>
      <c r="LCA4" s="76"/>
      <c r="LCB4" s="76"/>
      <c r="LCC4" s="76"/>
      <c r="LCD4" s="76"/>
      <c r="LCE4" s="76"/>
      <c r="LCF4" s="76"/>
      <c r="LCG4" s="76"/>
      <c r="LCH4" s="76"/>
      <c r="LCI4" s="76"/>
      <c r="LCJ4" s="76"/>
      <c r="LCK4" s="76"/>
      <c r="LCL4" s="76"/>
      <c r="LCM4" s="76"/>
      <c r="LCN4" s="76"/>
      <c r="LCO4" s="76"/>
      <c r="LCP4" s="76"/>
      <c r="LCQ4" s="76"/>
      <c r="LCR4" s="76"/>
      <c r="LCS4" s="76"/>
      <c r="LCT4" s="76"/>
      <c r="LCU4" s="76"/>
      <c r="LCV4" s="76"/>
      <c r="LCW4" s="76"/>
      <c r="LCX4" s="76"/>
      <c r="LCY4" s="76"/>
      <c r="LCZ4" s="76"/>
      <c r="LDA4" s="76"/>
      <c r="LDB4" s="76"/>
      <c r="LDC4" s="76"/>
      <c r="LDD4" s="76"/>
      <c r="LDE4" s="76"/>
      <c r="LDF4" s="76"/>
      <c r="LDG4" s="76"/>
      <c r="LDH4" s="76"/>
      <c r="LDI4" s="76"/>
      <c r="LDJ4" s="76"/>
      <c r="LDK4" s="76"/>
      <c r="LDL4" s="76"/>
      <c r="LDM4" s="76"/>
      <c r="LDN4" s="76"/>
      <c r="LDO4" s="76"/>
      <c r="LDP4" s="76"/>
      <c r="LDQ4" s="76"/>
      <c r="LDR4" s="76"/>
      <c r="LDS4" s="76"/>
      <c r="LDT4" s="76"/>
      <c r="LDU4" s="76"/>
      <c r="LDV4" s="76"/>
      <c r="LDW4" s="76"/>
      <c r="LDX4" s="76"/>
      <c r="LDY4" s="76"/>
      <c r="LDZ4" s="76"/>
      <c r="LEA4" s="76"/>
      <c r="LEB4" s="76"/>
      <c r="LEC4" s="76"/>
      <c r="LED4" s="76"/>
      <c r="LEE4" s="76"/>
      <c r="LEF4" s="76"/>
      <c r="LEG4" s="76"/>
      <c r="LEH4" s="76"/>
      <c r="LEI4" s="76"/>
      <c r="LEJ4" s="76"/>
      <c r="LEK4" s="76"/>
      <c r="LEL4" s="76"/>
      <c r="LEM4" s="76"/>
      <c r="LEN4" s="76"/>
      <c r="LEO4" s="76"/>
      <c r="LEP4" s="76"/>
      <c r="LEQ4" s="76"/>
      <c r="LER4" s="76"/>
      <c r="LES4" s="76"/>
      <c r="LET4" s="76"/>
      <c r="LEU4" s="76"/>
      <c r="LEV4" s="76"/>
      <c r="LEW4" s="76"/>
      <c r="LEX4" s="76"/>
      <c r="LEY4" s="76"/>
      <c r="LEZ4" s="76"/>
      <c r="LFA4" s="76"/>
      <c r="LFB4" s="76"/>
      <c r="LFC4" s="76"/>
      <c r="LFD4" s="76"/>
      <c r="LFE4" s="76"/>
      <c r="LFF4" s="76"/>
      <c r="LFG4" s="76"/>
      <c r="LFH4" s="76"/>
      <c r="LFI4" s="76"/>
      <c r="LFJ4" s="76"/>
      <c r="LFK4" s="76"/>
      <c r="LFL4" s="76"/>
      <c r="LFM4" s="76"/>
      <c r="LFN4" s="76"/>
      <c r="LFO4" s="76"/>
      <c r="LFP4" s="76"/>
      <c r="LFQ4" s="76"/>
      <c r="LFR4" s="76"/>
      <c r="LFS4" s="76"/>
      <c r="LFT4" s="76"/>
      <c r="LFU4" s="76"/>
      <c r="LFV4" s="76"/>
      <c r="LFW4" s="76"/>
      <c r="LFX4" s="76"/>
      <c r="LFY4" s="76"/>
      <c r="LFZ4" s="76"/>
      <c r="LGA4" s="76"/>
      <c r="LGB4" s="76"/>
      <c r="LGC4" s="76"/>
      <c r="LGD4" s="76"/>
      <c r="LGE4" s="76"/>
      <c r="LGF4" s="76"/>
      <c r="LGG4" s="76"/>
      <c r="LGH4" s="76"/>
      <c r="LGI4" s="76"/>
      <c r="LGJ4" s="76"/>
      <c r="LGK4" s="76"/>
      <c r="LGL4" s="76"/>
      <c r="LGM4" s="76"/>
      <c r="LGN4" s="76"/>
      <c r="LGO4" s="76"/>
      <c r="LGP4" s="76"/>
      <c r="LGQ4" s="76"/>
      <c r="LGR4" s="76"/>
      <c r="LGS4" s="76"/>
      <c r="LGT4" s="76"/>
      <c r="LGU4" s="76"/>
      <c r="LGV4" s="76"/>
      <c r="LGW4" s="76"/>
      <c r="LGX4" s="76"/>
      <c r="LGY4" s="76"/>
      <c r="LGZ4" s="76"/>
      <c r="LHA4" s="76"/>
      <c r="LHB4" s="76"/>
      <c r="LHC4" s="76"/>
      <c r="LHD4" s="76"/>
      <c r="LHE4" s="76"/>
      <c r="LHF4" s="76"/>
      <c r="LHG4" s="76"/>
      <c r="LHH4" s="76"/>
      <c r="LHI4" s="76"/>
      <c r="LHJ4" s="76"/>
      <c r="LHK4" s="76"/>
      <c r="LHL4" s="76"/>
      <c r="LHM4" s="76"/>
      <c r="LHN4" s="76"/>
      <c r="LHO4" s="76"/>
      <c r="LHP4" s="76"/>
      <c r="LHQ4" s="76"/>
      <c r="LHR4" s="76"/>
      <c r="LHS4" s="76"/>
      <c r="LHT4" s="76"/>
      <c r="LHU4" s="76"/>
      <c r="LHV4" s="76"/>
      <c r="LHW4" s="76"/>
      <c r="LHX4" s="76"/>
      <c r="LHY4" s="76"/>
      <c r="LHZ4" s="76"/>
      <c r="LIA4" s="76"/>
      <c r="LIB4" s="76"/>
      <c r="LIC4" s="76"/>
      <c r="LID4" s="76"/>
      <c r="LIE4" s="76"/>
      <c r="LIF4" s="76"/>
      <c r="LIG4" s="76"/>
      <c r="LIH4" s="76"/>
      <c r="LII4" s="76"/>
      <c r="LIJ4" s="76"/>
      <c r="LIK4" s="76"/>
      <c r="LIL4" s="76"/>
      <c r="LIM4" s="76"/>
      <c r="LIN4" s="76"/>
      <c r="LIO4" s="76"/>
      <c r="LIP4" s="76"/>
      <c r="LIQ4" s="76"/>
      <c r="LIR4" s="76"/>
      <c r="LIS4" s="76"/>
      <c r="LIT4" s="76"/>
      <c r="LIU4" s="76"/>
      <c r="LIV4" s="76"/>
      <c r="LIW4" s="76"/>
      <c r="LIX4" s="76"/>
      <c r="LIY4" s="76"/>
      <c r="LIZ4" s="76"/>
      <c r="LJA4" s="76"/>
      <c r="LJB4" s="76"/>
      <c r="LJC4" s="76"/>
      <c r="LJD4" s="76"/>
      <c r="LJE4" s="76"/>
      <c r="LJF4" s="76"/>
      <c r="LJG4" s="76"/>
      <c r="LJH4" s="76"/>
      <c r="LJI4" s="76"/>
      <c r="LJJ4" s="76"/>
      <c r="LJK4" s="76"/>
      <c r="LJL4" s="76"/>
      <c r="LJM4" s="76"/>
      <c r="LJN4" s="76"/>
      <c r="LJO4" s="76"/>
      <c r="LJP4" s="76"/>
      <c r="LJQ4" s="76"/>
      <c r="LJR4" s="76"/>
      <c r="LJS4" s="76"/>
      <c r="LJT4" s="76"/>
      <c r="LJU4" s="76"/>
      <c r="LJV4" s="76"/>
      <c r="LJW4" s="76"/>
      <c r="LJX4" s="76"/>
      <c r="LJY4" s="76"/>
      <c r="LJZ4" s="76"/>
      <c r="LKA4" s="76"/>
      <c r="LKB4" s="76"/>
      <c r="LKC4" s="76"/>
      <c r="LKD4" s="76"/>
      <c r="LKE4" s="76"/>
      <c r="LKF4" s="76"/>
      <c r="LKG4" s="76"/>
      <c r="LKH4" s="76"/>
      <c r="LKI4" s="76"/>
      <c r="LKJ4" s="76"/>
      <c r="LKK4" s="76"/>
      <c r="LKL4" s="76"/>
      <c r="LKM4" s="76"/>
      <c r="LKN4" s="76"/>
      <c r="LKO4" s="76"/>
      <c r="LKP4" s="76"/>
      <c r="LKQ4" s="76"/>
      <c r="LKR4" s="76"/>
      <c r="LKS4" s="76"/>
      <c r="LKT4" s="76"/>
      <c r="LKU4" s="76"/>
      <c r="LKV4" s="76"/>
      <c r="LKW4" s="76"/>
      <c r="LKX4" s="76"/>
      <c r="LKY4" s="76"/>
      <c r="LKZ4" s="76"/>
      <c r="LLA4" s="76"/>
      <c r="LLB4" s="76"/>
      <c r="LLC4" s="76"/>
      <c r="LLD4" s="76"/>
      <c r="LLE4" s="76"/>
      <c r="LLF4" s="76"/>
      <c r="LLG4" s="76"/>
      <c r="LLH4" s="76"/>
      <c r="LLI4" s="76"/>
      <c r="LLJ4" s="76"/>
      <c r="LLK4" s="76"/>
      <c r="LLL4" s="76"/>
      <c r="LLM4" s="76"/>
      <c r="LLN4" s="76"/>
      <c r="LLO4" s="76"/>
      <c r="LLP4" s="76"/>
      <c r="LLQ4" s="76"/>
      <c r="LLR4" s="76"/>
      <c r="LLS4" s="76"/>
      <c r="LLT4" s="76"/>
      <c r="LLU4" s="76"/>
      <c r="LLV4" s="76"/>
      <c r="LLW4" s="76"/>
      <c r="LLX4" s="76"/>
      <c r="LLY4" s="76"/>
      <c r="LLZ4" s="76"/>
      <c r="LMA4" s="76"/>
      <c r="LMB4" s="76"/>
      <c r="LMC4" s="76"/>
      <c r="LMD4" s="76"/>
      <c r="LME4" s="76"/>
      <c r="LMF4" s="76"/>
      <c r="LMG4" s="76"/>
      <c r="LMH4" s="76"/>
      <c r="LMI4" s="76"/>
      <c r="LMJ4" s="76"/>
      <c r="LMK4" s="76"/>
      <c r="LML4" s="76"/>
      <c r="LMM4" s="76"/>
      <c r="LMN4" s="76"/>
      <c r="LMO4" s="76"/>
      <c r="LMP4" s="76"/>
      <c r="LMQ4" s="76"/>
      <c r="LMR4" s="76"/>
      <c r="LMS4" s="76"/>
      <c r="LMT4" s="76"/>
      <c r="LMU4" s="76"/>
      <c r="LMV4" s="76"/>
      <c r="LMW4" s="76"/>
      <c r="LMX4" s="76"/>
      <c r="LMY4" s="76"/>
      <c r="LMZ4" s="76"/>
      <c r="LNA4" s="76"/>
      <c r="LNB4" s="76"/>
      <c r="LNC4" s="76"/>
      <c r="LND4" s="76"/>
      <c r="LNE4" s="76"/>
      <c r="LNF4" s="76"/>
      <c r="LNG4" s="76"/>
      <c r="LNH4" s="76"/>
      <c r="LNI4" s="76"/>
      <c r="LNJ4" s="76"/>
      <c r="LNK4" s="76"/>
      <c r="LNL4" s="76"/>
      <c r="LNM4" s="76"/>
      <c r="LNN4" s="76"/>
      <c r="LNO4" s="76"/>
      <c r="LNP4" s="76"/>
      <c r="LNQ4" s="76"/>
      <c r="LNR4" s="76"/>
      <c r="LNS4" s="76"/>
      <c r="LNT4" s="76"/>
      <c r="LNU4" s="76"/>
      <c r="LNV4" s="76"/>
      <c r="LNW4" s="76"/>
      <c r="LNX4" s="76"/>
      <c r="LNY4" s="76"/>
      <c r="LNZ4" s="76"/>
      <c r="LOA4" s="76"/>
      <c r="LOB4" s="76"/>
      <c r="LOC4" s="76"/>
      <c r="LOD4" s="76"/>
      <c r="LOE4" s="76"/>
      <c r="LOF4" s="76"/>
      <c r="LOG4" s="76"/>
      <c r="LOH4" s="76"/>
      <c r="LOI4" s="76"/>
      <c r="LOJ4" s="76"/>
      <c r="LOK4" s="76"/>
      <c r="LOL4" s="76"/>
      <c r="LOM4" s="76"/>
      <c r="LON4" s="76"/>
      <c r="LOO4" s="76"/>
      <c r="LOP4" s="76"/>
      <c r="LOQ4" s="76"/>
      <c r="LOR4" s="76"/>
      <c r="LOS4" s="76"/>
      <c r="LOT4" s="76"/>
      <c r="LOU4" s="76"/>
      <c r="LOV4" s="76"/>
      <c r="LOW4" s="76"/>
      <c r="LOX4" s="76"/>
      <c r="LOY4" s="76"/>
      <c r="LOZ4" s="76"/>
      <c r="LPA4" s="76"/>
      <c r="LPB4" s="76"/>
      <c r="LPC4" s="76"/>
      <c r="LPD4" s="76"/>
      <c r="LPE4" s="76"/>
      <c r="LPF4" s="76"/>
      <c r="LPG4" s="76"/>
      <c r="LPH4" s="76"/>
      <c r="LPI4" s="76"/>
      <c r="LPJ4" s="76"/>
      <c r="LPK4" s="76"/>
      <c r="LPL4" s="76"/>
      <c r="LPM4" s="76"/>
      <c r="LPN4" s="76"/>
      <c r="LPO4" s="76"/>
      <c r="LPP4" s="76"/>
      <c r="LPQ4" s="76"/>
      <c r="LPR4" s="76"/>
      <c r="LPS4" s="76"/>
      <c r="LPT4" s="76"/>
      <c r="LPU4" s="76"/>
      <c r="LPV4" s="76"/>
      <c r="LPW4" s="76"/>
      <c r="LPX4" s="76"/>
      <c r="LPY4" s="76"/>
      <c r="LPZ4" s="76"/>
      <c r="LQA4" s="76"/>
      <c r="LQB4" s="76"/>
      <c r="LQC4" s="76"/>
      <c r="LQD4" s="76"/>
      <c r="LQE4" s="76"/>
      <c r="LQF4" s="76"/>
      <c r="LQG4" s="76"/>
      <c r="LQH4" s="76"/>
      <c r="LQI4" s="76"/>
      <c r="LQJ4" s="76"/>
      <c r="LQK4" s="76"/>
      <c r="LQL4" s="76"/>
      <c r="LQM4" s="76"/>
      <c r="LQN4" s="76"/>
      <c r="LQO4" s="76"/>
      <c r="LQP4" s="76"/>
      <c r="LQQ4" s="76"/>
      <c r="LQR4" s="76"/>
      <c r="LQS4" s="76"/>
      <c r="LQT4" s="76"/>
      <c r="LQU4" s="76"/>
      <c r="LQV4" s="76"/>
      <c r="LQW4" s="76"/>
      <c r="LQX4" s="76"/>
      <c r="LQY4" s="76"/>
      <c r="LQZ4" s="76"/>
      <c r="LRA4" s="76"/>
      <c r="LRB4" s="76"/>
      <c r="LRC4" s="76"/>
      <c r="LRD4" s="76"/>
      <c r="LRE4" s="76"/>
      <c r="LRF4" s="76"/>
      <c r="LRG4" s="76"/>
      <c r="LRH4" s="76"/>
      <c r="LRI4" s="76"/>
      <c r="LRJ4" s="76"/>
      <c r="LRK4" s="76"/>
      <c r="LRL4" s="76"/>
      <c r="LRM4" s="76"/>
      <c r="LRN4" s="76"/>
      <c r="LRO4" s="76"/>
      <c r="LRP4" s="76"/>
      <c r="LRQ4" s="76"/>
      <c r="LRR4" s="76"/>
      <c r="LRS4" s="76"/>
      <c r="LRT4" s="76"/>
      <c r="LRU4" s="76"/>
      <c r="LRV4" s="76"/>
      <c r="LRW4" s="76"/>
      <c r="LRX4" s="76"/>
      <c r="LRY4" s="76"/>
      <c r="LRZ4" s="76"/>
      <c r="LSA4" s="76"/>
      <c r="LSB4" s="76"/>
      <c r="LSC4" s="76"/>
      <c r="LSD4" s="76"/>
      <c r="LSE4" s="76"/>
      <c r="LSF4" s="76"/>
      <c r="LSG4" s="76"/>
      <c r="LSH4" s="76"/>
      <c r="LSI4" s="76"/>
      <c r="LSJ4" s="76"/>
      <c r="LSK4" s="76"/>
      <c r="LSL4" s="76"/>
      <c r="LSM4" s="76"/>
      <c r="LSN4" s="76"/>
      <c r="LSO4" s="76"/>
      <c r="LSP4" s="76"/>
      <c r="LSQ4" s="76"/>
      <c r="LSR4" s="76"/>
      <c r="LSS4" s="76"/>
      <c r="LST4" s="76"/>
      <c r="LSU4" s="76"/>
      <c r="LSV4" s="76"/>
      <c r="LSW4" s="76"/>
      <c r="LSX4" s="76"/>
      <c r="LSY4" s="76"/>
      <c r="LSZ4" s="76"/>
      <c r="LTA4" s="76"/>
      <c r="LTB4" s="76"/>
      <c r="LTC4" s="76"/>
      <c r="LTD4" s="76"/>
      <c r="LTE4" s="76"/>
      <c r="LTF4" s="76"/>
      <c r="LTG4" s="76"/>
      <c r="LTH4" s="76"/>
      <c r="LTI4" s="76"/>
      <c r="LTJ4" s="76"/>
      <c r="LTK4" s="76"/>
      <c r="LTL4" s="76"/>
      <c r="LTM4" s="76"/>
      <c r="LTN4" s="76"/>
      <c r="LTO4" s="76"/>
      <c r="LTP4" s="76"/>
      <c r="LTQ4" s="76"/>
      <c r="LTR4" s="76"/>
      <c r="LTS4" s="76"/>
      <c r="LTT4" s="76"/>
      <c r="LTU4" s="76"/>
      <c r="LTV4" s="76"/>
      <c r="LTW4" s="76"/>
      <c r="LTX4" s="76"/>
      <c r="LTY4" s="76"/>
      <c r="LTZ4" s="76"/>
      <c r="LUA4" s="76"/>
      <c r="LUB4" s="76"/>
      <c r="LUC4" s="76"/>
      <c r="LUD4" s="76"/>
      <c r="LUE4" s="76"/>
      <c r="LUF4" s="76"/>
      <c r="LUG4" s="76"/>
      <c r="LUH4" s="76"/>
      <c r="LUI4" s="76"/>
      <c r="LUJ4" s="76"/>
      <c r="LUK4" s="76"/>
      <c r="LUL4" s="76"/>
      <c r="LUM4" s="76"/>
      <c r="LUN4" s="76"/>
      <c r="LUO4" s="76"/>
      <c r="LUP4" s="76"/>
      <c r="LUQ4" s="76"/>
      <c r="LUR4" s="76"/>
      <c r="LUS4" s="76"/>
      <c r="LUT4" s="76"/>
      <c r="LUU4" s="76"/>
      <c r="LUV4" s="76"/>
      <c r="LUW4" s="76"/>
      <c r="LUX4" s="76"/>
      <c r="LUY4" s="76"/>
      <c r="LUZ4" s="76"/>
      <c r="LVA4" s="76"/>
      <c r="LVB4" s="76"/>
      <c r="LVC4" s="76"/>
      <c r="LVD4" s="76"/>
      <c r="LVE4" s="76"/>
      <c r="LVF4" s="76"/>
      <c r="LVG4" s="76"/>
      <c r="LVH4" s="76"/>
      <c r="LVI4" s="76"/>
      <c r="LVJ4" s="76"/>
      <c r="LVK4" s="76"/>
      <c r="LVL4" s="76"/>
      <c r="LVM4" s="76"/>
      <c r="LVN4" s="76"/>
      <c r="LVO4" s="76"/>
      <c r="LVP4" s="76"/>
      <c r="LVQ4" s="76"/>
      <c r="LVR4" s="76"/>
      <c r="LVS4" s="76"/>
      <c r="LVT4" s="76"/>
      <c r="LVU4" s="76"/>
      <c r="LVV4" s="76"/>
      <c r="LVW4" s="76"/>
      <c r="LVX4" s="76"/>
      <c r="LVY4" s="76"/>
      <c r="LVZ4" s="76"/>
      <c r="LWA4" s="76"/>
      <c r="LWB4" s="76"/>
      <c r="LWC4" s="76"/>
      <c r="LWD4" s="76"/>
      <c r="LWE4" s="76"/>
      <c r="LWF4" s="76"/>
      <c r="LWG4" s="76"/>
      <c r="LWH4" s="76"/>
      <c r="LWI4" s="76"/>
      <c r="LWJ4" s="76"/>
      <c r="LWK4" s="76"/>
      <c r="LWL4" s="76"/>
      <c r="LWM4" s="76"/>
      <c r="LWN4" s="76"/>
      <c r="LWO4" s="76"/>
      <c r="LWP4" s="76"/>
      <c r="LWQ4" s="76"/>
      <c r="LWR4" s="76"/>
      <c r="LWS4" s="76"/>
      <c r="LWT4" s="76"/>
      <c r="LWU4" s="76"/>
      <c r="LWV4" s="76"/>
      <c r="LWW4" s="76"/>
      <c r="LWX4" s="76"/>
      <c r="LWY4" s="76"/>
      <c r="LWZ4" s="76"/>
      <c r="LXA4" s="76"/>
      <c r="LXB4" s="76"/>
      <c r="LXC4" s="76"/>
      <c r="LXD4" s="76"/>
      <c r="LXE4" s="76"/>
      <c r="LXF4" s="76"/>
      <c r="LXG4" s="76"/>
      <c r="LXH4" s="76"/>
      <c r="LXI4" s="76"/>
      <c r="LXJ4" s="76"/>
      <c r="LXK4" s="76"/>
      <c r="LXL4" s="76"/>
      <c r="LXM4" s="76"/>
      <c r="LXN4" s="76"/>
      <c r="LXO4" s="76"/>
      <c r="LXP4" s="76"/>
      <c r="LXQ4" s="76"/>
      <c r="LXR4" s="76"/>
      <c r="LXS4" s="76"/>
      <c r="LXT4" s="76"/>
      <c r="LXU4" s="76"/>
      <c r="LXV4" s="76"/>
      <c r="LXW4" s="76"/>
      <c r="LXX4" s="76"/>
      <c r="LXY4" s="76"/>
      <c r="LXZ4" s="76"/>
      <c r="LYA4" s="76"/>
      <c r="LYB4" s="76"/>
      <c r="LYC4" s="76"/>
      <c r="LYD4" s="76"/>
      <c r="LYE4" s="76"/>
      <c r="LYF4" s="76"/>
      <c r="LYG4" s="76"/>
      <c r="LYH4" s="76"/>
      <c r="LYI4" s="76"/>
      <c r="LYJ4" s="76"/>
      <c r="LYK4" s="76"/>
      <c r="LYL4" s="76"/>
      <c r="LYM4" s="76"/>
      <c r="LYN4" s="76"/>
      <c r="LYO4" s="76"/>
      <c r="LYP4" s="76"/>
      <c r="LYQ4" s="76"/>
      <c r="LYR4" s="76"/>
      <c r="LYS4" s="76"/>
      <c r="LYT4" s="76"/>
      <c r="LYU4" s="76"/>
      <c r="LYV4" s="76"/>
      <c r="LYW4" s="76"/>
      <c r="LYX4" s="76"/>
      <c r="LYY4" s="76"/>
      <c r="LYZ4" s="76"/>
      <c r="LZA4" s="76"/>
      <c r="LZB4" s="76"/>
      <c r="LZC4" s="76"/>
      <c r="LZD4" s="76"/>
      <c r="LZE4" s="76"/>
      <c r="LZF4" s="76"/>
      <c r="LZG4" s="76"/>
      <c r="LZH4" s="76"/>
      <c r="LZI4" s="76"/>
      <c r="LZJ4" s="76"/>
      <c r="LZK4" s="76"/>
      <c r="LZL4" s="76"/>
      <c r="LZM4" s="76"/>
      <c r="LZN4" s="76"/>
      <c r="LZO4" s="76"/>
      <c r="LZP4" s="76"/>
      <c r="LZQ4" s="76"/>
      <c r="LZR4" s="76"/>
      <c r="LZS4" s="76"/>
      <c r="LZT4" s="76"/>
      <c r="LZU4" s="76"/>
      <c r="LZV4" s="76"/>
      <c r="LZW4" s="76"/>
      <c r="LZX4" s="76"/>
      <c r="LZY4" s="76"/>
      <c r="LZZ4" s="76"/>
      <c r="MAA4" s="76"/>
      <c r="MAB4" s="76"/>
      <c r="MAC4" s="76"/>
      <c r="MAD4" s="76"/>
      <c r="MAE4" s="76"/>
      <c r="MAF4" s="76"/>
      <c r="MAG4" s="76"/>
      <c r="MAH4" s="76"/>
      <c r="MAI4" s="76"/>
      <c r="MAJ4" s="76"/>
      <c r="MAK4" s="76"/>
      <c r="MAL4" s="76"/>
      <c r="MAM4" s="76"/>
      <c r="MAN4" s="76"/>
      <c r="MAO4" s="76"/>
      <c r="MAP4" s="76"/>
      <c r="MAQ4" s="76"/>
      <c r="MAR4" s="76"/>
      <c r="MAS4" s="76"/>
      <c r="MAT4" s="76"/>
      <c r="MAU4" s="76"/>
      <c r="MAV4" s="76"/>
      <c r="MAW4" s="76"/>
      <c r="MAX4" s="76"/>
      <c r="MAY4" s="76"/>
      <c r="MAZ4" s="76"/>
      <c r="MBA4" s="76"/>
      <c r="MBB4" s="76"/>
      <c r="MBC4" s="76"/>
      <c r="MBD4" s="76"/>
      <c r="MBE4" s="76"/>
      <c r="MBF4" s="76"/>
      <c r="MBG4" s="76"/>
      <c r="MBH4" s="76"/>
      <c r="MBI4" s="76"/>
      <c r="MBJ4" s="76"/>
      <c r="MBK4" s="76"/>
      <c r="MBL4" s="76"/>
      <c r="MBM4" s="76"/>
      <c r="MBN4" s="76"/>
      <c r="MBO4" s="76"/>
      <c r="MBP4" s="76"/>
      <c r="MBQ4" s="76"/>
      <c r="MBR4" s="76"/>
      <c r="MBS4" s="76"/>
      <c r="MBT4" s="76"/>
      <c r="MBU4" s="76"/>
      <c r="MBV4" s="76"/>
      <c r="MBW4" s="76"/>
      <c r="MBX4" s="76"/>
      <c r="MBY4" s="76"/>
      <c r="MBZ4" s="76"/>
      <c r="MCA4" s="76"/>
      <c r="MCB4" s="76"/>
      <c r="MCC4" s="76"/>
      <c r="MCD4" s="76"/>
      <c r="MCE4" s="76"/>
      <c r="MCF4" s="76"/>
      <c r="MCG4" s="76"/>
      <c r="MCH4" s="76"/>
      <c r="MCI4" s="76"/>
      <c r="MCJ4" s="76"/>
      <c r="MCK4" s="76"/>
      <c r="MCL4" s="76"/>
      <c r="MCM4" s="76"/>
      <c r="MCN4" s="76"/>
      <c r="MCO4" s="76"/>
      <c r="MCP4" s="76"/>
      <c r="MCQ4" s="76"/>
      <c r="MCR4" s="76"/>
      <c r="MCS4" s="76"/>
      <c r="MCT4" s="76"/>
      <c r="MCU4" s="76"/>
      <c r="MCV4" s="76"/>
      <c r="MCW4" s="76"/>
      <c r="MCX4" s="76"/>
      <c r="MCY4" s="76"/>
      <c r="MCZ4" s="76"/>
      <c r="MDA4" s="76"/>
      <c r="MDB4" s="76"/>
      <c r="MDC4" s="76"/>
      <c r="MDD4" s="76"/>
      <c r="MDE4" s="76"/>
      <c r="MDF4" s="76"/>
      <c r="MDG4" s="76"/>
      <c r="MDH4" s="76"/>
      <c r="MDI4" s="76"/>
      <c r="MDJ4" s="76"/>
      <c r="MDK4" s="76"/>
      <c r="MDL4" s="76"/>
      <c r="MDM4" s="76"/>
      <c r="MDN4" s="76"/>
      <c r="MDO4" s="76"/>
      <c r="MDP4" s="76"/>
      <c r="MDQ4" s="76"/>
      <c r="MDR4" s="76"/>
      <c r="MDS4" s="76"/>
      <c r="MDT4" s="76"/>
      <c r="MDU4" s="76"/>
      <c r="MDV4" s="76"/>
      <c r="MDW4" s="76"/>
      <c r="MDX4" s="76"/>
      <c r="MDY4" s="76"/>
      <c r="MDZ4" s="76"/>
      <c r="MEA4" s="76"/>
      <c r="MEB4" s="76"/>
      <c r="MEC4" s="76"/>
      <c r="MED4" s="76"/>
      <c r="MEE4" s="76"/>
      <c r="MEF4" s="76"/>
      <c r="MEG4" s="76"/>
      <c r="MEH4" s="76"/>
      <c r="MEI4" s="76"/>
      <c r="MEJ4" s="76"/>
      <c r="MEK4" s="76"/>
      <c r="MEL4" s="76"/>
      <c r="MEM4" s="76"/>
      <c r="MEN4" s="76"/>
      <c r="MEO4" s="76"/>
      <c r="MEP4" s="76"/>
      <c r="MEQ4" s="76"/>
      <c r="MER4" s="76"/>
      <c r="MES4" s="76"/>
      <c r="MET4" s="76"/>
      <c r="MEU4" s="76"/>
      <c r="MEV4" s="76"/>
      <c r="MEW4" s="76"/>
      <c r="MEX4" s="76"/>
      <c r="MEY4" s="76"/>
      <c r="MEZ4" s="76"/>
      <c r="MFA4" s="76"/>
      <c r="MFB4" s="76"/>
      <c r="MFC4" s="76"/>
      <c r="MFD4" s="76"/>
      <c r="MFE4" s="76"/>
      <c r="MFF4" s="76"/>
      <c r="MFG4" s="76"/>
      <c r="MFH4" s="76"/>
      <c r="MFI4" s="76"/>
      <c r="MFJ4" s="76"/>
      <c r="MFK4" s="76"/>
      <c r="MFL4" s="76"/>
      <c r="MFM4" s="76"/>
      <c r="MFN4" s="76"/>
      <c r="MFO4" s="76"/>
      <c r="MFP4" s="76"/>
      <c r="MFQ4" s="76"/>
      <c r="MFR4" s="76"/>
      <c r="MFS4" s="76"/>
      <c r="MFT4" s="76"/>
      <c r="MFU4" s="76"/>
      <c r="MFV4" s="76"/>
      <c r="MFW4" s="76"/>
      <c r="MFX4" s="76"/>
      <c r="MFY4" s="76"/>
      <c r="MFZ4" s="76"/>
      <c r="MGA4" s="76"/>
      <c r="MGB4" s="76"/>
      <c r="MGC4" s="76"/>
      <c r="MGD4" s="76"/>
      <c r="MGE4" s="76"/>
      <c r="MGF4" s="76"/>
      <c r="MGG4" s="76"/>
      <c r="MGH4" s="76"/>
      <c r="MGI4" s="76"/>
      <c r="MGJ4" s="76"/>
      <c r="MGK4" s="76"/>
      <c r="MGL4" s="76"/>
      <c r="MGM4" s="76"/>
      <c r="MGN4" s="76"/>
      <c r="MGO4" s="76"/>
      <c r="MGP4" s="76"/>
      <c r="MGQ4" s="76"/>
      <c r="MGR4" s="76"/>
      <c r="MGS4" s="76"/>
      <c r="MGT4" s="76"/>
      <c r="MGU4" s="76"/>
      <c r="MGV4" s="76"/>
      <c r="MGW4" s="76"/>
      <c r="MGX4" s="76"/>
      <c r="MGY4" s="76"/>
      <c r="MGZ4" s="76"/>
      <c r="MHA4" s="76"/>
      <c r="MHB4" s="76"/>
      <c r="MHC4" s="76"/>
      <c r="MHD4" s="76"/>
      <c r="MHE4" s="76"/>
      <c r="MHF4" s="76"/>
      <c r="MHG4" s="76"/>
      <c r="MHH4" s="76"/>
      <c r="MHI4" s="76"/>
      <c r="MHJ4" s="76"/>
      <c r="MHK4" s="76"/>
      <c r="MHL4" s="76"/>
      <c r="MHM4" s="76"/>
      <c r="MHN4" s="76"/>
      <c r="MHO4" s="76"/>
      <c r="MHP4" s="76"/>
      <c r="MHQ4" s="76"/>
      <c r="MHR4" s="76"/>
      <c r="MHS4" s="76"/>
      <c r="MHT4" s="76"/>
      <c r="MHU4" s="76"/>
      <c r="MHV4" s="76"/>
      <c r="MHW4" s="76"/>
      <c r="MHX4" s="76"/>
      <c r="MHY4" s="76"/>
      <c r="MHZ4" s="76"/>
      <c r="MIA4" s="76"/>
      <c r="MIB4" s="76"/>
      <c r="MIC4" s="76"/>
      <c r="MID4" s="76"/>
      <c r="MIE4" s="76"/>
      <c r="MIF4" s="76"/>
      <c r="MIG4" s="76"/>
      <c r="MIH4" s="76"/>
      <c r="MII4" s="76"/>
      <c r="MIJ4" s="76"/>
      <c r="MIK4" s="76"/>
      <c r="MIL4" s="76"/>
      <c r="MIM4" s="76"/>
      <c r="MIN4" s="76"/>
      <c r="MIO4" s="76"/>
      <c r="MIP4" s="76"/>
      <c r="MIQ4" s="76"/>
      <c r="MIR4" s="76"/>
      <c r="MIS4" s="76"/>
      <c r="MIT4" s="76"/>
      <c r="MIU4" s="76"/>
      <c r="MIV4" s="76"/>
      <c r="MIW4" s="76"/>
      <c r="MIX4" s="76"/>
      <c r="MIY4" s="76"/>
      <c r="MIZ4" s="76"/>
      <c r="MJA4" s="76"/>
      <c r="MJB4" s="76"/>
      <c r="MJC4" s="76"/>
      <c r="MJD4" s="76"/>
      <c r="MJE4" s="76"/>
      <c r="MJF4" s="76"/>
      <c r="MJG4" s="76"/>
      <c r="MJH4" s="76"/>
      <c r="MJI4" s="76"/>
      <c r="MJJ4" s="76"/>
      <c r="MJK4" s="76"/>
      <c r="MJL4" s="76"/>
      <c r="MJM4" s="76"/>
      <c r="MJN4" s="76"/>
      <c r="MJO4" s="76"/>
      <c r="MJP4" s="76"/>
      <c r="MJQ4" s="76"/>
      <c r="MJR4" s="76"/>
      <c r="MJS4" s="76"/>
      <c r="MJT4" s="76"/>
      <c r="MJU4" s="76"/>
      <c r="MJV4" s="76"/>
      <c r="MJW4" s="76"/>
      <c r="MJX4" s="76"/>
      <c r="MJY4" s="76"/>
      <c r="MJZ4" s="76"/>
      <c r="MKA4" s="76"/>
      <c r="MKB4" s="76"/>
      <c r="MKC4" s="76"/>
      <c r="MKD4" s="76"/>
      <c r="MKE4" s="76"/>
      <c r="MKF4" s="76"/>
      <c r="MKG4" s="76"/>
      <c r="MKH4" s="76"/>
      <c r="MKI4" s="76"/>
      <c r="MKJ4" s="76"/>
      <c r="MKK4" s="76"/>
      <c r="MKL4" s="76"/>
      <c r="MKM4" s="76"/>
      <c r="MKN4" s="76"/>
      <c r="MKO4" s="76"/>
      <c r="MKP4" s="76"/>
      <c r="MKQ4" s="76"/>
      <c r="MKR4" s="76"/>
      <c r="MKS4" s="76"/>
      <c r="MKT4" s="76"/>
      <c r="MKU4" s="76"/>
      <c r="MKV4" s="76"/>
      <c r="MKW4" s="76"/>
      <c r="MKX4" s="76"/>
      <c r="MKY4" s="76"/>
      <c r="MKZ4" s="76"/>
      <c r="MLA4" s="76"/>
      <c r="MLB4" s="76"/>
      <c r="MLC4" s="76"/>
      <c r="MLD4" s="76"/>
      <c r="MLE4" s="76"/>
      <c r="MLF4" s="76"/>
      <c r="MLG4" s="76"/>
      <c r="MLH4" s="76"/>
      <c r="MLI4" s="76"/>
      <c r="MLJ4" s="76"/>
      <c r="MLK4" s="76"/>
      <c r="MLL4" s="76"/>
      <c r="MLM4" s="76"/>
      <c r="MLN4" s="76"/>
      <c r="MLO4" s="76"/>
      <c r="MLP4" s="76"/>
      <c r="MLQ4" s="76"/>
      <c r="MLR4" s="76"/>
      <c r="MLS4" s="76"/>
      <c r="MLT4" s="76"/>
      <c r="MLU4" s="76"/>
      <c r="MLV4" s="76"/>
      <c r="MLW4" s="76"/>
      <c r="MLX4" s="76"/>
      <c r="MLY4" s="76"/>
      <c r="MLZ4" s="76"/>
      <c r="MMA4" s="76"/>
      <c r="MMB4" s="76"/>
      <c r="MMC4" s="76"/>
      <c r="MMD4" s="76"/>
      <c r="MME4" s="76"/>
      <c r="MMF4" s="76"/>
      <c r="MMG4" s="76"/>
      <c r="MMH4" s="76"/>
      <c r="MMI4" s="76"/>
      <c r="MMJ4" s="76"/>
      <c r="MMK4" s="76"/>
      <c r="MML4" s="76"/>
      <c r="MMM4" s="76"/>
      <c r="MMN4" s="76"/>
      <c r="MMO4" s="76"/>
      <c r="MMP4" s="76"/>
      <c r="MMQ4" s="76"/>
      <c r="MMR4" s="76"/>
      <c r="MMS4" s="76"/>
      <c r="MMT4" s="76"/>
      <c r="MMU4" s="76"/>
      <c r="MMV4" s="76"/>
      <c r="MMW4" s="76"/>
      <c r="MMX4" s="76"/>
      <c r="MMY4" s="76"/>
      <c r="MMZ4" s="76"/>
      <c r="MNA4" s="76"/>
      <c r="MNB4" s="76"/>
      <c r="MNC4" s="76"/>
      <c r="MND4" s="76"/>
      <c r="MNE4" s="76"/>
      <c r="MNF4" s="76"/>
      <c r="MNG4" s="76"/>
      <c r="MNH4" s="76"/>
      <c r="MNI4" s="76"/>
      <c r="MNJ4" s="76"/>
      <c r="MNK4" s="76"/>
      <c r="MNL4" s="76"/>
      <c r="MNM4" s="76"/>
      <c r="MNN4" s="76"/>
      <c r="MNO4" s="76"/>
      <c r="MNP4" s="76"/>
      <c r="MNQ4" s="76"/>
      <c r="MNR4" s="76"/>
      <c r="MNS4" s="76"/>
      <c r="MNT4" s="76"/>
      <c r="MNU4" s="76"/>
      <c r="MNV4" s="76"/>
      <c r="MNW4" s="76"/>
      <c r="MNX4" s="76"/>
      <c r="MNY4" s="76"/>
      <c r="MNZ4" s="76"/>
      <c r="MOA4" s="76"/>
      <c r="MOB4" s="76"/>
      <c r="MOC4" s="76"/>
      <c r="MOD4" s="76"/>
      <c r="MOE4" s="76"/>
      <c r="MOF4" s="76"/>
      <c r="MOG4" s="76"/>
      <c r="MOH4" s="76"/>
      <c r="MOI4" s="76"/>
      <c r="MOJ4" s="76"/>
      <c r="MOK4" s="76"/>
      <c r="MOL4" s="76"/>
      <c r="MOM4" s="76"/>
      <c r="MON4" s="76"/>
      <c r="MOO4" s="76"/>
      <c r="MOP4" s="76"/>
      <c r="MOQ4" s="76"/>
      <c r="MOR4" s="76"/>
      <c r="MOS4" s="76"/>
      <c r="MOT4" s="76"/>
      <c r="MOU4" s="76"/>
      <c r="MOV4" s="76"/>
      <c r="MOW4" s="76"/>
      <c r="MOX4" s="76"/>
      <c r="MOY4" s="76"/>
      <c r="MOZ4" s="76"/>
      <c r="MPA4" s="76"/>
      <c r="MPB4" s="76"/>
      <c r="MPC4" s="76"/>
      <c r="MPD4" s="76"/>
      <c r="MPE4" s="76"/>
      <c r="MPF4" s="76"/>
      <c r="MPG4" s="76"/>
      <c r="MPH4" s="76"/>
      <c r="MPI4" s="76"/>
      <c r="MPJ4" s="76"/>
      <c r="MPK4" s="76"/>
      <c r="MPL4" s="76"/>
      <c r="MPM4" s="76"/>
      <c r="MPN4" s="76"/>
      <c r="MPO4" s="76"/>
      <c r="MPP4" s="76"/>
      <c r="MPQ4" s="76"/>
      <c r="MPR4" s="76"/>
      <c r="MPS4" s="76"/>
      <c r="MPT4" s="76"/>
      <c r="MPU4" s="76"/>
      <c r="MPV4" s="76"/>
      <c r="MPW4" s="76"/>
      <c r="MPX4" s="76"/>
      <c r="MPY4" s="76"/>
      <c r="MPZ4" s="76"/>
      <c r="MQA4" s="76"/>
      <c r="MQB4" s="76"/>
      <c r="MQC4" s="76"/>
      <c r="MQD4" s="76"/>
      <c r="MQE4" s="76"/>
      <c r="MQF4" s="76"/>
      <c r="MQG4" s="76"/>
      <c r="MQH4" s="76"/>
      <c r="MQI4" s="76"/>
      <c r="MQJ4" s="76"/>
      <c r="MQK4" s="76"/>
      <c r="MQL4" s="76"/>
      <c r="MQM4" s="76"/>
      <c r="MQN4" s="76"/>
      <c r="MQO4" s="76"/>
      <c r="MQP4" s="76"/>
      <c r="MQQ4" s="76"/>
      <c r="MQR4" s="76"/>
      <c r="MQS4" s="76"/>
      <c r="MQT4" s="76"/>
      <c r="MQU4" s="76"/>
      <c r="MQV4" s="76"/>
      <c r="MQW4" s="76"/>
      <c r="MQX4" s="76"/>
      <c r="MQY4" s="76"/>
      <c r="MQZ4" s="76"/>
      <c r="MRA4" s="76"/>
      <c r="MRB4" s="76"/>
      <c r="MRC4" s="76"/>
      <c r="MRD4" s="76"/>
      <c r="MRE4" s="76"/>
      <c r="MRF4" s="76"/>
      <c r="MRG4" s="76"/>
      <c r="MRH4" s="76"/>
      <c r="MRI4" s="76"/>
      <c r="MRJ4" s="76"/>
      <c r="MRK4" s="76"/>
      <c r="MRL4" s="76"/>
      <c r="MRM4" s="76"/>
      <c r="MRN4" s="76"/>
      <c r="MRO4" s="76"/>
      <c r="MRP4" s="76"/>
      <c r="MRQ4" s="76"/>
      <c r="MRR4" s="76"/>
      <c r="MRS4" s="76"/>
      <c r="MRT4" s="76"/>
      <c r="MRU4" s="76"/>
      <c r="MRV4" s="76"/>
      <c r="MRW4" s="76"/>
      <c r="MRX4" s="76"/>
      <c r="MRY4" s="76"/>
      <c r="MRZ4" s="76"/>
      <c r="MSA4" s="76"/>
      <c r="MSB4" s="76"/>
      <c r="MSC4" s="76"/>
      <c r="MSD4" s="76"/>
      <c r="MSE4" s="76"/>
      <c r="MSF4" s="76"/>
      <c r="MSG4" s="76"/>
      <c r="MSH4" s="76"/>
      <c r="MSI4" s="76"/>
      <c r="MSJ4" s="76"/>
      <c r="MSK4" s="76"/>
      <c r="MSL4" s="76"/>
      <c r="MSM4" s="76"/>
      <c r="MSN4" s="76"/>
      <c r="MSO4" s="76"/>
      <c r="MSP4" s="76"/>
      <c r="MSQ4" s="76"/>
      <c r="MSR4" s="76"/>
      <c r="MSS4" s="76"/>
      <c r="MST4" s="76"/>
      <c r="MSU4" s="76"/>
      <c r="MSV4" s="76"/>
      <c r="MSW4" s="76"/>
      <c r="MSX4" s="76"/>
      <c r="MSY4" s="76"/>
      <c r="MSZ4" s="76"/>
      <c r="MTA4" s="76"/>
      <c r="MTB4" s="76"/>
      <c r="MTC4" s="76"/>
      <c r="MTD4" s="76"/>
      <c r="MTE4" s="76"/>
      <c r="MTF4" s="76"/>
      <c r="MTG4" s="76"/>
      <c r="MTH4" s="76"/>
      <c r="MTI4" s="76"/>
      <c r="MTJ4" s="76"/>
      <c r="MTK4" s="76"/>
      <c r="MTL4" s="76"/>
      <c r="MTM4" s="76"/>
      <c r="MTN4" s="76"/>
      <c r="MTO4" s="76"/>
      <c r="MTP4" s="76"/>
      <c r="MTQ4" s="76"/>
      <c r="MTR4" s="76"/>
      <c r="MTS4" s="76"/>
      <c r="MTT4" s="76"/>
      <c r="MTU4" s="76"/>
      <c r="MTV4" s="76"/>
      <c r="MTW4" s="76"/>
      <c r="MTX4" s="76"/>
      <c r="MTY4" s="76"/>
      <c r="MTZ4" s="76"/>
      <c r="MUA4" s="76"/>
      <c r="MUB4" s="76"/>
      <c r="MUC4" s="76"/>
      <c r="MUD4" s="76"/>
      <c r="MUE4" s="76"/>
      <c r="MUF4" s="76"/>
      <c r="MUG4" s="76"/>
      <c r="MUH4" s="76"/>
      <c r="MUI4" s="76"/>
      <c r="MUJ4" s="76"/>
      <c r="MUK4" s="76"/>
      <c r="MUL4" s="76"/>
      <c r="MUM4" s="76"/>
      <c r="MUN4" s="76"/>
      <c r="MUO4" s="76"/>
      <c r="MUP4" s="76"/>
      <c r="MUQ4" s="76"/>
      <c r="MUR4" s="76"/>
      <c r="MUS4" s="76"/>
      <c r="MUT4" s="76"/>
      <c r="MUU4" s="76"/>
      <c r="MUV4" s="76"/>
      <c r="MUW4" s="76"/>
      <c r="MUX4" s="76"/>
      <c r="MUY4" s="76"/>
      <c r="MUZ4" s="76"/>
      <c r="MVA4" s="76"/>
      <c r="MVB4" s="76"/>
      <c r="MVC4" s="76"/>
      <c r="MVD4" s="76"/>
      <c r="MVE4" s="76"/>
      <c r="MVF4" s="76"/>
      <c r="MVG4" s="76"/>
      <c r="MVH4" s="76"/>
      <c r="MVI4" s="76"/>
      <c r="MVJ4" s="76"/>
      <c r="MVK4" s="76"/>
      <c r="MVL4" s="76"/>
      <c r="MVM4" s="76"/>
      <c r="MVN4" s="76"/>
      <c r="MVO4" s="76"/>
      <c r="MVP4" s="76"/>
      <c r="MVQ4" s="76"/>
      <c r="MVR4" s="76"/>
      <c r="MVS4" s="76"/>
      <c r="MVT4" s="76"/>
      <c r="MVU4" s="76"/>
      <c r="MVV4" s="76"/>
      <c r="MVW4" s="76"/>
      <c r="MVX4" s="76"/>
      <c r="MVY4" s="76"/>
      <c r="MVZ4" s="76"/>
      <c r="MWA4" s="76"/>
      <c r="MWB4" s="76"/>
      <c r="MWC4" s="76"/>
      <c r="MWD4" s="76"/>
      <c r="MWE4" s="76"/>
      <c r="MWF4" s="76"/>
      <c r="MWG4" s="76"/>
      <c r="MWH4" s="76"/>
      <c r="MWI4" s="76"/>
      <c r="MWJ4" s="76"/>
      <c r="MWK4" s="76"/>
      <c r="MWL4" s="76"/>
      <c r="MWM4" s="76"/>
      <c r="MWN4" s="76"/>
      <c r="MWO4" s="76"/>
      <c r="MWP4" s="76"/>
      <c r="MWQ4" s="76"/>
      <c r="MWR4" s="76"/>
      <c r="MWS4" s="76"/>
      <c r="MWT4" s="76"/>
      <c r="MWU4" s="76"/>
      <c r="MWV4" s="76"/>
      <c r="MWW4" s="76"/>
      <c r="MWX4" s="76"/>
      <c r="MWY4" s="76"/>
      <c r="MWZ4" s="76"/>
      <c r="MXA4" s="76"/>
      <c r="MXB4" s="76"/>
      <c r="MXC4" s="76"/>
      <c r="MXD4" s="76"/>
      <c r="MXE4" s="76"/>
      <c r="MXF4" s="76"/>
      <c r="MXG4" s="76"/>
      <c r="MXH4" s="76"/>
      <c r="MXI4" s="76"/>
      <c r="MXJ4" s="76"/>
      <c r="MXK4" s="76"/>
      <c r="MXL4" s="76"/>
      <c r="MXM4" s="76"/>
      <c r="MXN4" s="76"/>
      <c r="MXO4" s="76"/>
      <c r="MXP4" s="76"/>
      <c r="MXQ4" s="76"/>
      <c r="MXR4" s="76"/>
      <c r="MXS4" s="76"/>
      <c r="MXT4" s="76"/>
      <c r="MXU4" s="76"/>
      <c r="MXV4" s="76"/>
      <c r="MXW4" s="76"/>
      <c r="MXX4" s="76"/>
      <c r="MXY4" s="76"/>
      <c r="MXZ4" s="76"/>
      <c r="MYA4" s="76"/>
      <c r="MYB4" s="76"/>
      <c r="MYC4" s="76"/>
      <c r="MYD4" s="76"/>
      <c r="MYE4" s="76"/>
      <c r="MYF4" s="76"/>
      <c r="MYG4" s="76"/>
      <c r="MYH4" s="76"/>
      <c r="MYI4" s="76"/>
      <c r="MYJ4" s="76"/>
      <c r="MYK4" s="76"/>
      <c r="MYL4" s="76"/>
      <c r="MYM4" s="76"/>
      <c r="MYN4" s="76"/>
      <c r="MYO4" s="76"/>
      <c r="MYP4" s="76"/>
      <c r="MYQ4" s="76"/>
      <c r="MYR4" s="76"/>
      <c r="MYS4" s="76"/>
      <c r="MYT4" s="76"/>
      <c r="MYU4" s="76"/>
      <c r="MYV4" s="76"/>
      <c r="MYW4" s="76"/>
      <c r="MYX4" s="76"/>
      <c r="MYY4" s="76"/>
      <c r="MYZ4" s="76"/>
      <c r="MZA4" s="76"/>
      <c r="MZB4" s="76"/>
      <c r="MZC4" s="76"/>
      <c r="MZD4" s="76"/>
      <c r="MZE4" s="76"/>
      <c r="MZF4" s="76"/>
      <c r="MZG4" s="76"/>
      <c r="MZH4" s="76"/>
      <c r="MZI4" s="76"/>
      <c r="MZJ4" s="76"/>
      <c r="MZK4" s="76"/>
      <c r="MZL4" s="76"/>
      <c r="MZM4" s="76"/>
      <c r="MZN4" s="76"/>
      <c r="MZO4" s="76"/>
      <c r="MZP4" s="76"/>
      <c r="MZQ4" s="76"/>
      <c r="MZR4" s="76"/>
      <c r="MZS4" s="76"/>
      <c r="MZT4" s="76"/>
      <c r="MZU4" s="76"/>
      <c r="MZV4" s="76"/>
      <c r="MZW4" s="76"/>
      <c r="MZX4" s="76"/>
      <c r="MZY4" s="76"/>
      <c r="MZZ4" s="76"/>
      <c r="NAA4" s="76"/>
      <c r="NAB4" s="76"/>
      <c r="NAC4" s="76"/>
      <c r="NAD4" s="76"/>
      <c r="NAE4" s="76"/>
      <c r="NAF4" s="76"/>
      <c r="NAG4" s="76"/>
      <c r="NAH4" s="76"/>
      <c r="NAI4" s="76"/>
      <c r="NAJ4" s="76"/>
      <c r="NAK4" s="76"/>
      <c r="NAL4" s="76"/>
      <c r="NAM4" s="76"/>
      <c r="NAN4" s="76"/>
      <c r="NAO4" s="76"/>
      <c r="NAP4" s="76"/>
      <c r="NAQ4" s="76"/>
      <c r="NAR4" s="76"/>
      <c r="NAS4" s="76"/>
      <c r="NAT4" s="76"/>
      <c r="NAU4" s="76"/>
      <c r="NAV4" s="76"/>
      <c r="NAW4" s="76"/>
      <c r="NAX4" s="76"/>
      <c r="NAY4" s="76"/>
      <c r="NAZ4" s="76"/>
      <c r="NBA4" s="76"/>
      <c r="NBB4" s="76"/>
      <c r="NBC4" s="76"/>
      <c r="NBD4" s="76"/>
      <c r="NBE4" s="76"/>
      <c r="NBF4" s="76"/>
      <c r="NBG4" s="76"/>
      <c r="NBH4" s="76"/>
      <c r="NBI4" s="76"/>
      <c r="NBJ4" s="76"/>
      <c r="NBK4" s="76"/>
      <c r="NBL4" s="76"/>
      <c r="NBM4" s="76"/>
      <c r="NBN4" s="76"/>
      <c r="NBO4" s="76"/>
      <c r="NBP4" s="76"/>
      <c r="NBQ4" s="76"/>
      <c r="NBR4" s="76"/>
      <c r="NBS4" s="76"/>
      <c r="NBT4" s="76"/>
      <c r="NBU4" s="76"/>
      <c r="NBV4" s="76"/>
      <c r="NBW4" s="76"/>
      <c r="NBX4" s="76"/>
      <c r="NBY4" s="76"/>
      <c r="NBZ4" s="76"/>
      <c r="NCA4" s="76"/>
      <c r="NCB4" s="76"/>
      <c r="NCC4" s="76"/>
      <c r="NCD4" s="76"/>
      <c r="NCE4" s="76"/>
      <c r="NCF4" s="76"/>
      <c r="NCG4" s="76"/>
      <c r="NCH4" s="76"/>
      <c r="NCI4" s="76"/>
      <c r="NCJ4" s="76"/>
      <c r="NCK4" s="76"/>
      <c r="NCL4" s="76"/>
      <c r="NCM4" s="76"/>
      <c r="NCN4" s="76"/>
      <c r="NCO4" s="76"/>
      <c r="NCP4" s="76"/>
      <c r="NCQ4" s="76"/>
      <c r="NCR4" s="76"/>
      <c r="NCS4" s="76"/>
      <c r="NCT4" s="76"/>
      <c r="NCU4" s="76"/>
      <c r="NCV4" s="76"/>
      <c r="NCW4" s="76"/>
      <c r="NCX4" s="76"/>
      <c r="NCY4" s="76"/>
      <c r="NCZ4" s="76"/>
      <c r="NDA4" s="76"/>
      <c r="NDB4" s="76"/>
      <c r="NDC4" s="76"/>
      <c r="NDD4" s="76"/>
      <c r="NDE4" s="76"/>
      <c r="NDF4" s="76"/>
      <c r="NDG4" s="76"/>
      <c r="NDH4" s="76"/>
      <c r="NDI4" s="76"/>
      <c r="NDJ4" s="76"/>
      <c r="NDK4" s="76"/>
      <c r="NDL4" s="76"/>
      <c r="NDM4" s="76"/>
      <c r="NDN4" s="76"/>
      <c r="NDO4" s="76"/>
      <c r="NDP4" s="76"/>
      <c r="NDQ4" s="76"/>
      <c r="NDR4" s="76"/>
      <c r="NDS4" s="76"/>
      <c r="NDT4" s="76"/>
      <c r="NDU4" s="76"/>
      <c r="NDV4" s="76"/>
      <c r="NDW4" s="76"/>
      <c r="NDX4" s="76"/>
      <c r="NDY4" s="76"/>
      <c r="NDZ4" s="76"/>
      <c r="NEA4" s="76"/>
      <c r="NEB4" s="76"/>
      <c r="NEC4" s="76"/>
      <c r="NED4" s="76"/>
      <c r="NEE4" s="76"/>
      <c r="NEF4" s="76"/>
      <c r="NEG4" s="76"/>
      <c r="NEH4" s="76"/>
      <c r="NEI4" s="76"/>
      <c r="NEJ4" s="76"/>
      <c r="NEK4" s="76"/>
      <c r="NEL4" s="76"/>
      <c r="NEM4" s="76"/>
      <c r="NEN4" s="76"/>
      <c r="NEO4" s="76"/>
      <c r="NEP4" s="76"/>
      <c r="NEQ4" s="76"/>
      <c r="NER4" s="76"/>
      <c r="NES4" s="76"/>
      <c r="NET4" s="76"/>
      <c r="NEU4" s="76"/>
      <c r="NEV4" s="76"/>
      <c r="NEW4" s="76"/>
      <c r="NEX4" s="76"/>
      <c r="NEY4" s="76"/>
      <c r="NEZ4" s="76"/>
      <c r="NFA4" s="76"/>
      <c r="NFB4" s="76"/>
      <c r="NFC4" s="76"/>
      <c r="NFD4" s="76"/>
      <c r="NFE4" s="76"/>
      <c r="NFF4" s="76"/>
      <c r="NFG4" s="76"/>
      <c r="NFH4" s="76"/>
      <c r="NFI4" s="76"/>
      <c r="NFJ4" s="76"/>
      <c r="NFK4" s="76"/>
      <c r="NFL4" s="76"/>
      <c r="NFM4" s="76"/>
      <c r="NFN4" s="76"/>
      <c r="NFO4" s="76"/>
      <c r="NFP4" s="76"/>
      <c r="NFQ4" s="76"/>
      <c r="NFR4" s="76"/>
      <c r="NFS4" s="76"/>
      <c r="NFT4" s="76"/>
      <c r="NFU4" s="76"/>
      <c r="NFV4" s="76"/>
      <c r="NFW4" s="76"/>
      <c r="NFX4" s="76"/>
      <c r="NFY4" s="76"/>
      <c r="NFZ4" s="76"/>
      <c r="NGA4" s="76"/>
      <c r="NGB4" s="76"/>
      <c r="NGC4" s="76"/>
      <c r="NGD4" s="76"/>
      <c r="NGE4" s="76"/>
      <c r="NGF4" s="76"/>
      <c r="NGG4" s="76"/>
      <c r="NGH4" s="76"/>
      <c r="NGI4" s="76"/>
      <c r="NGJ4" s="76"/>
      <c r="NGK4" s="76"/>
      <c r="NGL4" s="76"/>
      <c r="NGM4" s="76"/>
      <c r="NGN4" s="76"/>
      <c r="NGO4" s="76"/>
      <c r="NGP4" s="76"/>
      <c r="NGQ4" s="76"/>
      <c r="NGR4" s="76"/>
      <c r="NGS4" s="76"/>
      <c r="NGT4" s="76"/>
      <c r="NGU4" s="76"/>
      <c r="NGV4" s="76"/>
      <c r="NGW4" s="76"/>
      <c r="NGX4" s="76"/>
      <c r="NGY4" s="76"/>
      <c r="NGZ4" s="76"/>
      <c r="NHA4" s="76"/>
      <c r="NHB4" s="76"/>
      <c r="NHC4" s="76"/>
      <c r="NHD4" s="76"/>
      <c r="NHE4" s="76"/>
      <c r="NHF4" s="76"/>
      <c r="NHG4" s="76"/>
      <c r="NHH4" s="76"/>
      <c r="NHI4" s="76"/>
      <c r="NHJ4" s="76"/>
      <c r="NHK4" s="76"/>
      <c r="NHL4" s="76"/>
      <c r="NHM4" s="76"/>
      <c r="NHN4" s="76"/>
      <c r="NHO4" s="76"/>
      <c r="NHP4" s="76"/>
      <c r="NHQ4" s="76"/>
      <c r="NHR4" s="76"/>
      <c r="NHS4" s="76"/>
      <c r="NHT4" s="76"/>
      <c r="NHU4" s="76"/>
      <c r="NHV4" s="76"/>
      <c r="NHW4" s="76"/>
      <c r="NHX4" s="76"/>
      <c r="NHY4" s="76"/>
      <c r="NHZ4" s="76"/>
      <c r="NIA4" s="76"/>
      <c r="NIB4" s="76"/>
      <c r="NIC4" s="76"/>
      <c r="NID4" s="76"/>
      <c r="NIE4" s="76"/>
      <c r="NIF4" s="76"/>
      <c r="NIG4" s="76"/>
      <c r="NIH4" s="76"/>
      <c r="NII4" s="76"/>
      <c r="NIJ4" s="76"/>
      <c r="NIK4" s="76"/>
      <c r="NIL4" s="76"/>
      <c r="NIM4" s="76"/>
      <c r="NIN4" s="76"/>
      <c r="NIO4" s="76"/>
      <c r="NIP4" s="76"/>
      <c r="NIQ4" s="76"/>
      <c r="NIR4" s="76"/>
      <c r="NIS4" s="76"/>
      <c r="NIT4" s="76"/>
      <c r="NIU4" s="76"/>
      <c r="NIV4" s="76"/>
      <c r="NIW4" s="76"/>
      <c r="NIX4" s="76"/>
      <c r="NIY4" s="76"/>
      <c r="NIZ4" s="76"/>
      <c r="NJA4" s="76"/>
      <c r="NJB4" s="76"/>
      <c r="NJC4" s="76"/>
      <c r="NJD4" s="76"/>
      <c r="NJE4" s="76"/>
      <c r="NJF4" s="76"/>
      <c r="NJG4" s="76"/>
      <c r="NJH4" s="76"/>
      <c r="NJI4" s="76"/>
      <c r="NJJ4" s="76"/>
      <c r="NJK4" s="76"/>
      <c r="NJL4" s="76"/>
      <c r="NJM4" s="76"/>
      <c r="NJN4" s="76"/>
      <c r="NJO4" s="76"/>
      <c r="NJP4" s="76"/>
      <c r="NJQ4" s="76"/>
      <c r="NJR4" s="76"/>
      <c r="NJS4" s="76"/>
      <c r="NJT4" s="76"/>
      <c r="NJU4" s="76"/>
      <c r="NJV4" s="76"/>
      <c r="NJW4" s="76"/>
      <c r="NJX4" s="76"/>
      <c r="NJY4" s="76"/>
      <c r="NJZ4" s="76"/>
      <c r="NKA4" s="76"/>
      <c r="NKB4" s="76"/>
      <c r="NKC4" s="76"/>
      <c r="NKD4" s="76"/>
      <c r="NKE4" s="76"/>
      <c r="NKF4" s="76"/>
      <c r="NKG4" s="76"/>
      <c r="NKH4" s="76"/>
      <c r="NKI4" s="76"/>
      <c r="NKJ4" s="76"/>
      <c r="NKK4" s="76"/>
      <c r="NKL4" s="76"/>
      <c r="NKM4" s="76"/>
      <c r="NKN4" s="76"/>
      <c r="NKO4" s="76"/>
      <c r="NKP4" s="76"/>
      <c r="NKQ4" s="76"/>
      <c r="NKR4" s="76"/>
      <c r="NKS4" s="76"/>
      <c r="NKT4" s="76"/>
      <c r="NKU4" s="76"/>
      <c r="NKV4" s="76"/>
      <c r="NKW4" s="76"/>
      <c r="NKX4" s="76"/>
      <c r="NKY4" s="76"/>
      <c r="NKZ4" s="76"/>
      <c r="NLA4" s="76"/>
      <c r="NLB4" s="76"/>
      <c r="NLC4" s="76"/>
      <c r="NLD4" s="76"/>
      <c r="NLE4" s="76"/>
      <c r="NLF4" s="76"/>
      <c r="NLG4" s="76"/>
      <c r="NLH4" s="76"/>
      <c r="NLI4" s="76"/>
      <c r="NLJ4" s="76"/>
      <c r="NLK4" s="76"/>
      <c r="NLL4" s="76"/>
      <c r="NLM4" s="76"/>
      <c r="NLN4" s="76"/>
      <c r="NLO4" s="76"/>
      <c r="NLP4" s="76"/>
      <c r="NLQ4" s="76"/>
      <c r="NLR4" s="76"/>
      <c r="NLS4" s="76"/>
      <c r="NLT4" s="76"/>
      <c r="NLU4" s="76"/>
      <c r="NLV4" s="76"/>
      <c r="NLW4" s="76"/>
      <c r="NLX4" s="76"/>
      <c r="NLY4" s="76"/>
      <c r="NLZ4" s="76"/>
      <c r="NMA4" s="76"/>
      <c r="NMB4" s="76"/>
      <c r="NMC4" s="76"/>
      <c r="NMD4" s="76"/>
      <c r="NME4" s="76"/>
      <c r="NMF4" s="76"/>
      <c r="NMG4" s="76"/>
      <c r="NMH4" s="76"/>
      <c r="NMI4" s="76"/>
      <c r="NMJ4" s="76"/>
      <c r="NMK4" s="76"/>
      <c r="NML4" s="76"/>
      <c r="NMM4" s="76"/>
      <c r="NMN4" s="76"/>
      <c r="NMO4" s="76"/>
      <c r="NMP4" s="76"/>
      <c r="NMQ4" s="76"/>
      <c r="NMR4" s="76"/>
      <c r="NMS4" s="76"/>
      <c r="NMT4" s="76"/>
      <c r="NMU4" s="76"/>
      <c r="NMV4" s="76"/>
      <c r="NMW4" s="76"/>
      <c r="NMX4" s="76"/>
      <c r="NMY4" s="76"/>
      <c r="NMZ4" s="76"/>
      <c r="NNA4" s="76"/>
      <c r="NNB4" s="76"/>
      <c r="NNC4" s="76"/>
      <c r="NND4" s="76"/>
      <c r="NNE4" s="76"/>
      <c r="NNF4" s="76"/>
      <c r="NNG4" s="76"/>
      <c r="NNH4" s="76"/>
      <c r="NNI4" s="76"/>
      <c r="NNJ4" s="76"/>
      <c r="NNK4" s="76"/>
      <c r="NNL4" s="76"/>
      <c r="NNM4" s="76"/>
      <c r="NNN4" s="76"/>
      <c r="NNO4" s="76"/>
      <c r="NNP4" s="76"/>
      <c r="NNQ4" s="76"/>
      <c r="NNR4" s="76"/>
      <c r="NNS4" s="76"/>
      <c r="NNT4" s="76"/>
      <c r="NNU4" s="76"/>
      <c r="NNV4" s="76"/>
      <c r="NNW4" s="76"/>
      <c r="NNX4" s="76"/>
      <c r="NNY4" s="76"/>
      <c r="NNZ4" s="76"/>
      <c r="NOA4" s="76"/>
      <c r="NOB4" s="76"/>
      <c r="NOC4" s="76"/>
      <c r="NOD4" s="76"/>
      <c r="NOE4" s="76"/>
      <c r="NOF4" s="76"/>
      <c r="NOG4" s="76"/>
      <c r="NOH4" s="76"/>
      <c r="NOI4" s="76"/>
      <c r="NOJ4" s="76"/>
      <c r="NOK4" s="76"/>
      <c r="NOL4" s="76"/>
      <c r="NOM4" s="76"/>
      <c r="NON4" s="76"/>
      <c r="NOO4" s="76"/>
      <c r="NOP4" s="76"/>
      <c r="NOQ4" s="76"/>
      <c r="NOR4" s="76"/>
      <c r="NOS4" s="76"/>
      <c r="NOT4" s="76"/>
      <c r="NOU4" s="76"/>
      <c r="NOV4" s="76"/>
      <c r="NOW4" s="76"/>
      <c r="NOX4" s="76"/>
      <c r="NOY4" s="76"/>
      <c r="NOZ4" s="76"/>
      <c r="NPA4" s="76"/>
      <c r="NPB4" s="76"/>
      <c r="NPC4" s="76"/>
      <c r="NPD4" s="76"/>
      <c r="NPE4" s="76"/>
      <c r="NPF4" s="76"/>
      <c r="NPG4" s="76"/>
      <c r="NPH4" s="76"/>
      <c r="NPI4" s="76"/>
      <c r="NPJ4" s="76"/>
      <c r="NPK4" s="76"/>
      <c r="NPL4" s="76"/>
      <c r="NPM4" s="76"/>
      <c r="NPN4" s="76"/>
      <c r="NPO4" s="76"/>
      <c r="NPP4" s="76"/>
      <c r="NPQ4" s="76"/>
      <c r="NPR4" s="76"/>
      <c r="NPS4" s="76"/>
      <c r="NPT4" s="76"/>
      <c r="NPU4" s="76"/>
      <c r="NPV4" s="76"/>
      <c r="NPW4" s="76"/>
      <c r="NPX4" s="76"/>
      <c r="NPY4" s="76"/>
      <c r="NPZ4" s="76"/>
      <c r="NQA4" s="76"/>
      <c r="NQB4" s="76"/>
      <c r="NQC4" s="76"/>
      <c r="NQD4" s="76"/>
      <c r="NQE4" s="76"/>
      <c r="NQF4" s="76"/>
      <c r="NQG4" s="76"/>
      <c r="NQH4" s="76"/>
      <c r="NQI4" s="76"/>
      <c r="NQJ4" s="76"/>
      <c r="NQK4" s="76"/>
      <c r="NQL4" s="76"/>
      <c r="NQM4" s="76"/>
      <c r="NQN4" s="76"/>
      <c r="NQO4" s="76"/>
      <c r="NQP4" s="76"/>
      <c r="NQQ4" s="76"/>
      <c r="NQR4" s="76"/>
      <c r="NQS4" s="76"/>
      <c r="NQT4" s="76"/>
      <c r="NQU4" s="76"/>
      <c r="NQV4" s="76"/>
      <c r="NQW4" s="76"/>
      <c r="NQX4" s="76"/>
      <c r="NQY4" s="76"/>
      <c r="NQZ4" s="76"/>
      <c r="NRA4" s="76"/>
      <c r="NRB4" s="76"/>
      <c r="NRC4" s="76"/>
      <c r="NRD4" s="76"/>
      <c r="NRE4" s="76"/>
      <c r="NRF4" s="76"/>
      <c r="NRG4" s="76"/>
      <c r="NRH4" s="76"/>
      <c r="NRI4" s="76"/>
      <c r="NRJ4" s="76"/>
      <c r="NRK4" s="76"/>
      <c r="NRL4" s="76"/>
      <c r="NRM4" s="76"/>
      <c r="NRN4" s="76"/>
      <c r="NRO4" s="76"/>
      <c r="NRP4" s="76"/>
      <c r="NRQ4" s="76"/>
      <c r="NRR4" s="76"/>
      <c r="NRS4" s="76"/>
      <c r="NRT4" s="76"/>
      <c r="NRU4" s="76"/>
      <c r="NRV4" s="76"/>
      <c r="NRW4" s="76"/>
      <c r="NRX4" s="76"/>
      <c r="NRY4" s="76"/>
      <c r="NRZ4" s="76"/>
      <c r="NSA4" s="76"/>
      <c r="NSB4" s="76"/>
      <c r="NSC4" s="76"/>
      <c r="NSD4" s="76"/>
      <c r="NSE4" s="76"/>
      <c r="NSF4" s="76"/>
      <c r="NSG4" s="76"/>
      <c r="NSH4" s="76"/>
      <c r="NSI4" s="76"/>
      <c r="NSJ4" s="76"/>
      <c r="NSK4" s="76"/>
      <c r="NSL4" s="76"/>
      <c r="NSM4" s="76"/>
      <c r="NSN4" s="76"/>
      <c r="NSO4" s="76"/>
      <c r="NSP4" s="76"/>
      <c r="NSQ4" s="76"/>
      <c r="NSR4" s="76"/>
      <c r="NSS4" s="76"/>
      <c r="NST4" s="76"/>
      <c r="NSU4" s="76"/>
      <c r="NSV4" s="76"/>
      <c r="NSW4" s="76"/>
      <c r="NSX4" s="76"/>
      <c r="NSY4" s="76"/>
      <c r="NSZ4" s="76"/>
      <c r="NTA4" s="76"/>
      <c r="NTB4" s="76"/>
      <c r="NTC4" s="76"/>
      <c r="NTD4" s="76"/>
      <c r="NTE4" s="76"/>
      <c r="NTF4" s="76"/>
      <c r="NTG4" s="76"/>
      <c r="NTH4" s="76"/>
      <c r="NTI4" s="76"/>
      <c r="NTJ4" s="76"/>
      <c r="NTK4" s="76"/>
      <c r="NTL4" s="76"/>
      <c r="NTM4" s="76"/>
      <c r="NTN4" s="76"/>
      <c r="NTO4" s="76"/>
      <c r="NTP4" s="76"/>
      <c r="NTQ4" s="76"/>
      <c r="NTR4" s="76"/>
      <c r="NTS4" s="76"/>
      <c r="NTT4" s="76"/>
      <c r="NTU4" s="76"/>
      <c r="NTV4" s="76"/>
      <c r="NTW4" s="76"/>
      <c r="NTX4" s="76"/>
      <c r="NTY4" s="76"/>
      <c r="NTZ4" s="76"/>
      <c r="NUA4" s="76"/>
      <c r="NUB4" s="76"/>
      <c r="NUC4" s="76"/>
      <c r="NUD4" s="76"/>
      <c r="NUE4" s="76"/>
      <c r="NUF4" s="76"/>
      <c r="NUG4" s="76"/>
      <c r="NUH4" s="76"/>
      <c r="NUI4" s="76"/>
      <c r="NUJ4" s="76"/>
      <c r="NUK4" s="76"/>
      <c r="NUL4" s="76"/>
      <c r="NUM4" s="76"/>
      <c r="NUN4" s="76"/>
      <c r="NUO4" s="76"/>
      <c r="NUP4" s="76"/>
      <c r="NUQ4" s="76"/>
      <c r="NUR4" s="76"/>
      <c r="NUS4" s="76"/>
      <c r="NUT4" s="76"/>
      <c r="NUU4" s="76"/>
      <c r="NUV4" s="76"/>
      <c r="NUW4" s="76"/>
      <c r="NUX4" s="76"/>
      <c r="NUY4" s="76"/>
      <c r="NUZ4" s="76"/>
      <c r="NVA4" s="76"/>
      <c r="NVB4" s="76"/>
      <c r="NVC4" s="76"/>
      <c r="NVD4" s="76"/>
      <c r="NVE4" s="76"/>
      <c r="NVF4" s="76"/>
      <c r="NVG4" s="76"/>
      <c r="NVH4" s="76"/>
      <c r="NVI4" s="76"/>
      <c r="NVJ4" s="76"/>
      <c r="NVK4" s="76"/>
      <c r="NVL4" s="76"/>
      <c r="NVM4" s="76"/>
      <c r="NVN4" s="76"/>
      <c r="NVO4" s="76"/>
      <c r="NVP4" s="76"/>
      <c r="NVQ4" s="76"/>
      <c r="NVR4" s="76"/>
      <c r="NVS4" s="76"/>
      <c r="NVT4" s="76"/>
      <c r="NVU4" s="76"/>
      <c r="NVV4" s="76"/>
      <c r="NVW4" s="76"/>
      <c r="NVX4" s="76"/>
      <c r="NVY4" s="76"/>
      <c r="NVZ4" s="76"/>
      <c r="NWA4" s="76"/>
      <c r="NWB4" s="76"/>
      <c r="NWC4" s="76"/>
      <c r="NWD4" s="76"/>
      <c r="NWE4" s="76"/>
      <c r="NWF4" s="76"/>
      <c r="NWG4" s="76"/>
      <c r="NWH4" s="76"/>
      <c r="NWI4" s="76"/>
      <c r="NWJ4" s="76"/>
      <c r="NWK4" s="76"/>
      <c r="NWL4" s="76"/>
      <c r="NWM4" s="76"/>
      <c r="NWN4" s="76"/>
      <c r="NWO4" s="76"/>
      <c r="NWP4" s="76"/>
      <c r="NWQ4" s="76"/>
      <c r="NWR4" s="76"/>
      <c r="NWS4" s="76"/>
      <c r="NWT4" s="76"/>
      <c r="NWU4" s="76"/>
      <c r="NWV4" s="76"/>
      <c r="NWW4" s="76"/>
      <c r="NWX4" s="76"/>
      <c r="NWY4" s="76"/>
      <c r="NWZ4" s="76"/>
      <c r="NXA4" s="76"/>
      <c r="NXB4" s="76"/>
      <c r="NXC4" s="76"/>
      <c r="NXD4" s="76"/>
      <c r="NXE4" s="76"/>
      <c r="NXF4" s="76"/>
      <c r="NXG4" s="76"/>
      <c r="NXH4" s="76"/>
      <c r="NXI4" s="76"/>
      <c r="NXJ4" s="76"/>
      <c r="NXK4" s="76"/>
      <c r="NXL4" s="76"/>
      <c r="NXM4" s="76"/>
      <c r="NXN4" s="76"/>
      <c r="NXO4" s="76"/>
      <c r="NXP4" s="76"/>
      <c r="NXQ4" s="76"/>
      <c r="NXR4" s="76"/>
      <c r="NXS4" s="76"/>
      <c r="NXT4" s="76"/>
      <c r="NXU4" s="76"/>
      <c r="NXV4" s="76"/>
      <c r="NXW4" s="76"/>
      <c r="NXX4" s="76"/>
      <c r="NXY4" s="76"/>
      <c r="NXZ4" s="76"/>
      <c r="NYA4" s="76"/>
      <c r="NYB4" s="76"/>
      <c r="NYC4" s="76"/>
      <c r="NYD4" s="76"/>
      <c r="NYE4" s="76"/>
      <c r="NYF4" s="76"/>
      <c r="NYG4" s="76"/>
      <c r="NYH4" s="76"/>
      <c r="NYI4" s="76"/>
      <c r="NYJ4" s="76"/>
      <c r="NYK4" s="76"/>
      <c r="NYL4" s="76"/>
      <c r="NYM4" s="76"/>
      <c r="NYN4" s="76"/>
      <c r="NYO4" s="76"/>
      <c r="NYP4" s="76"/>
      <c r="NYQ4" s="76"/>
      <c r="NYR4" s="76"/>
      <c r="NYS4" s="76"/>
      <c r="NYT4" s="76"/>
      <c r="NYU4" s="76"/>
      <c r="NYV4" s="76"/>
      <c r="NYW4" s="76"/>
      <c r="NYX4" s="76"/>
      <c r="NYY4" s="76"/>
      <c r="NYZ4" s="76"/>
      <c r="NZA4" s="76"/>
      <c r="NZB4" s="76"/>
      <c r="NZC4" s="76"/>
      <c r="NZD4" s="76"/>
      <c r="NZE4" s="76"/>
      <c r="NZF4" s="76"/>
      <c r="NZG4" s="76"/>
      <c r="NZH4" s="76"/>
      <c r="NZI4" s="76"/>
      <c r="NZJ4" s="76"/>
      <c r="NZK4" s="76"/>
      <c r="NZL4" s="76"/>
      <c r="NZM4" s="76"/>
      <c r="NZN4" s="76"/>
      <c r="NZO4" s="76"/>
      <c r="NZP4" s="76"/>
      <c r="NZQ4" s="76"/>
      <c r="NZR4" s="76"/>
      <c r="NZS4" s="76"/>
      <c r="NZT4" s="76"/>
      <c r="NZU4" s="76"/>
      <c r="NZV4" s="76"/>
      <c r="NZW4" s="76"/>
      <c r="NZX4" s="76"/>
      <c r="NZY4" s="76"/>
      <c r="NZZ4" s="76"/>
      <c r="OAA4" s="76"/>
      <c r="OAB4" s="76"/>
      <c r="OAC4" s="76"/>
      <c r="OAD4" s="76"/>
      <c r="OAE4" s="76"/>
      <c r="OAF4" s="76"/>
      <c r="OAG4" s="76"/>
      <c r="OAH4" s="76"/>
      <c r="OAI4" s="76"/>
      <c r="OAJ4" s="76"/>
      <c r="OAK4" s="76"/>
      <c r="OAL4" s="76"/>
      <c r="OAM4" s="76"/>
      <c r="OAN4" s="76"/>
      <c r="OAO4" s="76"/>
      <c r="OAP4" s="76"/>
      <c r="OAQ4" s="76"/>
      <c r="OAR4" s="76"/>
      <c r="OAS4" s="76"/>
      <c r="OAT4" s="76"/>
      <c r="OAU4" s="76"/>
      <c r="OAV4" s="76"/>
      <c r="OAW4" s="76"/>
      <c r="OAX4" s="76"/>
      <c r="OAY4" s="76"/>
      <c r="OAZ4" s="76"/>
      <c r="OBA4" s="76"/>
      <c r="OBB4" s="76"/>
      <c r="OBC4" s="76"/>
      <c r="OBD4" s="76"/>
      <c r="OBE4" s="76"/>
      <c r="OBF4" s="76"/>
      <c r="OBG4" s="76"/>
      <c r="OBH4" s="76"/>
      <c r="OBI4" s="76"/>
      <c r="OBJ4" s="76"/>
      <c r="OBK4" s="76"/>
      <c r="OBL4" s="76"/>
      <c r="OBM4" s="76"/>
      <c r="OBN4" s="76"/>
      <c r="OBO4" s="76"/>
      <c r="OBP4" s="76"/>
      <c r="OBQ4" s="76"/>
      <c r="OBR4" s="76"/>
      <c r="OBS4" s="76"/>
      <c r="OBT4" s="76"/>
      <c r="OBU4" s="76"/>
      <c r="OBV4" s="76"/>
      <c r="OBW4" s="76"/>
      <c r="OBX4" s="76"/>
      <c r="OBY4" s="76"/>
      <c r="OBZ4" s="76"/>
      <c r="OCA4" s="76"/>
      <c r="OCB4" s="76"/>
      <c r="OCC4" s="76"/>
      <c r="OCD4" s="76"/>
      <c r="OCE4" s="76"/>
      <c r="OCF4" s="76"/>
      <c r="OCG4" s="76"/>
      <c r="OCH4" s="76"/>
      <c r="OCI4" s="76"/>
      <c r="OCJ4" s="76"/>
      <c r="OCK4" s="76"/>
      <c r="OCL4" s="76"/>
      <c r="OCM4" s="76"/>
      <c r="OCN4" s="76"/>
      <c r="OCO4" s="76"/>
      <c r="OCP4" s="76"/>
      <c r="OCQ4" s="76"/>
      <c r="OCR4" s="76"/>
      <c r="OCS4" s="76"/>
      <c r="OCT4" s="76"/>
      <c r="OCU4" s="76"/>
      <c r="OCV4" s="76"/>
      <c r="OCW4" s="76"/>
      <c r="OCX4" s="76"/>
      <c r="OCY4" s="76"/>
      <c r="OCZ4" s="76"/>
      <c r="ODA4" s="76"/>
      <c r="ODB4" s="76"/>
      <c r="ODC4" s="76"/>
      <c r="ODD4" s="76"/>
      <c r="ODE4" s="76"/>
      <c r="ODF4" s="76"/>
      <c r="ODG4" s="76"/>
      <c r="ODH4" s="76"/>
      <c r="ODI4" s="76"/>
      <c r="ODJ4" s="76"/>
      <c r="ODK4" s="76"/>
      <c r="ODL4" s="76"/>
      <c r="ODM4" s="76"/>
      <c r="ODN4" s="76"/>
      <c r="ODO4" s="76"/>
      <c r="ODP4" s="76"/>
      <c r="ODQ4" s="76"/>
      <c r="ODR4" s="76"/>
      <c r="ODS4" s="76"/>
      <c r="ODT4" s="76"/>
      <c r="ODU4" s="76"/>
      <c r="ODV4" s="76"/>
      <c r="ODW4" s="76"/>
      <c r="ODX4" s="76"/>
      <c r="ODY4" s="76"/>
      <c r="ODZ4" s="76"/>
      <c r="OEA4" s="76"/>
      <c r="OEB4" s="76"/>
      <c r="OEC4" s="76"/>
      <c r="OED4" s="76"/>
      <c r="OEE4" s="76"/>
      <c r="OEF4" s="76"/>
      <c r="OEG4" s="76"/>
      <c r="OEH4" s="76"/>
      <c r="OEI4" s="76"/>
      <c r="OEJ4" s="76"/>
      <c r="OEK4" s="76"/>
      <c r="OEL4" s="76"/>
      <c r="OEM4" s="76"/>
      <c r="OEN4" s="76"/>
      <c r="OEO4" s="76"/>
      <c r="OEP4" s="76"/>
      <c r="OEQ4" s="76"/>
      <c r="OER4" s="76"/>
      <c r="OES4" s="76"/>
      <c r="OET4" s="76"/>
      <c r="OEU4" s="76"/>
      <c r="OEV4" s="76"/>
      <c r="OEW4" s="76"/>
      <c r="OEX4" s="76"/>
      <c r="OEY4" s="76"/>
      <c r="OEZ4" s="76"/>
      <c r="OFA4" s="76"/>
      <c r="OFB4" s="76"/>
      <c r="OFC4" s="76"/>
      <c r="OFD4" s="76"/>
      <c r="OFE4" s="76"/>
      <c r="OFF4" s="76"/>
      <c r="OFG4" s="76"/>
      <c r="OFH4" s="76"/>
      <c r="OFI4" s="76"/>
      <c r="OFJ4" s="76"/>
      <c r="OFK4" s="76"/>
      <c r="OFL4" s="76"/>
      <c r="OFM4" s="76"/>
      <c r="OFN4" s="76"/>
      <c r="OFO4" s="76"/>
      <c r="OFP4" s="76"/>
      <c r="OFQ4" s="76"/>
      <c r="OFR4" s="76"/>
      <c r="OFS4" s="76"/>
      <c r="OFT4" s="76"/>
      <c r="OFU4" s="76"/>
      <c r="OFV4" s="76"/>
      <c r="OFW4" s="76"/>
      <c r="OFX4" s="76"/>
      <c r="OFY4" s="76"/>
      <c r="OFZ4" s="76"/>
      <c r="OGA4" s="76"/>
      <c r="OGB4" s="76"/>
      <c r="OGC4" s="76"/>
      <c r="OGD4" s="76"/>
      <c r="OGE4" s="76"/>
      <c r="OGF4" s="76"/>
      <c r="OGG4" s="76"/>
      <c r="OGH4" s="76"/>
      <c r="OGI4" s="76"/>
      <c r="OGJ4" s="76"/>
      <c r="OGK4" s="76"/>
      <c r="OGL4" s="76"/>
      <c r="OGM4" s="76"/>
      <c r="OGN4" s="76"/>
      <c r="OGO4" s="76"/>
      <c r="OGP4" s="76"/>
      <c r="OGQ4" s="76"/>
      <c r="OGR4" s="76"/>
      <c r="OGS4" s="76"/>
      <c r="OGT4" s="76"/>
      <c r="OGU4" s="76"/>
      <c r="OGV4" s="76"/>
      <c r="OGW4" s="76"/>
      <c r="OGX4" s="76"/>
      <c r="OGY4" s="76"/>
      <c r="OGZ4" s="76"/>
      <c r="OHA4" s="76"/>
      <c r="OHB4" s="76"/>
      <c r="OHC4" s="76"/>
      <c r="OHD4" s="76"/>
      <c r="OHE4" s="76"/>
      <c r="OHF4" s="76"/>
      <c r="OHG4" s="76"/>
      <c r="OHH4" s="76"/>
      <c r="OHI4" s="76"/>
      <c r="OHJ4" s="76"/>
      <c r="OHK4" s="76"/>
      <c r="OHL4" s="76"/>
      <c r="OHM4" s="76"/>
      <c r="OHN4" s="76"/>
      <c r="OHO4" s="76"/>
      <c r="OHP4" s="76"/>
      <c r="OHQ4" s="76"/>
      <c r="OHR4" s="76"/>
      <c r="OHS4" s="76"/>
      <c r="OHT4" s="76"/>
      <c r="OHU4" s="76"/>
      <c r="OHV4" s="76"/>
      <c r="OHW4" s="76"/>
      <c r="OHX4" s="76"/>
      <c r="OHY4" s="76"/>
      <c r="OHZ4" s="76"/>
      <c r="OIA4" s="76"/>
      <c r="OIB4" s="76"/>
      <c r="OIC4" s="76"/>
      <c r="OID4" s="76"/>
      <c r="OIE4" s="76"/>
      <c r="OIF4" s="76"/>
      <c r="OIG4" s="76"/>
      <c r="OIH4" s="76"/>
      <c r="OII4" s="76"/>
      <c r="OIJ4" s="76"/>
      <c r="OIK4" s="76"/>
      <c r="OIL4" s="76"/>
      <c r="OIM4" s="76"/>
      <c r="OIN4" s="76"/>
      <c r="OIO4" s="76"/>
      <c r="OIP4" s="76"/>
      <c r="OIQ4" s="76"/>
      <c r="OIR4" s="76"/>
      <c r="OIS4" s="76"/>
      <c r="OIT4" s="76"/>
      <c r="OIU4" s="76"/>
      <c r="OIV4" s="76"/>
      <c r="OIW4" s="76"/>
      <c r="OIX4" s="76"/>
      <c r="OIY4" s="76"/>
      <c r="OIZ4" s="76"/>
      <c r="OJA4" s="76"/>
      <c r="OJB4" s="76"/>
      <c r="OJC4" s="76"/>
      <c r="OJD4" s="76"/>
      <c r="OJE4" s="76"/>
      <c r="OJF4" s="76"/>
      <c r="OJG4" s="76"/>
      <c r="OJH4" s="76"/>
      <c r="OJI4" s="76"/>
      <c r="OJJ4" s="76"/>
      <c r="OJK4" s="76"/>
      <c r="OJL4" s="76"/>
      <c r="OJM4" s="76"/>
      <c r="OJN4" s="76"/>
      <c r="OJO4" s="76"/>
      <c r="OJP4" s="76"/>
      <c r="OJQ4" s="76"/>
      <c r="OJR4" s="76"/>
      <c r="OJS4" s="76"/>
      <c r="OJT4" s="76"/>
      <c r="OJU4" s="76"/>
      <c r="OJV4" s="76"/>
      <c r="OJW4" s="76"/>
      <c r="OJX4" s="76"/>
      <c r="OJY4" s="76"/>
      <c r="OJZ4" s="76"/>
      <c r="OKA4" s="76"/>
      <c r="OKB4" s="76"/>
      <c r="OKC4" s="76"/>
      <c r="OKD4" s="76"/>
      <c r="OKE4" s="76"/>
      <c r="OKF4" s="76"/>
      <c r="OKG4" s="76"/>
      <c r="OKH4" s="76"/>
      <c r="OKI4" s="76"/>
      <c r="OKJ4" s="76"/>
      <c r="OKK4" s="76"/>
      <c r="OKL4" s="76"/>
      <c r="OKM4" s="76"/>
      <c r="OKN4" s="76"/>
      <c r="OKO4" s="76"/>
      <c r="OKP4" s="76"/>
      <c r="OKQ4" s="76"/>
      <c r="OKR4" s="76"/>
      <c r="OKS4" s="76"/>
      <c r="OKT4" s="76"/>
      <c r="OKU4" s="76"/>
      <c r="OKV4" s="76"/>
      <c r="OKW4" s="76"/>
      <c r="OKX4" s="76"/>
      <c r="OKY4" s="76"/>
      <c r="OKZ4" s="76"/>
      <c r="OLA4" s="76"/>
      <c r="OLB4" s="76"/>
      <c r="OLC4" s="76"/>
      <c r="OLD4" s="76"/>
      <c r="OLE4" s="76"/>
      <c r="OLF4" s="76"/>
      <c r="OLG4" s="76"/>
      <c r="OLH4" s="76"/>
      <c r="OLI4" s="76"/>
      <c r="OLJ4" s="76"/>
      <c r="OLK4" s="76"/>
      <c r="OLL4" s="76"/>
      <c r="OLM4" s="76"/>
      <c r="OLN4" s="76"/>
      <c r="OLO4" s="76"/>
      <c r="OLP4" s="76"/>
      <c r="OLQ4" s="76"/>
      <c r="OLR4" s="76"/>
      <c r="OLS4" s="76"/>
      <c r="OLT4" s="76"/>
      <c r="OLU4" s="76"/>
      <c r="OLV4" s="76"/>
      <c r="OLW4" s="76"/>
      <c r="OLX4" s="76"/>
      <c r="OLY4" s="76"/>
      <c r="OLZ4" s="76"/>
      <c r="OMA4" s="76"/>
      <c r="OMB4" s="76"/>
      <c r="OMC4" s="76"/>
      <c r="OMD4" s="76"/>
      <c r="OME4" s="76"/>
      <c r="OMF4" s="76"/>
      <c r="OMG4" s="76"/>
      <c r="OMH4" s="76"/>
      <c r="OMI4" s="76"/>
      <c r="OMJ4" s="76"/>
      <c r="OMK4" s="76"/>
      <c r="OML4" s="76"/>
      <c r="OMM4" s="76"/>
      <c r="OMN4" s="76"/>
      <c r="OMO4" s="76"/>
      <c r="OMP4" s="76"/>
      <c r="OMQ4" s="76"/>
      <c r="OMR4" s="76"/>
      <c r="OMS4" s="76"/>
      <c r="OMT4" s="76"/>
      <c r="OMU4" s="76"/>
      <c r="OMV4" s="76"/>
      <c r="OMW4" s="76"/>
      <c r="OMX4" s="76"/>
      <c r="OMY4" s="76"/>
      <c r="OMZ4" s="76"/>
      <c r="ONA4" s="76"/>
      <c r="ONB4" s="76"/>
      <c r="ONC4" s="76"/>
      <c r="OND4" s="76"/>
      <c r="ONE4" s="76"/>
      <c r="ONF4" s="76"/>
      <c r="ONG4" s="76"/>
      <c r="ONH4" s="76"/>
      <c r="ONI4" s="76"/>
      <c r="ONJ4" s="76"/>
      <c r="ONK4" s="76"/>
      <c r="ONL4" s="76"/>
      <c r="ONM4" s="76"/>
      <c r="ONN4" s="76"/>
      <c r="ONO4" s="76"/>
      <c r="ONP4" s="76"/>
      <c r="ONQ4" s="76"/>
      <c r="ONR4" s="76"/>
      <c r="ONS4" s="76"/>
      <c r="ONT4" s="76"/>
      <c r="ONU4" s="76"/>
      <c r="ONV4" s="76"/>
      <c r="ONW4" s="76"/>
      <c r="ONX4" s="76"/>
      <c r="ONY4" s="76"/>
      <c r="ONZ4" s="76"/>
      <c r="OOA4" s="76"/>
      <c r="OOB4" s="76"/>
      <c r="OOC4" s="76"/>
      <c r="OOD4" s="76"/>
      <c r="OOE4" s="76"/>
      <c r="OOF4" s="76"/>
      <c r="OOG4" s="76"/>
      <c r="OOH4" s="76"/>
      <c r="OOI4" s="76"/>
      <c r="OOJ4" s="76"/>
      <c r="OOK4" s="76"/>
      <c r="OOL4" s="76"/>
      <c r="OOM4" s="76"/>
      <c r="OON4" s="76"/>
      <c r="OOO4" s="76"/>
      <c r="OOP4" s="76"/>
      <c r="OOQ4" s="76"/>
      <c r="OOR4" s="76"/>
      <c r="OOS4" s="76"/>
      <c r="OOT4" s="76"/>
      <c r="OOU4" s="76"/>
      <c r="OOV4" s="76"/>
      <c r="OOW4" s="76"/>
      <c r="OOX4" s="76"/>
      <c r="OOY4" s="76"/>
      <c r="OOZ4" s="76"/>
      <c r="OPA4" s="76"/>
      <c r="OPB4" s="76"/>
      <c r="OPC4" s="76"/>
      <c r="OPD4" s="76"/>
      <c r="OPE4" s="76"/>
      <c r="OPF4" s="76"/>
      <c r="OPG4" s="76"/>
      <c r="OPH4" s="76"/>
      <c r="OPI4" s="76"/>
      <c r="OPJ4" s="76"/>
      <c r="OPK4" s="76"/>
      <c r="OPL4" s="76"/>
      <c r="OPM4" s="76"/>
      <c r="OPN4" s="76"/>
      <c r="OPO4" s="76"/>
      <c r="OPP4" s="76"/>
      <c r="OPQ4" s="76"/>
      <c r="OPR4" s="76"/>
      <c r="OPS4" s="76"/>
      <c r="OPT4" s="76"/>
      <c r="OPU4" s="76"/>
      <c r="OPV4" s="76"/>
      <c r="OPW4" s="76"/>
      <c r="OPX4" s="76"/>
      <c r="OPY4" s="76"/>
      <c r="OPZ4" s="76"/>
      <c r="OQA4" s="76"/>
      <c r="OQB4" s="76"/>
      <c r="OQC4" s="76"/>
      <c r="OQD4" s="76"/>
      <c r="OQE4" s="76"/>
      <c r="OQF4" s="76"/>
      <c r="OQG4" s="76"/>
      <c r="OQH4" s="76"/>
      <c r="OQI4" s="76"/>
      <c r="OQJ4" s="76"/>
      <c r="OQK4" s="76"/>
      <c r="OQL4" s="76"/>
      <c r="OQM4" s="76"/>
      <c r="OQN4" s="76"/>
      <c r="OQO4" s="76"/>
      <c r="OQP4" s="76"/>
      <c r="OQQ4" s="76"/>
      <c r="OQR4" s="76"/>
      <c r="OQS4" s="76"/>
      <c r="OQT4" s="76"/>
      <c r="OQU4" s="76"/>
      <c r="OQV4" s="76"/>
      <c r="OQW4" s="76"/>
      <c r="OQX4" s="76"/>
      <c r="OQY4" s="76"/>
      <c r="OQZ4" s="76"/>
      <c r="ORA4" s="76"/>
      <c r="ORB4" s="76"/>
      <c r="ORC4" s="76"/>
      <c r="ORD4" s="76"/>
      <c r="ORE4" s="76"/>
      <c r="ORF4" s="76"/>
      <c r="ORG4" s="76"/>
      <c r="ORH4" s="76"/>
      <c r="ORI4" s="76"/>
      <c r="ORJ4" s="76"/>
      <c r="ORK4" s="76"/>
      <c r="ORL4" s="76"/>
      <c r="ORM4" s="76"/>
      <c r="ORN4" s="76"/>
      <c r="ORO4" s="76"/>
      <c r="ORP4" s="76"/>
      <c r="ORQ4" s="76"/>
      <c r="ORR4" s="76"/>
      <c r="ORS4" s="76"/>
      <c r="ORT4" s="76"/>
      <c r="ORU4" s="76"/>
      <c r="ORV4" s="76"/>
      <c r="ORW4" s="76"/>
      <c r="ORX4" s="76"/>
      <c r="ORY4" s="76"/>
      <c r="ORZ4" s="76"/>
      <c r="OSA4" s="76"/>
      <c r="OSB4" s="76"/>
      <c r="OSC4" s="76"/>
      <c r="OSD4" s="76"/>
      <c r="OSE4" s="76"/>
      <c r="OSF4" s="76"/>
      <c r="OSG4" s="76"/>
      <c r="OSH4" s="76"/>
      <c r="OSI4" s="76"/>
      <c r="OSJ4" s="76"/>
      <c r="OSK4" s="76"/>
      <c r="OSL4" s="76"/>
      <c r="OSM4" s="76"/>
      <c r="OSN4" s="76"/>
      <c r="OSO4" s="76"/>
      <c r="OSP4" s="76"/>
      <c r="OSQ4" s="76"/>
      <c r="OSR4" s="76"/>
      <c r="OSS4" s="76"/>
      <c r="OST4" s="76"/>
      <c r="OSU4" s="76"/>
      <c r="OSV4" s="76"/>
      <c r="OSW4" s="76"/>
      <c r="OSX4" s="76"/>
      <c r="OSY4" s="76"/>
      <c r="OSZ4" s="76"/>
      <c r="OTA4" s="76"/>
      <c r="OTB4" s="76"/>
      <c r="OTC4" s="76"/>
      <c r="OTD4" s="76"/>
      <c r="OTE4" s="76"/>
      <c r="OTF4" s="76"/>
      <c r="OTG4" s="76"/>
      <c r="OTH4" s="76"/>
      <c r="OTI4" s="76"/>
      <c r="OTJ4" s="76"/>
      <c r="OTK4" s="76"/>
      <c r="OTL4" s="76"/>
      <c r="OTM4" s="76"/>
      <c r="OTN4" s="76"/>
      <c r="OTO4" s="76"/>
      <c r="OTP4" s="76"/>
      <c r="OTQ4" s="76"/>
      <c r="OTR4" s="76"/>
      <c r="OTS4" s="76"/>
      <c r="OTT4" s="76"/>
      <c r="OTU4" s="76"/>
      <c r="OTV4" s="76"/>
      <c r="OTW4" s="76"/>
      <c r="OTX4" s="76"/>
      <c r="OTY4" s="76"/>
      <c r="OTZ4" s="76"/>
      <c r="OUA4" s="76"/>
      <c r="OUB4" s="76"/>
      <c r="OUC4" s="76"/>
      <c r="OUD4" s="76"/>
      <c r="OUE4" s="76"/>
      <c r="OUF4" s="76"/>
      <c r="OUG4" s="76"/>
      <c r="OUH4" s="76"/>
      <c r="OUI4" s="76"/>
      <c r="OUJ4" s="76"/>
      <c r="OUK4" s="76"/>
      <c r="OUL4" s="76"/>
      <c r="OUM4" s="76"/>
      <c r="OUN4" s="76"/>
      <c r="OUO4" s="76"/>
      <c r="OUP4" s="76"/>
      <c r="OUQ4" s="76"/>
      <c r="OUR4" s="76"/>
      <c r="OUS4" s="76"/>
      <c r="OUT4" s="76"/>
      <c r="OUU4" s="76"/>
      <c r="OUV4" s="76"/>
      <c r="OUW4" s="76"/>
      <c r="OUX4" s="76"/>
      <c r="OUY4" s="76"/>
      <c r="OUZ4" s="76"/>
      <c r="OVA4" s="76"/>
      <c r="OVB4" s="76"/>
      <c r="OVC4" s="76"/>
      <c r="OVD4" s="76"/>
      <c r="OVE4" s="76"/>
      <c r="OVF4" s="76"/>
      <c r="OVG4" s="76"/>
      <c r="OVH4" s="76"/>
      <c r="OVI4" s="76"/>
      <c r="OVJ4" s="76"/>
      <c r="OVK4" s="76"/>
      <c r="OVL4" s="76"/>
      <c r="OVM4" s="76"/>
      <c r="OVN4" s="76"/>
      <c r="OVO4" s="76"/>
      <c r="OVP4" s="76"/>
      <c r="OVQ4" s="76"/>
      <c r="OVR4" s="76"/>
      <c r="OVS4" s="76"/>
      <c r="OVT4" s="76"/>
      <c r="OVU4" s="76"/>
      <c r="OVV4" s="76"/>
      <c r="OVW4" s="76"/>
      <c r="OVX4" s="76"/>
      <c r="OVY4" s="76"/>
      <c r="OVZ4" s="76"/>
      <c r="OWA4" s="76"/>
      <c r="OWB4" s="76"/>
      <c r="OWC4" s="76"/>
      <c r="OWD4" s="76"/>
      <c r="OWE4" s="76"/>
      <c r="OWF4" s="76"/>
      <c r="OWG4" s="76"/>
      <c r="OWH4" s="76"/>
      <c r="OWI4" s="76"/>
      <c r="OWJ4" s="76"/>
      <c r="OWK4" s="76"/>
      <c r="OWL4" s="76"/>
      <c r="OWM4" s="76"/>
      <c r="OWN4" s="76"/>
      <c r="OWO4" s="76"/>
      <c r="OWP4" s="76"/>
      <c r="OWQ4" s="76"/>
      <c r="OWR4" s="76"/>
      <c r="OWS4" s="76"/>
      <c r="OWT4" s="76"/>
      <c r="OWU4" s="76"/>
      <c r="OWV4" s="76"/>
      <c r="OWW4" s="76"/>
      <c r="OWX4" s="76"/>
      <c r="OWY4" s="76"/>
      <c r="OWZ4" s="76"/>
      <c r="OXA4" s="76"/>
      <c r="OXB4" s="76"/>
      <c r="OXC4" s="76"/>
      <c r="OXD4" s="76"/>
      <c r="OXE4" s="76"/>
      <c r="OXF4" s="76"/>
      <c r="OXG4" s="76"/>
      <c r="OXH4" s="76"/>
      <c r="OXI4" s="76"/>
      <c r="OXJ4" s="76"/>
      <c r="OXK4" s="76"/>
      <c r="OXL4" s="76"/>
      <c r="OXM4" s="76"/>
      <c r="OXN4" s="76"/>
      <c r="OXO4" s="76"/>
      <c r="OXP4" s="76"/>
      <c r="OXQ4" s="76"/>
      <c r="OXR4" s="76"/>
      <c r="OXS4" s="76"/>
      <c r="OXT4" s="76"/>
      <c r="OXU4" s="76"/>
      <c r="OXV4" s="76"/>
      <c r="OXW4" s="76"/>
      <c r="OXX4" s="76"/>
      <c r="OXY4" s="76"/>
      <c r="OXZ4" s="76"/>
      <c r="OYA4" s="76"/>
      <c r="OYB4" s="76"/>
      <c r="OYC4" s="76"/>
      <c r="OYD4" s="76"/>
      <c r="OYE4" s="76"/>
      <c r="OYF4" s="76"/>
      <c r="OYG4" s="76"/>
      <c r="OYH4" s="76"/>
      <c r="OYI4" s="76"/>
      <c r="OYJ4" s="76"/>
      <c r="OYK4" s="76"/>
      <c r="OYL4" s="76"/>
      <c r="OYM4" s="76"/>
      <c r="OYN4" s="76"/>
      <c r="OYO4" s="76"/>
      <c r="OYP4" s="76"/>
      <c r="OYQ4" s="76"/>
      <c r="OYR4" s="76"/>
      <c r="OYS4" s="76"/>
      <c r="OYT4" s="76"/>
      <c r="OYU4" s="76"/>
      <c r="OYV4" s="76"/>
      <c r="OYW4" s="76"/>
      <c r="OYX4" s="76"/>
      <c r="OYY4" s="76"/>
      <c r="OYZ4" s="76"/>
      <c r="OZA4" s="76"/>
      <c r="OZB4" s="76"/>
      <c r="OZC4" s="76"/>
      <c r="OZD4" s="76"/>
      <c r="OZE4" s="76"/>
      <c r="OZF4" s="76"/>
      <c r="OZG4" s="76"/>
      <c r="OZH4" s="76"/>
      <c r="OZI4" s="76"/>
      <c r="OZJ4" s="76"/>
      <c r="OZK4" s="76"/>
      <c r="OZL4" s="76"/>
      <c r="OZM4" s="76"/>
      <c r="OZN4" s="76"/>
      <c r="OZO4" s="76"/>
      <c r="OZP4" s="76"/>
      <c r="OZQ4" s="76"/>
      <c r="OZR4" s="76"/>
      <c r="OZS4" s="76"/>
      <c r="OZT4" s="76"/>
      <c r="OZU4" s="76"/>
      <c r="OZV4" s="76"/>
      <c r="OZW4" s="76"/>
      <c r="OZX4" s="76"/>
      <c r="OZY4" s="76"/>
      <c r="OZZ4" s="76"/>
      <c r="PAA4" s="76"/>
      <c r="PAB4" s="76"/>
      <c r="PAC4" s="76"/>
      <c r="PAD4" s="76"/>
      <c r="PAE4" s="76"/>
      <c r="PAF4" s="76"/>
      <c r="PAG4" s="76"/>
      <c r="PAH4" s="76"/>
      <c r="PAI4" s="76"/>
      <c r="PAJ4" s="76"/>
      <c r="PAK4" s="76"/>
      <c r="PAL4" s="76"/>
      <c r="PAM4" s="76"/>
      <c r="PAN4" s="76"/>
      <c r="PAO4" s="76"/>
      <c r="PAP4" s="76"/>
      <c r="PAQ4" s="76"/>
      <c r="PAR4" s="76"/>
      <c r="PAS4" s="76"/>
      <c r="PAT4" s="76"/>
      <c r="PAU4" s="76"/>
      <c r="PAV4" s="76"/>
      <c r="PAW4" s="76"/>
      <c r="PAX4" s="76"/>
      <c r="PAY4" s="76"/>
      <c r="PAZ4" s="76"/>
      <c r="PBA4" s="76"/>
      <c r="PBB4" s="76"/>
      <c r="PBC4" s="76"/>
      <c r="PBD4" s="76"/>
      <c r="PBE4" s="76"/>
      <c r="PBF4" s="76"/>
      <c r="PBG4" s="76"/>
      <c r="PBH4" s="76"/>
      <c r="PBI4" s="76"/>
      <c r="PBJ4" s="76"/>
      <c r="PBK4" s="76"/>
      <c r="PBL4" s="76"/>
      <c r="PBM4" s="76"/>
      <c r="PBN4" s="76"/>
      <c r="PBO4" s="76"/>
      <c r="PBP4" s="76"/>
      <c r="PBQ4" s="76"/>
      <c r="PBR4" s="76"/>
      <c r="PBS4" s="76"/>
      <c r="PBT4" s="76"/>
      <c r="PBU4" s="76"/>
      <c r="PBV4" s="76"/>
      <c r="PBW4" s="76"/>
      <c r="PBX4" s="76"/>
      <c r="PBY4" s="76"/>
      <c r="PBZ4" s="76"/>
      <c r="PCA4" s="76"/>
      <c r="PCB4" s="76"/>
      <c r="PCC4" s="76"/>
      <c r="PCD4" s="76"/>
      <c r="PCE4" s="76"/>
      <c r="PCF4" s="76"/>
      <c r="PCG4" s="76"/>
      <c r="PCH4" s="76"/>
      <c r="PCI4" s="76"/>
      <c r="PCJ4" s="76"/>
      <c r="PCK4" s="76"/>
      <c r="PCL4" s="76"/>
      <c r="PCM4" s="76"/>
      <c r="PCN4" s="76"/>
      <c r="PCO4" s="76"/>
      <c r="PCP4" s="76"/>
      <c r="PCQ4" s="76"/>
      <c r="PCR4" s="76"/>
      <c r="PCS4" s="76"/>
      <c r="PCT4" s="76"/>
      <c r="PCU4" s="76"/>
      <c r="PCV4" s="76"/>
      <c r="PCW4" s="76"/>
      <c r="PCX4" s="76"/>
      <c r="PCY4" s="76"/>
      <c r="PCZ4" s="76"/>
      <c r="PDA4" s="76"/>
      <c r="PDB4" s="76"/>
      <c r="PDC4" s="76"/>
      <c r="PDD4" s="76"/>
      <c r="PDE4" s="76"/>
      <c r="PDF4" s="76"/>
      <c r="PDG4" s="76"/>
      <c r="PDH4" s="76"/>
      <c r="PDI4" s="76"/>
      <c r="PDJ4" s="76"/>
      <c r="PDK4" s="76"/>
      <c r="PDL4" s="76"/>
      <c r="PDM4" s="76"/>
      <c r="PDN4" s="76"/>
      <c r="PDO4" s="76"/>
      <c r="PDP4" s="76"/>
      <c r="PDQ4" s="76"/>
      <c r="PDR4" s="76"/>
      <c r="PDS4" s="76"/>
      <c r="PDT4" s="76"/>
      <c r="PDU4" s="76"/>
      <c r="PDV4" s="76"/>
      <c r="PDW4" s="76"/>
      <c r="PDX4" s="76"/>
      <c r="PDY4" s="76"/>
      <c r="PDZ4" s="76"/>
      <c r="PEA4" s="76"/>
      <c r="PEB4" s="76"/>
      <c r="PEC4" s="76"/>
      <c r="PED4" s="76"/>
      <c r="PEE4" s="76"/>
      <c r="PEF4" s="76"/>
      <c r="PEG4" s="76"/>
      <c r="PEH4" s="76"/>
      <c r="PEI4" s="76"/>
      <c r="PEJ4" s="76"/>
      <c r="PEK4" s="76"/>
      <c r="PEL4" s="76"/>
      <c r="PEM4" s="76"/>
      <c r="PEN4" s="76"/>
      <c r="PEO4" s="76"/>
      <c r="PEP4" s="76"/>
      <c r="PEQ4" s="76"/>
      <c r="PER4" s="76"/>
      <c r="PES4" s="76"/>
      <c r="PET4" s="76"/>
      <c r="PEU4" s="76"/>
      <c r="PEV4" s="76"/>
      <c r="PEW4" s="76"/>
      <c r="PEX4" s="76"/>
      <c r="PEY4" s="76"/>
      <c r="PEZ4" s="76"/>
      <c r="PFA4" s="76"/>
      <c r="PFB4" s="76"/>
      <c r="PFC4" s="76"/>
      <c r="PFD4" s="76"/>
      <c r="PFE4" s="76"/>
      <c r="PFF4" s="76"/>
      <c r="PFG4" s="76"/>
      <c r="PFH4" s="76"/>
      <c r="PFI4" s="76"/>
      <c r="PFJ4" s="76"/>
      <c r="PFK4" s="76"/>
      <c r="PFL4" s="76"/>
      <c r="PFM4" s="76"/>
      <c r="PFN4" s="76"/>
      <c r="PFO4" s="76"/>
      <c r="PFP4" s="76"/>
      <c r="PFQ4" s="76"/>
      <c r="PFR4" s="76"/>
      <c r="PFS4" s="76"/>
      <c r="PFT4" s="76"/>
      <c r="PFU4" s="76"/>
      <c r="PFV4" s="76"/>
      <c r="PFW4" s="76"/>
      <c r="PFX4" s="76"/>
      <c r="PFY4" s="76"/>
      <c r="PFZ4" s="76"/>
      <c r="PGA4" s="76"/>
      <c r="PGB4" s="76"/>
      <c r="PGC4" s="76"/>
      <c r="PGD4" s="76"/>
      <c r="PGE4" s="76"/>
      <c r="PGF4" s="76"/>
      <c r="PGG4" s="76"/>
      <c r="PGH4" s="76"/>
      <c r="PGI4" s="76"/>
      <c r="PGJ4" s="76"/>
      <c r="PGK4" s="76"/>
      <c r="PGL4" s="76"/>
      <c r="PGM4" s="76"/>
      <c r="PGN4" s="76"/>
      <c r="PGO4" s="76"/>
      <c r="PGP4" s="76"/>
      <c r="PGQ4" s="76"/>
      <c r="PGR4" s="76"/>
      <c r="PGS4" s="76"/>
      <c r="PGT4" s="76"/>
      <c r="PGU4" s="76"/>
      <c r="PGV4" s="76"/>
      <c r="PGW4" s="76"/>
      <c r="PGX4" s="76"/>
      <c r="PGY4" s="76"/>
      <c r="PGZ4" s="76"/>
      <c r="PHA4" s="76"/>
      <c r="PHB4" s="76"/>
      <c r="PHC4" s="76"/>
      <c r="PHD4" s="76"/>
      <c r="PHE4" s="76"/>
      <c r="PHF4" s="76"/>
      <c r="PHG4" s="76"/>
      <c r="PHH4" s="76"/>
      <c r="PHI4" s="76"/>
      <c r="PHJ4" s="76"/>
      <c r="PHK4" s="76"/>
      <c r="PHL4" s="76"/>
      <c r="PHM4" s="76"/>
      <c r="PHN4" s="76"/>
      <c r="PHO4" s="76"/>
      <c r="PHP4" s="76"/>
      <c r="PHQ4" s="76"/>
      <c r="PHR4" s="76"/>
      <c r="PHS4" s="76"/>
      <c r="PHT4" s="76"/>
      <c r="PHU4" s="76"/>
      <c r="PHV4" s="76"/>
      <c r="PHW4" s="76"/>
      <c r="PHX4" s="76"/>
      <c r="PHY4" s="76"/>
      <c r="PHZ4" s="76"/>
      <c r="PIA4" s="76"/>
      <c r="PIB4" s="76"/>
      <c r="PIC4" s="76"/>
      <c r="PID4" s="76"/>
      <c r="PIE4" s="76"/>
      <c r="PIF4" s="76"/>
      <c r="PIG4" s="76"/>
      <c r="PIH4" s="76"/>
      <c r="PII4" s="76"/>
      <c r="PIJ4" s="76"/>
      <c r="PIK4" s="76"/>
      <c r="PIL4" s="76"/>
      <c r="PIM4" s="76"/>
      <c r="PIN4" s="76"/>
      <c r="PIO4" s="76"/>
      <c r="PIP4" s="76"/>
      <c r="PIQ4" s="76"/>
      <c r="PIR4" s="76"/>
      <c r="PIS4" s="76"/>
      <c r="PIT4" s="76"/>
      <c r="PIU4" s="76"/>
      <c r="PIV4" s="76"/>
      <c r="PIW4" s="76"/>
      <c r="PIX4" s="76"/>
      <c r="PIY4" s="76"/>
      <c r="PIZ4" s="76"/>
      <c r="PJA4" s="76"/>
      <c r="PJB4" s="76"/>
      <c r="PJC4" s="76"/>
      <c r="PJD4" s="76"/>
      <c r="PJE4" s="76"/>
      <c r="PJF4" s="76"/>
      <c r="PJG4" s="76"/>
      <c r="PJH4" s="76"/>
      <c r="PJI4" s="76"/>
      <c r="PJJ4" s="76"/>
      <c r="PJK4" s="76"/>
      <c r="PJL4" s="76"/>
      <c r="PJM4" s="76"/>
      <c r="PJN4" s="76"/>
      <c r="PJO4" s="76"/>
      <c r="PJP4" s="76"/>
      <c r="PJQ4" s="76"/>
      <c r="PJR4" s="76"/>
      <c r="PJS4" s="76"/>
      <c r="PJT4" s="76"/>
      <c r="PJU4" s="76"/>
      <c r="PJV4" s="76"/>
      <c r="PJW4" s="76"/>
      <c r="PJX4" s="76"/>
      <c r="PJY4" s="76"/>
      <c r="PJZ4" s="76"/>
      <c r="PKA4" s="76"/>
      <c r="PKB4" s="76"/>
      <c r="PKC4" s="76"/>
      <c r="PKD4" s="76"/>
      <c r="PKE4" s="76"/>
      <c r="PKF4" s="76"/>
      <c r="PKG4" s="76"/>
      <c r="PKH4" s="76"/>
      <c r="PKI4" s="76"/>
      <c r="PKJ4" s="76"/>
      <c r="PKK4" s="76"/>
      <c r="PKL4" s="76"/>
      <c r="PKM4" s="76"/>
      <c r="PKN4" s="76"/>
      <c r="PKO4" s="76"/>
      <c r="PKP4" s="76"/>
      <c r="PKQ4" s="76"/>
      <c r="PKR4" s="76"/>
      <c r="PKS4" s="76"/>
      <c r="PKT4" s="76"/>
      <c r="PKU4" s="76"/>
      <c r="PKV4" s="76"/>
      <c r="PKW4" s="76"/>
      <c r="PKX4" s="76"/>
      <c r="PKY4" s="76"/>
      <c r="PKZ4" s="76"/>
      <c r="PLA4" s="76"/>
      <c r="PLB4" s="76"/>
      <c r="PLC4" s="76"/>
      <c r="PLD4" s="76"/>
      <c r="PLE4" s="76"/>
      <c r="PLF4" s="76"/>
      <c r="PLG4" s="76"/>
      <c r="PLH4" s="76"/>
      <c r="PLI4" s="76"/>
      <c r="PLJ4" s="76"/>
      <c r="PLK4" s="76"/>
      <c r="PLL4" s="76"/>
      <c r="PLM4" s="76"/>
      <c r="PLN4" s="76"/>
      <c r="PLO4" s="76"/>
      <c r="PLP4" s="76"/>
      <c r="PLQ4" s="76"/>
      <c r="PLR4" s="76"/>
      <c r="PLS4" s="76"/>
      <c r="PLT4" s="76"/>
      <c r="PLU4" s="76"/>
      <c r="PLV4" s="76"/>
      <c r="PLW4" s="76"/>
      <c r="PLX4" s="76"/>
      <c r="PLY4" s="76"/>
      <c r="PLZ4" s="76"/>
      <c r="PMA4" s="76"/>
      <c r="PMB4" s="76"/>
      <c r="PMC4" s="76"/>
      <c r="PMD4" s="76"/>
      <c r="PME4" s="76"/>
      <c r="PMF4" s="76"/>
      <c r="PMG4" s="76"/>
      <c r="PMH4" s="76"/>
      <c r="PMI4" s="76"/>
      <c r="PMJ4" s="76"/>
      <c r="PMK4" s="76"/>
      <c r="PML4" s="76"/>
      <c r="PMM4" s="76"/>
      <c r="PMN4" s="76"/>
      <c r="PMO4" s="76"/>
      <c r="PMP4" s="76"/>
      <c r="PMQ4" s="76"/>
      <c r="PMR4" s="76"/>
      <c r="PMS4" s="76"/>
      <c r="PMT4" s="76"/>
      <c r="PMU4" s="76"/>
      <c r="PMV4" s="76"/>
      <c r="PMW4" s="76"/>
      <c r="PMX4" s="76"/>
      <c r="PMY4" s="76"/>
      <c r="PMZ4" s="76"/>
      <c r="PNA4" s="76"/>
      <c r="PNB4" s="76"/>
      <c r="PNC4" s="76"/>
      <c r="PND4" s="76"/>
      <c r="PNE4" s="76"/>
      <c r="PNF4" s="76"/>
      <c r="PNG4" s="76"/>
      <c r="PNH4" s="76"/>
      <c r="PNI4" s="76"/>
      <c r="PNJ4" s="76"/>
      <c r="PNK4" s="76"/>
      <c r="PNL4" s="76"/>
      <c r="PNM4" s="76"/>
      <c r="PNN4" s="76"/>
      <c r="PNO4" s="76"/>
      <c r="PNP4" s="76"/>
      <c r="PNQ4" s="76"/>
      <c r="PNR4" s="76"/>
      <c r="PNS4" s="76"/>
      <c r="PNT4" s="76"/>
      <c r="PNU4" s="76"/>
      <c r="PNV4" s="76"/>
      <c r="PNW4" s="76"/>
      <c r="PNX4" s="76"/>
      <c r="PNY4" s="76"/>
      <c r="PNZ4" s="76"/>
      <c r="POA4" s="76"/>
      <c r="POB4" s="76"/>
      <c r="POC4" s="76"/>
      <c r="POD4" s="76"/>
      <c r="POE4" s="76"/>
      <c r="POF4" s="76"/>
      <c r="POG4" s="76"/>
      <c r="POH4" s="76"/>
      <c r="POI4" s="76"/>
      <c r="POJ4" s="76"/>
      <c r="POK4" s="76"/>
      <c r="POL4" s="76"/>
      <c r="POM4" s="76"/>
      <c r="PON4" s="76"/>
      <c r="POO4" s="76"/>
      <c r="POP4" s="76"/>
      <c r="POQ4" s="76"/>
      <c r="POR4" s="76"/>
      <c r="POS4" s="76"/>
      <c r="POT4" s="76"/>
      <c r="POU4" s="76"/>
      <c r="POV4" s="76"/>
      <c r="POW4" s="76"/>
      <c r="POX4" s="76"/>
      <c r="POY4" s="76"/>
      <c r="POZ4" s="76"/>
      <c r="PPA4" s="76"/>
      <c r="PPB4" s="76"/>
      <c r="PPC4" s="76"/>
      <c r="PPD4" s="76"/>
      <c r="PPE4" s="76"/>
      <c r="PPF4" s="76"/>
      <c r="PPG4" s="76"/>
      <c r="PPH4" s="76"/>
      <c r="PPI4" s="76"/>
      <c r="PPJ4" s="76"/>
      <c r="PPK4" s="76"/>
      <c r="PPL4" s="76"/>
      <c r="PPM4" s="76"/>
      <c r="PPN4" s="76"/>
      <c r="PPO4" s="76"/>
      <c r="PPP4" s="76"/>
      <c r="PPQ4" s="76"/>
      <c r="PPR4" s="76"/>
      <c r="PPS4" s="76"/>
      <c r="PPT4" s="76"/>
      <c r="PPU4" s="76"/>
      <c r="PPV4" s="76"/>
      <c r="PPW4" s="76"/>
      <c r="PPX4" s="76"/>
      <c r="PPY4" s="76"/>
      <c r="PPZ4" s="76"/>
      <c r="PQA4" s="76"/>
      <c r="PQB4" s="76"/>
      <c r="PQC4" s="76"/>
      <c r="PQD4" s="76"/>
      <c r="PQE4" s="76"/>
      <c r="PQF4" s="76"/>
      <c r="PQG4" s="76"/>
      <c r="PQH4" s="76"/>
      <c r="PQI4" s="76"/>
      <c r="PQJ4" s="76"/>
      <c r="PQK4" s="76"/>
      <c r="PQL4" s="76"/>
      <c r="PQM4" s="76"/>
      <c r="PQN4" s="76"/>
      <c r="PQO4" s="76"/>
      <c r="PQP4" s="76"/>
      <c r="PQQ4" s="76"/>
      <c r="PQR4" s="76"/>
      <c r="PQS4" s="76"/>
      <c r="PQT4" s="76"/>
      <c r="PQU4" s="76"/>
      <c r="PQV4" s="76"/>
      <c r="PQW4" s="76"/>
      <c r="PQX4" s="76"/>
      <c r="PQY4" s="76"/>
      <c r="PQZ4" s="76"/>
      <c r="PRA4" s="76"/>
      <c r="PRB4" s="76"/>
      <c r="PRC4" s="76"/>
      <c r="PRD4" s="76"/>
      <c r="PRE4" s="76"/>
      <c r="PRF4" s="76"/>
      <c r="PRG4" s="76"/>
      <c r="PRH4" s="76"/>
      <c r="PRI4" s="76"/>
      <c r="PRJ4" s="76"/>
      <c r="PRK4" s="76"/>
      <c r="PRL4" s="76"/>
      <c r="PRM4" s="76"/>
      <c r="PRN4" s="76"/>
      <c r="PRO4" s="76"/>
      <c r="PRP4" s="76"/>
      <c r="PRQ4" s="76"/>
      <c r="PRR4" s="76"/>
      <c r="PRS4" s="76"/>
      <c r="PRT4" s="76"/>
      <c r="PRU4" s="76"/>
      <c r="PRV4" s="76"/>
      <c r="PRW4" s="76"/>
      <c r="PRX4" s="76"/>
      <c r="PRY4" s="76"/>
      <c r="PRZ4" s="76"/>
      <c r="PSA4" s="76"/>
      <c r="PSB4" s="76"/>
      <c r="PSC4" s="76"/>
      <c r="PSD4" s="76"/>
      <c r="PSE4" s="76"/>
      <c r="PSF4" s="76"/>
      <c r="PSG4" s="76"/>
      <c r="PSH4" s="76"/>
      <c r="PSI4" s="76"/>
      <c r="PSJ4" s="76"/>
      <c r="PSK4" s="76"/>
      <c r="PSL4" s="76"/>
      <c r="PSM4" s="76"/>
      <c r="PSN4" s="76"/>
      <c r="PSO4" s="76"/>
      <c r="PSP4" s="76"/>
      <c r="PSQ4" s="76"/>
      <c r="PSR4" s="76"/>
      <c r="PSS4" s="76"/>
      <c r="PST4" s="76"/>
      <c r="PSU4" s="76"/>
      <c r="PSV4" s="76"/>
      <c r="PSW4" s="76"/>
      <c r="PSX4" s="76"/>
      <c r="PSY4" s="76"/>
      <c r="PSZ4" s="76"/>
      <c r="PTA4" s="76"/>
      <c r="PTB4" s="76"/>
      <c r="PTC4" s="76"/>
      <c r="PTD4" s="76"/>
      <c r="PTE4" s="76"/>
      <c r="PTF4" s="76"/>
      <c r="PTG4" s="76"/>
      <c r="PTH4" s="76"/>
      <c r="PTI4" s="76"/>
      <c r="PTJ4" s="76"/>
      <c r="PTK4" s="76"/>
      <c r="PTL4" s="76"/>
      <c r="PTM4" s="76"/>
      <c r="PTN4" s="76"/>
      <c r="PTO4" s="76"/>
      <c r="PTP4" s="76"/>
      <c r="PTQ4" s="76"/>
      <c r="PTR4" s="76"/>
      <c r="PTS4" s="76"/>
      <c r="PTT4" s="76"/>
      <c r="PTU4" s="76"/>
      <c r="PTV4" s="76"/>
      <c r="PTW4" s="76"/>
      <c r="PTX4" s="76"/>
      <c r="PTY4" s="76"/>
      <c r="PTZ4" s="76"/>
      <c r="PUA4" s="76"/>
      <c r="PUB4" s="76"/>
      <c r="PUC4" s="76"/>
      <c r="PUD4" s="76"/>
      <c r="PUE4" s="76"/>
      <c r="PUF4" s="76"/>
      <c r="PUG4" s="76"/>
      <c r="PUH4" s="76"/>
      <c r="PUI4" s="76"/>
      <c r="PUJ4" s="76"/>
      <c r="PUK4" s="76"/>
      <c r="PUL4" s="76"/>
      <c r="PUM4" s="76"/>
      <c r="PUN4" s="76"/>
      <c r="PUO4" s="76"/>
      <c r="PUP4" s="76"/>
      <c r="PUQ4" s="76"/>
      <c r="PUR4" s="76"/>
      <c r="PUS4" s="76"/>
      <c r="PUT4" s="76"/>
      <c r="PUU4" s="76"/>
      <c r="PUV4" s="76"/>
      <c r="PUW4" s="76"/>
      <c r="PUX4" s="76"/>
      <c r="PUY4" s="76"/>
      <c r="PUZ4" s="76"/>
      <c r="PVA4" s="76"/>
      <c r="PVB4" s="76"/>
      <c r="PVC4" s="76"/>
      <c r="PVD4" s="76"/>
      <c r="PVE4" s="76"/>
      <c r="PVF4" s="76"/>
      <c r="PVG4" s="76"/>
      <c r="PVH4" s="76"/>
      <c r="PVI4" s="76"/>
      <c r="PVJ4" s="76"/>
      <c r="PVK4" s="76"/>
      <c r="PVL4" s="76"/>
      <c r="PVM4" s="76"/>
      <c r="PVN4" s="76"/>
      <c r="PVO4" s="76"/>
      <c r="PVP4" s="76"/>
      <c r="PVQ4" s="76"/>
      <c r="PVR4" s="76"/>
      <c r="PVS4" s="76"/>
      <c r="PVT4" s="76"/>
      <c r="PVU4" s="76"/>
      <c r="PVV4" s="76"/>
      <c r="PVW4" s="76"/>
      <c r="PVX4" s="76"/>
      <c r="PVY4" s="76"/>
      <c r="PVZ4" s="76"/>
      <c r="PWA4" s="76"/>
      <c r="PWB4" s="76"/>
      <c r="PWC4" s="76"/>
      <c r="PWD4" s="76"/>
      <c r="PWE4" s="76"/>
      <c r="PWF4" s="76"/>
      <c r="PWG4" s="76"/>
      <c r="PWH4" s="76"/>
      <c r="PWI4" s="76"/>
      <c r="PWJ4" s="76"/>
      <c r="PWK4" s="76"/>
      <c r="PWL4" s="76"/>
      <c r="PWM4" s="76"/>
      <c r="PWN4" s="76"/>
      <c r="PWO4" s="76"/>
      <c r="PWP4" s="76"/>
      <c r="PWQ4" s="76"/>
      <c r="PWR4" s="76"/>
      <c r="PWS4" s="76"/>
      <c r="PWT4" s="76"/>
      <c r="PWU4" s="76"/>
      <c r="PWV4" s="76"/>
      <c r="PWW4" s="76"/>
      <c r="PWX4" s="76"/>
      <c r="PWY4" s="76"/>
      <c r="PWZ4" s="76"/>
      <c r="PXA4" s="76"/>
      <c r="PXB4" s="76"/>
      <c r="PXC4" s="76"/>
      <c r="PXD4" s="76"/>
      <c r="PXE4" s="76"/>
      <c r="PXF4" s="76"/>
      <c r="PXG4" s="76"/>
      <c r="PXH4" s="76"/>
      <c r="PXI4" s="76"/>
      <c r="PXJ4" s="76"/>
      <c r="PXK4" s="76"/>
      <c r="PXL4" s="76"/>
      <c r="PXM4" s="76"/>
      <c r="PXN4" s="76"/>
      <c r="PXO4" s="76"/>
      <c r="PXP4" s="76"/>
      <c r="PXQ4" s="76"/>
      <c r="PXR4" s="76"/>
      <c r="PXS4" s="76"/>
      <c r="PXT4" s="76"/>
      <c r="PXU4" s="76"/>
      <c r="PXV4" s="76"/>
      <c r="PXW4" s="76"/>
      <c r="PXX4" s="76"/>
      <c r="PXY4" s="76"/>
      <c r="PXZ4" s="76"/>
      <c r="PYA4" s="76"/>
      <c r="PYB4" s="76"/>
      <c r="PYC4" s="76"/>
      <c r="PYD4" s="76"/>
      <c r="PYE4" s="76"/>
      <c r="PYF4" s="76"/>
      <c r="PYG4" s="76"/>
      <c r="PYH4" s="76"/>
      <c r="PYI4" s="76"/>
      <c r="PYJ4" s="76"/>
      <c r="PYK4" s="76"/>
      <c r="PYL4" s="76"/>
      <c r="PYM4" s="76"/>
      <c r="PYN4" s="76"/>
      <c r="PYO4" s="76"/>
      <c r="PYP4" s="76"/>
      <c r="PYQ4" s="76"/>
      <c r="PYR4" s="76"/>
      <c r="PYS4" s="76"/>
      <c r="PYT4" s="76"/>
      <c r="PYU4" s="76"/>
      <c r="PYV4" s="76"/>
      <c r="PYW4" s="76"/>
      <c r="PYX4" s="76"/>
      <c r="PYY4" s="76"/>
      <c r="PYZ4" s="76"/>
      <c r="PZA4" s="76"/>
      <c r="PZB4" s="76"/>
      <c r="PZC4" s="76"/>
      <c r="PZD4" s="76"/>
      <c r="PZE4" s="76"/>
      <c r="PZF4" s="76"/>
      <c r="PZG4" s="76"/>
      <c r="PZH4" s="76"/>
      <c r="PZI4" s="76"/>
      <c r="PZJ4" s="76"/>
      <c r="PZK4" s="76"/>
      <c r="PZL4" s="76"/>
      <c r="PZM4" s="76"/>
      <c r="PZN4" s="76"/>
      <c r="PZO4" s="76"/>
      <c r="PZP4" s="76"/>
      <c r="PZQ4" s="76"/>
      <c r="PZR4" s="76"/>
      <c r="PZS4" s="76"/>
      <c r="PZT4" s="76"/>
      <c r="PZU4" s="76"/>
      <c r="PZV4" s="76"/>
      <c r="PZW4" s="76"/>
      <c r="PZX4" s="76"/>
      <c r="PZY4" s="76"/>
      <c r="PZZ4" s="76"/>
      <c r="QAA4" s="76"/>
      <c r="QAB4" s="76"/>
      <c r="QAC4" s="76"/>
      <c r="QAD4" s="76"/>
      <c r="QAE4" s="76"/>
      <c r="QAF4" s="76"/>
      <c r="QAG4" s="76"/>
      <c r="QAH4" s="76"/>
      <c r="QAI4" s="76"/>
      <c r="QAJ4" s="76"/>
      <c r="QAK4" s="76"/>
      <c r="QAL4" s="76"/>
      <c r="QAM4" s="76"/>
      <c r="QAN4" s="76"/>
      <c r="QAO4" s="76"/>
      <c r="QAP4" s="76"/>
      <c r="QAQ4" s="76"/>
      <c r="QAR4" s="76"/>
      <c r="QAS4" s="76"/>
      <c r="QAT4" s="76"/>
      <c r="QAU4" s="76"/>
      <c r="QAV4" s="76"/>
      <c r="QAW4" s="76"/>
      <c r="QAX4" s="76"/>
      <c r="QAY4" s="76"/>
      <c r="QAZ4" s="76"/>
      <c r="QBA4" s="76"/>
      <c r="QBB4" s="76"/>
      <c r="QBC4" s="76"/>
      <c r="QBD4" s="76"/>
      <c r="QBE4" s="76"/>
      <c r="QBF4" s="76"/>
      <c r="QBG4" s="76"/>
      <c r="QBH4" s="76"/>
      <c r="QBI4" s="76"/>
      <c r="QBJ4" s="76"/>
      <c r="QBK4" s="76"/>
      <c r="QBL4" s="76"/>
      <c r="QBM4" s="76"/>
      <c r="QBN4" s="76"/>
      <c r="QBO4" s="76"/>
      <c r="QBP4" s="76"/>
      <c r="QBQ4" s="76"/>
      <c r="QBR4" s="76"/>
      <c r="QBS4" s="76"/>
      <c r="QBT4" s="76"/>
      <c r="QBU4" s="76"/>
      <c r="QBV4" s="76"/>
      <c r="QBW4" s="76"/>
      <c r="QBX4" s="76"/>
      <c r="QBY4" s="76"/>
      <c r="QBZ4" s="76"/>
      <c r="QCA4" s="76"/>
      <c r="QCB4" s="76"/>
      <c r="QCC4" s="76"/>
      <c r="QCD4" s="76"/>
      <c r="QCE4" s="76"/>
      <c r="QCF4" s="76"/>
      <c r="QCG4" s="76"/>
      <c r="QCH4" s="76"/>
      <c r="QCI4" s="76"/>
      <c r="QCJ4" s="76"/>
      <c r="QCK4" s="76"/>
      <c r="QCL4" s="76"/>
      <c r="QCM4" s="76"/>
      <c r="QCN4" s="76"/>
      <c r="QCO4" s="76"/>
      <c r="QCP4" s="76"/>
      <c r="QCQ4" s="76"/>
      <c r="QCR4" s="76"/>
      <c r="QCS4" s="76"/>
      <c r="QCT4" s="76"/>
      <c r="QCU4" s="76"/>
      <c r="QCV4" s="76"/>
      <c r="QCW4" s="76"/>
      <c r="QCX4" s="76"/>
      <c r="QCY4" s="76"/>
      <c r="QCZ4" s="76"/>
      <c r="QDA4" s="76"/>
      <c r="QDB4" s="76"/>
      <c r="QDC4" s="76"/>
      <c r="QDD4" s="76"/>
      <c r="QDE4" s="76"/>
      <c r="QDF4" s="76"/>
      <c r="QDG4" s="76"/>
      <c r="QDH4" s="76"/>
      <c r="QDI4" s="76"/>
      <c r="QDJ4" s="76"/>
      <c r="QDK4" s="76"/>
      <c r="QDL4" s="76"/>
      <c r="QDM4" s="76"/>
      <c r="QDN4" s="76"/>
      <c r="QDO4" s="76"/>
      <c r="QDP4" s="76"/>
      <c r="QDQ4" s="76"/>
      <c r="QDR4" s="76"/>
      <c r="QDS4" s="76"/>
      <c r="QDT4" s="76"/>
      <c r="QDU4" s="76"/>
      <c r="QDV4" s="76"/>
      <c r="QDW4" s="76"/>
      <c r="QDX4" s="76"/>
      <c r="QDY4" s="76"/>
      <c r="QDZ4" s="76"/>
      <c r="QEA4" s="76"/>
      <c r="QEB4" s="76"/>
      <c r="QEC4" s="76"/>
      <c r="QED4" s="76"/>
      <c r="QEE4" s="76"/>
      <c r="QEF4" s="76"/>
      <c r="QEG4" s="76"/>
      <c r="QEH4" s="76"/>
      <c r="QEI4" s="76"/>
      <c r="QEJ4" s="76"/>
      <c r="QEK4" s="76"/>
      <c r="QEL4" s="76"/>
      <c r="QEM4" s="76"/>
      <c r="QEN4" s="76"/>
      <c r="QEO4" s="76"/>
      <c r="QEP4" s="76"/>
      <c r="QEQ4" s="76"/>
      <c r="QER4" s="76"/>
      <c r="QES4" s="76"/>
      <c r="QET4" s="76"/>
      <c r="QEU4" s="76"/>
      <c r="QEV4" s="76"/>
      <c r="QEW4" s="76"/>
      <c r="QEX4" s="76"/>
      <c r="QEY4" s="76"/>
      <c r="QEZ4" s="76"/>
      <c r="QFA4" s="76"/>
      <c r="QFB4" s="76"/>
      <c r="QFC4" s="76"/>
      <c r="QFD4" s="76"/>
      <c r="QFE4" s="76"/>
      <c r="QFF4" s="76"/>
      <c r="QFG4" s="76"/>
      <c r="QFH4" s="76"/>
      <c r="QFI4" s="76"/>
      <c r="QFJ4" s="76"/>
      <c r="QFK4" s="76"/>
      <c r="QFL4" s="76"/>
      <c r="QFM4" s="76"/>
      <c r="QFN4" s="76"/>
      <c r="QFO4" s="76"/>
      <c r="QFP4" s="76"/>
      <c r="QFQ4" s="76"/>
      <c r="QFR4" s="76"/>
      <c r="QFS4" s="76"/>
      <c r="QFT4" s="76"/>
      <c r="QFU4" s="76"/>
      <c r="QFV4" s="76"/>
      <c r="QFW4" s="76"/>
      <c r="QFX4" s="76"/>
      <c r="QFY4" s="76"/>
      <c r="QFZ4" s="76"/>
      <c r="QGA4" s="76"/>
      <c r="QGB4" s="76"/>
      <c r="QGC4" s="76"/>
      <c r="QGD4" s="76"/>
      <c r="QGE4" s="76"/>
      <c r="QGF4" s="76"/>
      <c r="QGG4" s="76"/>
      <c r="QGH4" s="76"/>
      <c r="QGI4" s="76"/>
      <c r="QGJ4" s="76"/>
      <c r="QGK4" s="76"/>
      <c r="QGL4" s="76"/>
      <c r="QGM4" s="76"/>
      <c r="QGN4" s="76"/>
      <c r="QGO4" s="76"/>
      <c r="QGP4" s="76"/>
      <c r="QGQ4" s="76"/>
      <c r="QGR4" s="76"/>
      <c r="QGS4" s="76"/>
      <c r="QGT4" s="76"/>
      <c r="QGU4" s="76"/>
      <c r="QGV4" s="76"/>
      <c r="QGW4" s="76"/>
      <c r="QGX4" s="76"/>
      <c r="QGY4" s="76"/>
      <c r="QGZ4" s="76"/>
      <c r="QHA4" s="76"/>
      <c r="QHB4" s="76"/>
      <c r="QHC4" s="76"/>
      <c r="QHD4" s="76"/>
      <c r="QHE4" s="76"/>
      <c r="QHF4" s="76"/>
      <c r="QHG4" s="76"/>
      <c r="QHH4" s="76"/>
      <c r="QHI4" s="76"/>
      <c r="QHJ4" s="76"/>
      <c r="QHK4" s="76"/>
      <c r="QHL4" s="76"/>
      <c r="QHM4" s="76"/>
      <c r="QHN4" s="76"/>
      <c r="QHO4" s="76"/>
      <c r="QHP4" s="76"/>
      <c r="QHQ4" s="76"/>
      <c r="QHR4" s="76"/>
      <c r="QHS4" s="76"/>
      <c r="QHT4" s="76"/>
      <c r="QHU4" s="76"/>
      <c r="QHV4" s="76"/>
      <c r="QHW4" s="76"/>
      <c r="QHX4" s="76"/>
      <c r="QHY4" s="76"/>
      <c r="QHZ4" s="76"/>
      <c r="QIA4" s="76"/>
      <c r="QIB4" s="76"/>
      <c r="QIC4" s="76"/>
      <c r="QID4" s="76"/>
      <c r="QIE4" s="76"/>
      <c r="QIF4" s="76"/>
      <c r="QIG4" s="76"/>
      <c r="QIH4" s="76"/>
      <c r="QII4" s="76"/>
      <c r="QIJ4" s="76"/>
      <c r="QIK4" s="76"/>
      <c r="QIL4" s="76"/>
      <c r="QIM4" s="76"/>
      <c r="QIN4" s="76"/>
      <c r="QIO4" s="76"/>
      <c r="QIP4" s="76"/>
      <c r="QIQ4" s="76"/>
      <c r="QIR4" s="76"/>
      <c r="QIS4" s="76"/>
      <c r="QIT4" s="76"/>
      <c r="QIU4" s="76"/>
      <c r="QIV4" s="76"/>
      <c r="QIW4" s="76"/>
      <c r="QIX4" s="76"/>
      <c r="QIY4" s="76"/>
      <c r="QIZ4" s="76"/>
      <c r="QJA4" s="76"/>
      <c r="QJB4" s="76"/>
      <c r="QJC4" s="76"/>
      <c r="QJD4" s="76"/>
      <c r="QJE4" s="76"/>
      <c r="QJF4" s="76"/>
      <c r="QJG4" s="76"/>
      <c r="QJH4" s="76"/>
      <c r="QJI4" s="76"/>
      <c r="QJJ4" s="76"/>
      <c r="QJK4" s="76"/>
      <c r="QJL4" s="76"/>
      <c r="QJM4" s="76"/>
      <c r="QJN4" s="76"/>
      <c r="QJO4" s="76"/>
      <c r="QJP4" s="76"/>
      <c r="QJQ4" s="76"/>
      <c r="QJR4" s="76"/>
      <c r="QJS4" s="76"/>
      <c r="QJT4" s="76"/>
      <c r="QJU4" s="76"/>
      <c r="QJV4" s="76"/>
      <c r="QJW4" s="76"/>
      <c r="QJX4" s="76"/>
      <c r="QJY4" s="76"/>
      <c r="QJZ4" s="76"/>
      <c r="QKA4" s="76"/>
      <c r="QKB4" s="76"/>
      <c r="QKC4" s="76"/>
      <c r="QKD4" s="76"/>
      <c r="QKE4" s="76"/>
      <c r="QKF4" s="76"/>
      <c r="QKG4" s="76"/>
      <c r="QKH4" s="76"/>
      <c r="QKI4" s="76"/>
      <c r="QKJ4" s="76"/>
      <c r="QKK4" s="76"/>
      <c r="QKL4" s="76"/>
      <c r="QKM4" s="76"/>
      <c r="QKN4" s="76"/>
      <c r="QKO4" s="76"/>
      <c r="QKP4" s="76"/>
      <c r="QKQ4" s="76"/>
      <c r="QKR4" s="76"/>
      <c r="QKS4" s="76"/>
      <c r="QKT4" s="76"/>
      <c r="QKU4" s="76"/>
      <c r="QKV4" s="76"/>
      <c r="QKW4" s="76"/>
      <c r="QKX4" s="76"/>
      <c r="QKY4" s="76"/>
      <c r="QKZ4" s="76"/>
      <c r="QLA4" s="76"/>
      <c r="QLB4" s="76"/>
      <c r="QLC4" s="76"/>
      <c r="QLD4" s="76"/>
      <c r="QLE4" s="76"/>
      <c r="QLF4" s="76"/>
      <c r="QLG4" s="76"/>
      <c r="QLH4" s="76"/>
      <c r="QLI4" s="76"/>
      <c r="QLJ4" s="76"/>
      <c r="QLK4" s="76"/>
      <c r="QLL4" s="76"/>
      <c r="QLM4" s="76"/>
      <c r="QLN4" s="76"/>
      <c r="QLO4" s="76"/>
      <c r="QLP4" s="76"/>
      <c r="QLQ4" s="76"/>
      <c r="QLR4" s="76"/>
      <c r="QLS4" s="76"/>
      <c r="QLT4" s="76"/>
      <c r="QLU4" s="76"/>
      <c r="QLV4" s="76"/>
      <c r="QLW4" s="76"/>
      <c r="QLX4" s="76"/>
      <c r="QLY4" s="76"/>
      <c r="QLZ4" s="76"/>
      <c r="QMA4" s="76"/>
      <c r="QMB4" s="76"/>
      <c r="QMC4" s="76"/>
      <c r="QMD4" s="76"/>
      <c r="QME4" s="76"/>
      <c r="QMF4" s="76"/>
      <c r="QMG4" s="76"/>
      <c r="QMH4" s="76"/>
      <c r="QMI4" s="76"/>
      <c r="QMJ4" s="76"/>
      <c r="QMK4" s="76"/>
      <c r="QML4" s="76"/>
      <c r="QMM4" s="76"/>
      <c r="QMN4" s="76"/>
      <c r="QMO4" s="76"/>
      <c r="QMP4" s="76"/>
      <c r="QMQ4" s="76"/>
      <c r="QMR4" s="76"/>
      <c r="QMS4" s="76"/>
      <c r="QMT4" s="76"/>
      <c r="QMU4" s="76"/>
      <c r="QMV4" s="76"/>
      <c r="QMW4" s="76"/>
      <c r="QMX4" s="76"/>
      <c r="QMY4" s="76"/>
      <c r="QMZ4" s="76"/>
      <c r="QNA4" s="76"/>
      <c r="QNB4" s="76"/>
      <c r="QNC4" s="76"/>
      <c r="QND4" s="76"/>
      <c r="QNE4" s="76"/>
      <c r="QNF4" s="76"/>
      <c r="QNG4" s="76"/>
      <c r="QNH4" s="76"/>
      <c r="QNI4" s="76"/>
      <c r="QNJ4" s="76"/>
      <c r="QNK4" s="76"/>
      <c r="QNL4" s="76"/>
      <c r="QNM4" s="76"/>
      <c r="QNN4" s="76"/>
      <c r="QNO4" s="76"/>
      <c r="QNP4" s="76"/>
      <c r="QNQ4" s="76"/>
      <c r="QNR4" s="76"/>
      <c r="QNS4" s="76"/>
      <c r="QNT4" s="76"/>
      <c r="QNU4" s="76"/>
      <c r="QNV4" s="76"/>
      <c r="QNW4" s="76"/>
      <c r="QNX4" s="76"/>
      <c r="QNY4" s="76"/>
      <c r="QNZ4" s="76"/>
      <c r="QOA4" s="76"/>
      <c r="QOB4" s="76"/>
      <c r="QOC4" s="76"/>
      <c r="QOD4" s="76"/>
      <c r="QOE4" s="76"/>
      <c r="QOF4" s="76"/>
      <c r="QOG4" s="76"/>
      <c r="QOH4" s="76"/>
      <c r="QOI4" s="76"/>
      <c r="QOJ4" s="76"/>
      <c r="QOK4" s="76"/>
      <c r="QOL4" s="76"/>
      <c r="QOM4" s="76"/>
      <c r="QON4" s="76"/>
      <c r="QOO4" s="76"/>
      <c r="QOP4" s="76"/>
      <c r="QOQ4" s="76"/>
      <c r="QOR4" s="76"/>
      <c r="QOS4" s="76"/>
      <c r="QOT4" s="76"/>
      <c r="QOU4" s="76"/>
      <c r="QOV4" s="76"/>
      <c r="QOW4" s="76"/>
      <c r="QOX4" s="76"/>
      <c r="QOY4" s="76"/>
      <c r="QOZ4" s="76"/>
      <c r="QPA4" s="76"/>
      <c r="QPB4" s="76"/>
      <c r="QPC4" s="76"/>
      <c r="QPD4" s="76"/>
      <c r="QPE4" s="76"/>
      <c r="QPF4" s="76"/>
      <c r="QPG4" s="76"/>
      <c r="QPH4" s="76"/>
      <c r="QPI4" s="76"/>
      <c r="QPJ4" s="76"/>
      <c r="QPK4" s="76"/>
      <c r="QPL4" s="76"/>
      <c r="QPM4" s="76"/>
      <c r="QPN4" s="76"/>
      <c r="QPO4" s="76"/>
      <c r="QPP4" s="76"/>
      <c r="QPQ4" s="76"/>
      <c r="QPR4" s="76"/>
      <c r="QPS4" s="76"/>
      <c r="QPT4" s="76"/>
      <c r="QPU4" s="76"/>
      <c r="QPV4" s="76"/>
      <c r="QPW4" s="76"/>
      <c r="QPX4" s="76"/>
      <c r="QPY4" s="76"/>
      <c r="QPZ4" s="76"/>
      <c r="QQA4" s="76"/>
      <c r="QQB4" s="76"/>
      <c r="QQC4" s="76"/>
      <c r="QQD4" s="76"/>
      <c r="QQE4" s="76"/>
      <c r="QQF4" s="76"/>
      <c r="QQG4" s="76"/>
      <c r="QQH4" s="76"/>
      <c r="QQI4" s="76"/>
      <c r="QQJ4" s="76"/>
      <c r="QQK4" s="76"/>
      <c r="QQL4" s="76"/>
      <c r="QQM4" s="76"/>
      <c r="QQN4" s="76"/>
      <c r="QQO4" s="76"/>
      <c r="QQP4" s="76"/>
      <c r="QQQ4" s="76"/>
      <c r="QQR4" s="76"/>
      <c r="QQS4" s="76"/>
      <c r="QQT4" s="76"/>
      <c r="QQU4" s="76"/>
      <c r="QQV4" s="76"/>
      <c r="QQW4" s="76"/>
      <c r="QQX4" s="76"/>
      <c r="QQY4" s="76"/>
      <c r="QQZ4" s="76"/>
      <c r="QRA4" s="76"/>
      <c r="QRB4" s="76"/>
      <c r="QRC4" s="76"/>
      <c r="QRD4" s="76"/>
      <c r="QRE4" s="76"/>
      <c r="QRF4" s="76"/>
      <c r="QRG4" s="76"/>
      <c r="QRH4" s="76"/>
      <c r="QRI4" s="76"/>
      <c r="QRJ4" s="76"/>
      <c r="QRK4" s="76"/>
      <c r="QRL4" s="76"/>
      <c r="QRM4" s="76"/>
      <c r="QRN4" s="76"/>
      <c r="QRO4" s="76"/>
      <c r="QRP4" s="76"/>
      <c r="QRQ4" s="76"/>
      <c r="QRR4" s="76"/>
      <c r="QRS4" s="76"/>
      <c r="QRT4" s="76"/>
      <c r="QRU4" s="76"/>
      <c r="QRV4" s="76"/>
      <c r="QRW4" s="76"/>
      <c r="QRX4" s="76"/>
      <c r="QRY4" s="76"/>
      <c r="QRZ4" s="76"/>
      <c r="QSA4" s="76"/>
      <c r="QSB4" s="76"/>
      <c r="QSC4" s="76"/>
      <c r="QSD4" s="76"/>
      <c r="QSE4" s="76"/>
      <c r="QSF4" s="76"/>
      <c r="QSG4" s="76"/>
      <c r="QSH4" s="76"/>
      <c r="QSI4" s="76"/>
      <c r="QSJ4" s="76"/>
      <c r="QSK4" s="76"/>
      <c r="QSL4" s="76"/>
      <c r="QSM4" s="76"/>
      <c r="QSN4" s="76"/>
      <c r="QSO4" s="76"/>
      <c r="QSP4" s="76"/>
      <c r="QSQ4" s="76"/>
      <c r="QSR4" s="76"/>
      <c r="QSS4" s="76"/>
      <c r="QST4" s="76"/>
      <c r="QSU4" s="76"/>
      <c r="QSV4" s="76"/>
      <c r="QSW4" s="76"/>
      <c r="QSX4" s="76"/>
      <c r="QSY4" s="76"/>
      <c r="QSZ4" s="76"/>
      <c r="QTA4" s="76"/>
      <c r="QTB4" s="76"/>
      <c r="QTC4" s="76"/>
      <c r="QTD4" s="76"/>
      <c r="QTE4" s="76"/>
      <c r="QTF4" s="76"/>
      <c r="QTG4" s="76"/>
      <c r="QTH4" s="76"/>
      <c r="QTI4" s="76"/>
      <c r="QTJ4" s="76"/>
      <c r="QTK4" s="76"/>
      <c r="QTL4" s="76"/>
      <c r="QTM4" s="76"/>
      <c r="QTN4" s="76"/>
      <c r="QTO4" s="76"/>
      <c r="QTP4" s="76"/>
      <c r="QTQ4" s="76"/>
      <c r="QTR4" s="76"/>
      <c r="QTS4" s="76"/>
      <c r="QTT4" s="76"/>
      <c r="QTU4" s="76"/>
      <c r="QTV4" s="76"/>
      <c r="QTW4" s="76"/>
      <c r="QTX4" s="76"/>
      <c r="QTY4" s="76"/>
      <c r="QTZ4" s="76"/>
      <c r="QUA4" s="76"/>
      <c r="QUB4" s="76"/>
      <c r="QUC4" s="76"/>
      <c r="QUD4" s="76"/>
      <c r="QUE4" s="76"/>
      <c r="QUF4" s="76"/>
      <c r="QUG4" s="76"/>
      <c r="QUH4" s="76"/>
      <c r="QUI4" s="76"/>
      <c r="QUJ4" s="76"/>
      <c r="QUK4" s="76"/>
      <c r="QUL4" s="76"/>
      <c r="QUM4" s="76"/>
      <c r="QUN4" s="76"/>
      <c r="QUO4" s="76"/>
      <c r="QUP4" s="76"/>
      <c r="QUQ4" s="76"/>
      <c r="QUR4" s="76"/>
      <c r="QUS4" s="76"/>
      <c r="QUT4" s="76"/>
      <c r="QUU4" s="76"/>
      <c r="QUV4" s="76"/>
      <c r="QUW4" s="76"/>
      <c r="QUX4" s="76"/>
      <c r="QUY4" s="76"/>
      <c r="QUZ4" s="76"/>
      <c r="QVA4" s="76"/>
      <c r="QVB4" s="76"/>
      <c r="QVC4" s="76"/>
      <c r="QVD4" s="76"/>
      <c r="QVE4" s="76"/>
      <c r="QVF4" s="76"/>
      <c r="QVG4" s="76"/>
      <c r="QVH4" s="76"/>
      <c r="QVI4" s="76"/>
      <c r="QVJ4" s="76"/>
      <c r="QVK4" s="76"/>
      <c r="QVL4" s="76"/>
      <c r="QVM4" s="76"/>
      <c r="QVN4" s="76"/>
      <c r="QVO4" s="76"/>
      <c r="QVP4" s="76"/>
      <c r="QVQ4" s="76"/>
      <c r="QVR4" s="76"/>
      <c r="QVS4" s="76"/>
      <c r="QVT4" s="76"/>
      <c r="QVU4" s="76"/>
      <c r="QVV4" s="76"/>
      <c r="QVW4" s="76"/>
      <c r="QVX4" s="76"/>
      <c r="QVY4" s="76"/>
      <c r="QVZ4" s="76"/>
      <c r="QWA4" s="76"/>
      <c r="QWB4" s="76"/>
      <c r="QWC4" s="76"/>
      <c r="QWD4" s="76"/>
      <c r="QWE4" s="76"/>
      <c r="QWF4" s="76"/>
      <c r="QWG4" s="76"/>
      <c r="QWH4" s="76"/>
      <c r="QWI4" s="76"/>
      <c r="QWJ4" s="76"/>
      <c r="QWK4" s="76"/>
      <c r="QWL4" s="76"/>
      <c r="QWM4" s="76"/>
      <c r="QWN4" s="76"/>
      <c r="QWO4" s="76"/>
      <c r="QWP4" s="76"/>
      <c r="QWQ4" s="76"/>
      <c r="QWR4" s="76"/>
      <c r="QWS4" s="76"/>
      <c r="QWT4" s="76"/>
      <c r="QWU4" s="76"/>
      <c r="QWV4" s="76"/>
      <c r="QWW4" s="76"/>
      <c r="QWX4" s="76"/>
      <c r="QWY4" s="76"/>
      <c r="QWZ4" s="76"/>
      <c r="QXA4" s="76"/>
      <c r="QXB4" s="76"/>
      <c r="QXC4" s="76"/>
      <c r="QXD4" s="76"/>
      <c r="QXE4" s="76"/>
      <c r="QXF4" s="76"/>
      <c r="QXG4" s="76"/>
      <c r="QXH4" s="76"/>
      <c r="QXI4" s="76"/>
      <c r="QXJ4" s="76"/>
      <c r="QXK4" s="76"/>
      <c r="QXL4" s="76"/>
      <c r="QXM4" s="76"/>
      <c r="QXN4" s="76"/>
      <c r="QXO4" s="76"/>
      <c r="QXP4" s="76"/>
      <c r="QXQ4" s="76"/>
      <c r="QXR4" s="76"/>
      <c r="QXS4" s="76"/>
      <c r="QXT4" s="76"/>
      <c r="QXU4" s="76"/>
      <c r="QXV4" s="76"/>
      <c r="QXW4" s="76"/>
      <c r="QXX4" s="76"/>
      <c r="QXY4" s="76"/>
      <c r="QXZ4" s="76"/>
      <c r="QYA4" s="76"/>
      <c r="QYB4" s="76"/>
      <c r="QYC4" s="76"/>
      <c r="QYD4" s="76"/>
      <c r="QYE4" s="76"/>
      <c r="QYF4" s="76"/>
      <c r="QYG4" s="76"/>
      <c r="QYH4" s="76"/>
      <c r="QYI4" s="76"/>
      <c r="QYJ4" s="76"/>
      <c r="QYK4" s="76"/>
      <c r="QYL4" s="76"/>
      <c r="QYM4" s="76"/>
      <c r="QYN4" s="76"/>
      <c r="QYO4" s="76"/>
      <c r="QYP4" s="76"/>
      <c r="QYQ4" s="76"/>
      <c r="QYR4" s="76"/>
      <c r="QYS4" s="76"/>
      <c r="QYT4" s="76"/>
      <c r="QYU4" s="76"/>
      <c r="QYV4" s="76"/>
      <c r="QYW4" s="76"/>
      <c r="QYX4" s="76"/>
      <c r="QYY4" s="76"/>
      <c r="QYZ4" s="76"/>
      <c r="QZA4" s="76"/>
      <c r="QZB4" s="76"/>
      <c r="QZC4" s="76"/>
      <c r="QZD4" s="76"/>
      <c r="QZE4" s="76"/>
      <c r="QZF4" s="76"/>
      <c r="QZG4" s="76"/>
      <c r="QZH4" s="76"/>
      <c r="QZI4" s="76"/>
      <c r="QZJ4" s="76"/>
      <c r="QZK4" s="76"/>
      <c r="QZL4" s="76"/>
      <c r="QZM4" s="76"/>
      <c r="QZN4" s="76"/>
      <c r="QZO4" s="76"/>
      <c r="QZP4" s="76"/>
      <c r="QZQ4" s="76"/>
      <c r="QZR4" s="76"/>
      <c r="QZS4" s="76"/>
      <c r="QZT4" s="76"/>
      <c r="QZU4" s="76"/>
      <c r="QZV4" s="76"/>
      <c r="QZW4" s="76"/>
      <c r="QZX4" s="76"/>
      <c r="QZY4" s="76"/>
      <c r="QZZ4" s="76"/>
      <c r="RAA4" s="76"/>
      <c r="RAB4" s="76"/>
      <c r="RAC4" s="76"/>
      <c r="RAD4" s="76"/>
      <c r="RAE4" s="76"/>
      <c r="RAF4" s="76"/>
      <c r="RAG4" s="76"/>
      <c r="RAH4" s="76"/>
      <c r="RAI4" s="76"/>
      <c r="RAJ4" s="76"/>
      <c r="RAK4" s="76"/>
      <c r="RAL4" s="76"/>
      <c r="RAM4" s="76"/>
      <c r="RAN4" s="76"/>
      <c r="RAO4" s="76"/>
      <c r="RAP4" s="76"/>
      <c r="RAQ4" s="76"/>
      <c r="RAR4" s="76"/>
      <c r="RAS4" s="76"/>
      <c r="RAT4" s="76"/>
      <c r="RAU4" s="76"/>
      <c r="RAV4" s="76"/>
      <c r="RAW4" s="76"/>
      <c r="RAX4" s="76"/>
      <c r="RAY4" s="76"/>
      <c r="RAZ4" s="76"/>
      <c r="RBA4" s="76"/>
      <c r="RBB4" s="76"/>
      <c r="RBC4" s="76"/>
      <c r="RBD4" s="76"/>
      <c r="RBE4" s="76"/>
      <c r="RBF4" s="76"/>
      <c r="RBG4" s="76"/>
      <c r="RBH4" s="76"/>
      <c r="RBI4" s="76"/>
      <c r="RBJ4" s="76"/>
      <c r="RBK4" s="76"/>
      <c r="RBL4" s="76"/>
      <c r="RBM4" s="76"/>
      <c r="RBN4" s="76"/>
      <c r="RBO4" s="76"/>
      <c r="RBP4" s="76"/>
      <c r="RBQ4" s="76"/>
      <c r="RBR4" s="76"/>
      <c r="RBS4" s="76"/>
      <c r="RBT4" s="76"/>
      <c r="RBU4" s="76"/>
      <c r="RBV4" s="76"/>
      <c r="RBW4" s="76"/>
      <c r="RBX4" s="76"/>
      <c r="RBY4" s="76"/>
      <c r="RBZ4" s="76"/>
      <c r="RCA4" s="76"/>
      <c r="RCB4" s="76"/>
      <c r="RCC4" s="76"/>
      <c r="RCD4" s="76"/>
      <c r="RCE4" s="76"/>
      <c r="RCF4" s="76"/>
      <c r="RCG4" s="76"/>
      <c r="RCH4" s="76"/>
      <c r="RCI4" s="76"/>
      <c r="RCJ4" s="76"/>
      <c r="RCK4" s="76"/>
      <c r="RCL4" s="76"/>
      <c r="RCM4" s="76"/>
      <c r="RCN4" s="76"/>
      <c r="RCO4" s="76"/>
      <c r="RCP4" s="76"/>
      <c r="RCQ4" s="76"/>
      <c r="RCR4" s="76"/>
      <c r="RCS4" s="76"/>
      <c r="RCT4" s="76"/>
      <c r="RCU4" s="76"/>
      <c r="RCV4" s="76"/>
      <c r="RCW4" s="76"/>
      <c r="RCX4" s="76"/>
      <c r="RCY4" s="76"/>
      <c r="RCZ4" s="76"/>
      <c r="RDA4" s="76"/>
      <c r="RDB4" s="76"/>
      <c r="RDC4" s="76"/>
      <c r="RDD4" s="76"/>
      <c r="RDE4" s="76"/>
      <c r="RDF4" s="76"/>
      <c r="RDG4" s="76"/>
      <c r="RDH4" s="76"/>
      <c r="RDI4" s="76"/>
      <c r="RDJ4" s="76"/>
      <c r="RDK4" s="76"/>
      <c r="RDL4" s="76"/>
      <c r="RDM4" s="76"/>
      <c r="RDN4" s="76"/>
      <c r="RDO4" s="76"/>
      <c r="RDP4" s="76"/>
      <c r="RDQ4" s="76"/>
      <c r="RDR4" s="76"/>
      <c r="RDS4" s="76"/>
      <c r="RDT4" s="76"/>
      <c r="RDU4" s="76"/>
      <c r="RDV4" s="76"/>
      <c r="RDW4" s="76"/>
      <c r="RDX4" s="76"/>
      <c r="RDY4" s="76"/>
      <c r="RDZ4" s="76"/>
      <c r="REA4" s="76"/>
      <c r="REB4" s="76"/>
      <c r="REC4" s="76"/>
      <c r="RED4" s="76"/>
      <c r="REE4" s="76"/>
      <c r="REF4" s="76"/>
      <c r="REG4" s="76"/>
      <c r="REH4" s="76"/>
      <c r="REI4" s="76"/>
      <c r="REJ4" s="76"/>
      <c r="REK4" s="76"/>
      <c r="REL4" s="76"/>
      <c r="REM4" s="76"/>
      <c r="REN4" s="76"/>
      <c r="REO4" s="76"/>
      <c r="REP4" s="76"/>
      <c r="REQ4" s="76"/>
      <c r="RER4" s="76"/>
      <c r="RES4" s="76"/>
      <c r="RET4" s="76"/>
      <c r="REU4" s="76"/>
      <c r="REV4" s="76"/>
      <c r="REW4" s="76"/>
      <c r="REX4" s="76"/>
      <c r="REY4" s="76"/>
      <c r="REZ4" s="76"/>
      <c r="RFA4" s="76"/>
      <c r="RFB4" s="76"/>
      <c r="RFC4" s="76"/>
      <c r="RFD4" s="76"/>
      <c r="RFE4" s="76"/>
      <c r="RFF4" s="76"/>
      <c r="RFG4" s="76"/>
      <c r="RFH4" s="76"/>
      <c r="RFI4" s="76"/>
      <c r="RFJ4" s="76"/>
      <c r="RFK4" s="76"/>
      <c r="RFL4" s="76"/>
      <c r="RFM4" s="76"/>
      <c r="RFN4" s="76"/>
      <c r="RFO4" s="76"/>
      <c r="RFP4" s="76"/>
      <c r="RFQ4" s="76"/>
      <c r="RFR4" s="76"/>
      <c r="RFS4" s="76"/>
      <c r="RFT4" s="76"/>
      <c r="RFU4" s="76"/>
      <c r="RFV4" s="76"/>
      <c r="RFW4" s="76"/>
      <c r="RFX4" s="76"/>
      <c r="RFY4" s="76"/>
      <c r="RFZ4" s="76"/>
      <c r="RGA4" s="76"/>
      <c r="RGB4" s="76"/>
      <c r="RGC4" s="76"/>
      <c r="RGD4" s="76"/>
      <c r="RGE4" s="76"/>
      <c r="RGF4" s="76"/>
      <c r="RGG4" s="76"/>
      <c r="RGH4" s="76"/>
      <c r="RGI4" s="76"/>
      <c r="RGJ4" s="76"/>
      <c r="RGK4" s="76"/>
      <c r="RGL4" s="76"/>
      <c r="RGM4" s="76"/>
      <c r="RGN4" s="76"/>
      <c r="RGO4" s="76"/>
      <c r="RGP4" s="76"/>
      <c r="RGQ4" s="76"/>
      <c r="RGR4" s="76"/>
      <c r="RGS4" s="76"/>
      <c r="RGT4" s="76"/>
      <c r="RGU4" s="76"/>
      <c r="RGV4" s="76"/>
      <c r="RGW4" s="76"/>
      <c r="RGX4" s="76"/>
      <c r="RGY4" s="76"/>
      <c r="RGZ4" s="76"/>
      <c r="RHA4" s="76"/>
      <c r="RHB4" s="76"/>
      <c r="RHC4" s="76"/>
      <c r="RHD4" s="76"/>
      <c r="RHE4" s="76"/>
      <c r="RHF4" s="76"/>
      <c r="RHG4" s="76"/>
      <c r="RHH4" s="76"/>
      <c r="RHI4" s="76"/>
      <c r="RHJ4" s="76"/>
      <c r="RHK4" s="76"/>
      <c r="RHL4" s="76"/>
      <c r="RHM4" s="76"/>
      <c r="RHN4" s="76"/>
      <c r="RHO4" s="76"/>
      <c r="RHP4" s="76"/>
      <c r="RHQ4" s="76"/>
      <c r="RHR4" s="76"/>
      <c r="RHS4" s="76"/>
      <c r="RHT4" s="76"/>
      <c r="RHU4" s="76"/>
      <c r="RHV4" s="76"/>
      <c r="RHW4" s="76"/>
      <c r="RHX4" s="76"/>
      <c r="RHY4" s="76"/>
      <c r="RHZ4" s="76"/>
      <c r="RIA4" s="76"/>
      <c r="RIB4" s="76"/>
      <c r="RIC4" s="76"/>
      <c r="RID4" s="76"/>
      <c r="RIE4" s="76"/>
      <c r="RIF4" s="76"/>
      <c r="RIG4" s="76"/>
      <c r="RIH4" s="76"/>
      <c r="RII4" s="76"/>
      <c r="RIJ4" s="76"/>
      <c r="RIK4" s="76"/>
      <c r="RIL4" s="76"/>
      <c r="RIM4" s="76"/>
      <c r="RIN4" s="76"/>
      <c r="RIO4" s="76"/>
      <c r="RIP4" s="76"/>
      <c r="RIQ4" s="76"/>
      <c r="RIR4" s="76"/>
      <c r="RIS4" s="76"/>
      <c r="RIT4" s="76"/>
      <c r="RIU4" s="76"/>
      <c r="RIV4" s="76"/>
      <c r="RIW4" s="76"/>
      <c r="RIX4" s="76"/>
      <c r="RIY4" s="76"/>
      <c r="RIZ4" s="76"/>
      <c r="RJA4" s="76"/>
      <c r="RJB4" s="76"/>
      <c r="RJC4" s="76"/>
      <c r="RJD4" s="76"/>
      <c r="RJE4" s="76"/>
      <c r="RJF4" s="76"/>
      <c r="RJG4" s="76"/>
      <c r="RJH4" s="76"/>
      <c r="RJI4" s="76"/>
      <c r="RJJ4" s="76"/>
      <c r="RJK4" s="76"/>
      <c r="RJL4" s="76"/>
      <c r="RJM4" s="76"/>
      <c r="RJN4" s="76"/>
      <c r="RJO4" s="76"/>
      <c r="RJP4" s="76"/>
      <c r="RJQ4" s="76"/>
      <c r="RJR4" s="76"/>
      <c r="RJS4" s="76"/>
      <c r="RJT4" s="76"/>
      <c r="RJU4" s="76"/>
      <c r="RJV4" s="76"/>
      <c r="RJW4" s="76"/>
      <c r="RJX4" s="76"/>
      <c r="RJY4" s="76"/>
      <c r="RJZ4" s="76"/>
      <c r="RKA4" s="76"/>
      <c r="RKB4" s="76"/>
      <c r="RKC4" s="76"/>
      <c r="RKD4" s="76"/>
      <c r="RKE4" s="76"/>
      <c r="RKF4" s="76"/>
      <c r="RKG4" s="76"/>
      <c r="RKH4" s="76"/>
      <c r="RKI4" s="76"/>
      <c r="RKJ4" s="76"/>
      <c r="RKK4" s="76"/>
      <c r="RKL4" s="76"/>
      <c r="RKM4" s="76"/>
      <c r="RKN4" s="76"/>
      <c r="RKO4" s="76"/>
      <c r="RKP4" s="76"/>
      <c r="RKQ4" s="76"/>
      <c r="RKR4" s="76"/>
      <c r="RKS4" s="76"/>
      <c r="RKT4" s="76"/>
      <c r="RKU4" s="76"/>
      <c r="RKV4" s="76"/>
      <c r="RKW4" s="76"/>
      <c r="RKX4" s="76"/>
      <c r="RKY4" s="76"/>
      <c r="RKZ4" s="76"/>
      <c r="RLA4" s="76"/>
      <c r="RLB4" s="76"/>
      <c r="RLC4" s="76"/>
      <c r="RLD4" s="76"/>
      <c r="RLE4" s="76"/>
      <c r="RLF4" s="76"/>
      <c r="RLG4" s="76"/>
      <c r="RLH4" s="76"/>
      <c r="RLI4" s="76"/>
      <c r="RLJ4" s="76"/>
      <c r="RLK4" s="76"/>
      <c r="RLL4" s="76"/>
      <c r="RLM4" s="76"/>
      <c r="RLN4" s="76"/>
      <c r="RLO4" s="76"/>
      <c r="RLP4" s="76"/>
      <c r="RLQ4" s="76"/>
      <c r="RLR4" s="76"/>
      <c r="RLS4" s="76"/>
      <c r="RLT4" s="76"/>
      <c r="RLU4" s="76"/>
      <c r="RLV4" s="76"/>
      <c r="RLW4" s="76"/>
      <c r="RLX4" s="76"/>
      <c r="RLY4" s="76"/>
      <c r="RLZ4" s="76"/>
      <c r="RMA4" s="76"/>
      <c r="RMB4" s="76"/>
      <c r="RMC4" s="76"/>
      <c r="RMD4" s="76"/>
      <c r="RME4" s="76"/>
      <c r="RMF4" s="76"/>
      <c r="RMG4" s="76"/>
      <c r="RMH4" s="76"/>
      <c r="RMI4" s="76"/>
      <c r="RMJ4" s="76"/>
      <c r="RMK4" s="76"/>
      <c r="RML4" s="76"/>
      <c r="RMM4" s="76"/>
      <c r="RMN4" s="76"/>
      <c r="RMO4" s="76"/>
      <c r="RMP4" s="76"/>
      <c r="RMQ4" s="76"/>
      <c r="RMR4" s="76"/>
      <c r="RMS4" s="76"/>
      <c r="RMT4" s="76"/>
      <c r="RMU4" s="76"/>
      <c r="RMV4" s="76"/>
      <c r="RMW4" s="76"/>
      <c r="RMX4" s="76"/>
      <c r="RMY4" s="76"/>
      <c r="RMZ4" s="76"/>
      <c r="RNA4" s="76"/>
      <c r="RNB4" s="76"/>
      <c r="RNC4" s="76"/>
      <c r="RND4" s="76"/>
      <c r="RNE4" s="76"/>
      <c r="RNF4" s="76"/>
      <c r="RNG4" s="76"/>
      <c r="RNH4" s="76"/>
      <c r="RNI4" s="76"/>
      <c r="RNJ4" s="76"/>
      <c r="RNK4" s="76"/>
      <c r="RNL4" s="76"/>
      <c r="RNM4" s="76"/>
      <c r="RNN4" s="76"/>
      <c r="RNO4" s="76"/>
      <c r="RNP4" s="76"/>
      <c r="RNQ4" s="76"/>
      <c r="RNR4" s="76"/>
      <c r="RNS4" s="76"/>
      <c r="RNT4" s="76"/>
      <c r="RNU4" s="76"/>
      <c r="RNV4" s="76"/>
      <c r="RNW4" s="76"/>
      <c r="RNX4" s="76"/>
      <c r="RNY4" s="76"/>
      <c r="RNZ4" s="76"/>
      <c r="ROA4" s="76"/>
      <c r="ROB4" s="76"/>
      <c r="ROC4" s="76"/>
      <c r="ROD4" s="76"/>
      <c r="ROE4" s="76"/>
      <c r="ROF4" s="76"/>
      <c r="ROG4" s="76"/>
      <c r="ROH4" s="76"/>
      <c r="ROI4" s="76"/>
      <c r="ROJ4" s="76"/>
      <c r="ROK4" s="76"/>
      <c r="ROL4" s="76"/>
      <c r="ROM4" s="76"/>
      <c r="RON4" s="76"/>
      <c r="ROO4" s="76"/>
      <c r="ROP4" s="76"/>
      <c r="ROQ4" s="76"/>
      <c r="ROR4" s="76"/>
      <c r="ROS4" s="76"/>
      <c r="ROT4" s="76"/>
      <c r="ROU4" s="76"/>
      <c r="ROV4" s="76"/>
      <c r="ROW4" s="76"/>
      <c r="ROX4" s="76"/>
      <c r="ROY4" s="76"/>
      <c r="ROZ4" s="76"/>
      <c r="RPA4" s="76"/>
      <c r="RPB4" s="76"/>
      <c r="RPC4" s="76"/>
      <c r="RPD4" s="76"/>
      <c r="RPE4" s="76"/>
      <c r="RPF4" s="76"/>
      <c r="RPG4" s="76"/>
      <c r="RPH4" s="76"/>
      <c r="RPI4" s="76"/>
      <c r="RPJ4" s="76"/>
      <c r="RPK4" s="76"/>
      <c r="RPL4" s="76"/>
      <c r="RPM4" s="76"/>
      <c r="RPN4" s="76"/>
      <c r="RPO4" s="76"/>
      <c r="RPP4" s="76"/>
      <c r="RPQ4" s="76"/>
      <c r="RPR4" s="76"/>
      <c r="RPS4" s="76"/>
      <c r="RPT4" s="76"/>
      <c r="RPU4" s="76"/>
      <c r="RPV4" s="76"/>
      <c r="RPW4" s="76"/>
      <c r="RPX4" s="76"/>
      <c r="RPY4" s="76"/>
      <c r="RPZ4" s="76"/>
      <c r="RQA4" s="76"/>
      <c r="RQB4" s="76"/>
      <c r="RQC4" s="76"/>
      <c r="RQD4" s="76"/>
      <c r="RQE4" s="76"/>
      <c r="RQF4" s="76"/>
      <c r="RQG4" s="76"/>
      <c r="RQH4" s="76"/>
      <c r="RQI4" s="76"/>
      <c r="RQJ4" s="76"/>
      <c r="RQK4" s="76"/>
      <c r="RQL4" s="76"/>
      <c r="RQM4" s="76"/>
      <c r="RQN4" s="76"/>
      <c r="RQO4" s="76"/>
      <c r="RQP4" s="76"/>
      <c r="RQQ4" s="76"/>
      <c r="RQR4" s="76"/>
      <c r="RQS4" s="76"/>
      <c r="RQT4" s="76"/>
      <c r="RQU4" s="76"/>
      <c r="RQV4" s="76"/>
      <c r="RQW4" s="76"/>
      <c r="RQX4" s="76"/>
      <c r="RQY4" s="76"/>
      <c r="RQZ4" s="76"/>
      <c r="RRA4" s="76"/>
      <c r="RRB4" s="76"/>
      <c r="RRC4" s="76"/>
      <c r="RRD4" s="76"/>
      <c r="RRE4" s="76"/>
      <c r="RRF4" s="76"/>
      <c r="RRG4" s="76"/>
      <c r="RRH4" s="76"/>
      <c r="RRI4" s="76"/>
      <c r="RRJ4" s="76"/>
      <c r="RRK4" s="76"/>
      <c r="RRL4" s="76"/>
      <c r="RRM4" s="76"/>
      <c r="RRN4" s="76"/>
      <c r="RRO4" s="76"/>
      <c r="RRP4" s="76"/>
      <c r="RRQ4" s="76"/>
      <c r="RRR4" s="76"/>
      <c r="RRS4" s="76"/>
      <c r="RRT4" s="76"/>
      <c r="RRU4" s="76"/>
      <c r="RRV4" s="76"/>
      <c r="RRW4" s="76"/>
      <c r="RRX4" s="76"/>
      <c r="RRY4" s="76"/>
      <c r="RRZ4" s="76"/>
      <c r="RSA4" s="76"/>
      <c r="RSB4" s="76"/>
      <c r="RSC4" s="76"/>
      <c r="RSD4" s="76"/>
      <c r="RSE4" s="76"/>
      <c r="RSF4" s="76"/>
      <c r="RSG4" s="76"/>
      <c r="RSH4" s="76"/>
      <c r="RSI4" s="76"/>
      <c r="RSJ4" s="76"/>
      <c r="RSK4" s="76"/>
      <c r="RSL4" s="76"/>
      <c r="RSM4" s="76"/>
      <c r="RSN4" s="76"/>
      <c r="RSO4" s="76"/>
      <c r="RSP4" s="76"/>
      <c r="RSQ4" s="76"/>
      <c r="RSR4" s="76"/>
      <c r="RSS4" s="76"/>
      <c r="RST4" s="76"/>
      <c r="RSU4" s="76"/>
      <c r="RSV4" s="76"/>
      <c r="RSW4" s="76"/>
      <c r="RSX4" s="76"/>
      <c r="RSY4" s="76"/>
      <c r="RSZ4" s="76"/>
      <c r="RTA4" s="76"/>
      <c r="RTB4" s="76"/>
      <c r="RTC4" s="76"/>
      <c r="RTD4" s="76"/>
      <c r="RTE4" s="76"/>
      <c r="RTF4" s="76"/>
      <c r="RTG4" s="76"/>
      <c r="RTH4" s="76"/>
      <c r="RTI4" s="76"/>
      <c r="RTJ4" s="76"/>
      <c r="RTK4" s="76"/>
      <c r="RTL4" s="76"/>
      <c r="RTM4" s="76"/>
      <c r="RTN4" s="76"/>
      <c r="RTO4" s="76"/>
      <c r="RTP4" s="76"/>
      <c r="RTQ4" s="76"/>
      <c r="RTR4" s="76"/>
      <c r="RTS4" s="76"/>
      <c r="RTT4" s="76"/>
      <c r="RTU4" s="76"/>
      <c r="RTV4" s="76"/>
      <c r="RTW4" s="76"/>
      <c r="RTX4" s="76"/>
      <c r="RTY4" s="76"/>
      <c r="RTZ4" s="76"/>
      <c r="RUA4" s="76"/>
      <c r="RUB4" s="76"/>
      <c r="RUC4" s="76"/>
      <c r="RUD4" s="76"/>
      <c r="RUE4" s="76"/>
      <c r="RUF4" s="76"/>
      <c r="RUG4" s="76"/>
      <c r="RUH4" s="76"/>
      <c r="RUI4" s="76"/>
      <c r="RUJ4" s="76"/>
      <c r="RUK4" s="76"/>
      <c r="RUL4" s="76"/>
      <c r="RUM4" s="76"/>
      <c r="RUN4" s="76"/>
      <c r="RUO4" s="76"/>
      <c r="RUP4" s="76"/>
      <c r="RUQ4" s="76"/>
      <c r="RUR4" s="76"/>
      <c r="RUS4" s="76"/>
      <c r="RUT4" s="76"/>
      <c r="RUU4" s="76"/>
      <c r="RUV4" s="76"/>
      <c r="RUW4" s="76"/>
      <c r="RUX4" s="76"/>
      <c r="RUY4" s="76"/>
      <c r="RUZ4" s="76"/>
      <c r="RVA4" s="76"/>
      <c r="RVB4" s="76"/>
      <c r="RVC4" s="76"/>
      <c r="RVD4" s="76"/>
      <c r="RVE4" s="76"/>
      <c r="RVF4" s="76"/>
      <c r="RVG4" s="76"/>
      <c r="RVH4" s="76"/>
      <c r="RVI4" s="76"/>
      <c r="RVJ4" s="76"/>
      <c r="RVK4" s="76"/>
      <c r="RVL4" s="76"/>
      <c r="RVM4" s="76"/>
      <c r="RVN4" s="76"/>
      <c r="RVO4" s="76"/>
      <c r="RVP4" s="76"/>
      <c r="RVQ4" s="76"/>
      <c r="RVR4" s="76"/>
      <c r="RVS4" s="76"/>
      <c r="RVT4" s="76"/>
      <c r="RVU4" s="76"/>
      <c r="RVV4" s="76"/>
      <c r="RVW4" s="76"/>
      <c r="RVX4" s="76"/>
      <c r="RVY4" s="76"/>
      <c r="RVZ4" s="76"/>
      <c r="RWA4" s="76"/>
      <c r="RWB4" s="76"/>
      <c r="RWC4" s="76"/>
      <c r="RWD4" s="76"/>
      <c r="RWE4" s="76"/>
      <c r="RWF4" s="76"/>
      <c r="RWG4" s="76"/>
      <c r="RWH4" s="76"/>
      <c r="RWI4" s="76"/>
      <c r="RWJ4" s="76"/>
      <c r="RWK4" s="76"/>
      <c r="RWL4" s="76"/>
      <c r="RWM4" s="76"/>
      <c r="RWN4" s="76"/>
      <c r="RWO4" s="76"/>
      <c r="RWP4" s="76"/>
      <c r="RWQ4" s="76"/>
      <c r="RWR4" s="76"/>
      <c r="RWS4" s="76"/>
      <c r="RWT4" s="76"/>
      <c r="RWU4" s="76"/>
      <c r="RWV4" s="76"/>
      <c r="RWW4" s="76"/>
      <c r="RWX4" s="76"/>
      <c r="RWY4" s="76"/>
      <c r="RWZ4" s="76"/>
      <c r="RXA4" s="76"/>
      <c r="RXB4" s="76"/>
      <c r="RXC4" s="76"/>
      <c r="RXD4" s="76"/>
      <c r="RXE4" s="76"/>
      <c r="RXF4" s="76"/>
      <c r="RXG4" s="76"/>
      <c r="RXH4" s="76"/>
      <c r="RXI4" s="76"/>
      <c r="RXJ4" s="76"/>
      <c r="RXK4" s="76"/>
      <c r="RXL4" s="76"/>
      <c r="RXM4" s="76"/>
      <c r="RXN4" s="76"/>
      <c r="RXO4" s="76"/>
      <c r="RXP4" s="76"/>
      <c r="RXQ4" s="76"/>
      <c r="RXR4" s="76"/>
      <c r="RXS4" s="76"/>
      <c r="RXT4" s="76"/>
      <c r="RXU4" s="76"/>
      <c r="RXV4" s="76"/>
      <c r="RXW4" s="76"/>
      <c r="RXX4" s="76"/>
      <c r="RXY4" s="76"/>
      <c r="RXZ4" s="76"/>
      <c r="RYA4" s="76"/>
      <c r="RYB4" s="76"/>
      <c r="RYC4" s="76"/>
      <c r="RYD4" s="76"/>
      <c r="RYE4" s="76"/>
      <c r="RYF4" s="76"/>
      <c r="RYG4" s="76"/>
      <c r="RYH4" s="76"/>
      <c r="RYI4" s="76"/>
      <c r="RYJ4" s="76"/>
      <c r="RYK4" s="76"/>
      <c r="RYL4" s="76"/>
      <c r="RYM4" s="76"/>
      <c r="RYN4" s="76"/>
      <c r="RYO4" s="76"/>
      <c r="RYP4" s="76"/>
      <c r="RYQ4" s="76"/>
      <c r="RYR4" s="76"/>
      <c r="RYS4" s="76"/>
      <c r="RYT4" s="76"/>
      <c r="RYU4" s="76"/>
      <c r="RYV4" s="76"/>
      <c r="RYW4" s="76"/>
      <c r="RYX4" s="76"/>
      <c r="RYY4" s="76"/>
      <c r="RYZ4" s="76"/>
      <c r="RZA4" s="76"/>
      <c r="RZB4" s="76"/>
      <c r="RZC4" s="76"/>
      <c r="RZD4" s="76"/>
      <c r="RZE4" s="76"/>
      <c r="RZF4" s="76"/>
      <c r="RZG4" s="76"/>
      <c r="RZH4" s="76"/>
      <c r="RZI4" s="76"/>
      <c r="RZJ4" s="76"/>
      <c r="RZK4" s="76"/>
      <c r="RZL4" s="76"/>
      <c r="RZM4" s="76"/>
      <c r="RZN4" s="76"/>
      <c r="RZO4" s="76"/>
      <c r="RZP4" s="76"/>
      <c r="RZQ4" s="76"/>
      <c r="RZR4" s="76"/>
      <c r="RZS4" s="76"/>
      <c r="RZT4" s="76"/>
      <c r="RZU4" s="76"/>
      <c r="RZV4" s="76"/>
      <c r="RZW4" s="76"/>
      <c r="RZX4" s="76"/>
      <c r="RZY4" s="76"/>
      <c r="RZZ4" s="76"/>
      <c r="SAA4" s="76"/>
      <c r="SAB4" s="76"/>
      <c r="SAC4" s="76"/>
      <c r="SAD4" s="76"/>
      <c r="SAE4" s="76"/>
      <c r="SAF4" s="76"/>
      <c r="SAG4" s="76"/>
      <c r="SAH4" s="76"/>
      <c r="SAI4" s="76"/>
      <c r="SAJ4" s="76"/>
      <c r="SAK4" s="76"/>
      <c r="SAL4" s="76"/>
      <c r="SAM4" s="76"/>
      <c r="SAN4" s="76"/>
      <c r="SAO4" s="76"/>
      <c r="SAP4" s="76"/>
      <c r="SAQ4" s="76"/>
      <c r="SAR4" s="76"/>
      <c r="SAS4" s="76"/>
      <c r="SAT4" s="76"/>
      <c r="SAU4" s="76"/>
      <c r="SAV4" s="76"/>
      <c r="SAW4" s="76"/>
      <c r="SAX4" s="76"/>
      <c r="SAY4" s="76"/>
      <c r="SAZ4" s="76"/>
      <c r="SBA4" s="76"/>
      <c r="SBB4" s="76"/>
      <c r="SBC4" s="76"/>
      <c r="SBD4" s="76"/>
      <c r="SBE4" s="76"/>
      <c r="SBF4" s="76"/>
      <c r="SBG4" s="76"/>
      <c r="SBH4" s="76"/>
      <c r="SBI4" s="76"/>
      <c r="SBJ4" s="76"/>
      <c r="SBK4" s="76"/>
      <c r="SBL4" s="76"/>
      <c r="SBM4" s="76"/>
      <c r="SBN4" s="76"/>
      <c r="SBO4" s="76"/>
      <c r="SBP4" s="76"/>
      <c r="SBQ4" s="76"/>
      <c r="SBR4" s="76"/>
      <c r="SBS4" s="76"/>
      <c r="SBT4" s="76"/>
      <c r="SBU4" s="76"/>
      <c r="SBV4" s="76"/>
      <c r="SBW4" s="76"/>
      <c r="SBX4" s="76"/>
      <c r="SBY4" s="76"/>
      <c r="SBZ4" s="76"/>
      <c r="SCA4" s="76"/>
      <c r="SCB4" s="76"/>
      <c r="SCC4" s="76"/>
      <c r="SCD4" s="76"/>
      <c r="SCE4" s="76"/>
      <c r="SCF4" s="76"/>
      <c r="SCG4" s="76"/>
      <c r="SCH4" s="76"/>
      <c r="SCI4" s="76"/>
      <c r="SCJ4" s="76"/>
      <c r="SCK4" s="76"/>
      <c r="SCL4" s="76"/>
      <c r="SCM4" s="76"/>
      <c r="SCN4" s="76"/>
      <c r="SCO4" s="76"/>
      <c r="SCP4" s="76"/>
      <c r="SCQ4" s="76"/>
      <c r="SCR4" s="76"/>
      <c r="SCS4" s="76"/>
      <c r="SCT4" s="76"/>
      <c r="SCU4" s="76"/>
      <c r="SCV4" s="76"/>
      <c r="SCW4" s="76"/>
      <c r="SCX4" s="76"/>
      <c r="SCY4" s="76"/>
      <c r="SCZ4" s="76"/>
      <c r="SDA4" s="76"/>
      <c r="SDB4" s="76"/>
      <c r="SDC4" s="76"/>
      <c r="SDD4" s="76"/>
      <c r="SDE4" s="76"/>
      <c r="SDF4" s="76"/>
      <c r="SDG4" s="76"/>
      <c r="SDH4" s="76"/>
      <c r="SDI4" s="76"/>
      <c r="SDJ4" s="76"/>
      <c r="SDK4" s="76"/>
      <c r="SDL4" s="76"/>
      <c r="SDM4" s="76"/>
      <c r="SDN4" s="76"/>
      <c r="SDO4" s="76"/>
      <c r="SDP4" s="76"/>
      <c r="SDQ4" s="76"/>
      <c r="SDR4" s="76"/>
      <c r="SDS4" s="76"/>
      <c r="SDT4" s="76"/>
      <c r="SDU4" s="76"/>
      <c r="SDV4" s="76"/>
      <c r="SDW4" s="76"/>
      <c r="SDX4" s="76"/>
      <c r="SDY4" s="76"/>
      <c r="SDZ4" s="76"/>
      <c r="SEA4" s="76"/>
      <c r="SEB4" s="76"/>
      <c r="SEC4" s="76"/>
      <c r="SED4" s="76"/>
      <c r="SEE4" s="76"/>
      <c r="SEF4" s="76"/>
      <c r="SEG4" s="76"/>
      <c r="SEH4" s="76"/>
      <c r="SEI4" s="76"/>
      <c r="SEJ4" s="76"/>
      <c r="SEK4" s="76"/>
      <c r="SEL4" s="76"/>
      <c r="SEM4" s="76"/>
      <c r="SEN4" s="76"/>
      <c r="SEO4" s="76"/>
      <c r="SEP4" s="76"/>
      <c r="SEQ4" s="76"/>
      <c r="SER4" s="76"/>
      <c r="SES4" s="76"/>
      <c r="SET4" s="76"/>
      <c r="SEU4" s="76"/>
      <c r="SEV4" s="76"/>
      <c r="SEW4" s="76"/>
      <c r="SEX4" s="76"/>
      <c r="SEY4" s="76"/>
      <c r="SEZ4" s="76"/>
      <c r="SFA4" s="76"/>
      <c r="SFB4" s="76"/>
      <c r="SFC4" s="76"/>
      <c r="SFD4" s="76"/>
      <c r="SFE4" s="76"/>
      <c r="SFF4" s="76"/>
      <c r="SFG4" s="76"/>
      <c r="SFH4" s="76"/>
      <c r="SFI4" s="76"/>
      <c r="SFJ4" s="76"/>
      <c r="SFK4" s="76"/>
      <c r="SFL4" s="76"/>
      <c r="SFM4" s="76"/>
      <c r="SFN4" s="76"/>
      <c r="SFO4" s="76"/>
      <c r="SFP4" s="76"/>
      <c r="SFQ4" s="76"/>
      <c r="SFR4" s="76"/>
      <c r="SFS4" s="76"/>
      <c r="SFT4" s="76"/>
      <c r="SFU4" s="76"/>
      <c r="SFV4" s="76"/>
      <c r="SFW4" s="76"/>
      <c r="SFX4" s="76"/>
      <c r="SFY4" s="76"/>
      <c r="SFZ4" s="76"/>
      <c r="SGA4" s="76"/>
      <c r="SGB4" s="76"/>
      <c r="SGC4" s="76"/>
      <c r="SGD4" s="76"/>
      <c r="SGE4" s="76"/>
      <c r="SGF4" s="76"/>
      <c r="SGG4" s="76"/>
      <c r="SGH4" s="76"/>
      <c r="SGI4" s="76"/>
      <c r="SGJ4" s="76"/>
      <c r="SGK4" s="76"/>
      <c r="SGL4" s="76"/>
      <c r="SGM4" s="76"/>
      <c r="SGN4" s="76"/>
      <c r="SGO4" s="76"/>
      <c r="SGP4" s="76"/>
      <c r="SGQ4" s="76"/>
      <c r="SGR4" s="76"/>
      <c r="SGS4" s="76"/>
      <c r="SGT4" s="76"/>
      <c r="SGU4" s="76"/>
      <c r="SGV4" s="76"/>
      <c r="SGW4" s="76"/>
      <c r="SGX4" s="76"/>
      <c r="SGY4" s="76"/>
      <c r="SGZ4" s="76"/>
      <c r="SHA4" s="76"/>
      <c r="SHB4" s="76"/>
      <c r="SHC4" s="76"/>
      <c r="SHD4" s="76"/>
      <c r="SHE4" s="76"/>
      <c r="SHF4" s="76"/>
      <c r="SHG4" s="76"/>
      <c r="SHH4" s="76"/>
      <c r="SHI4" s="76"/>
      <c r="SHJ4" s="76"/>
      <c r="SHK4" s="76"/>
      <c r="SHL4" s="76"/>
      <c r="SHM4" s="76"/>
      <c r="SHN4" s="76"/>
      <c r="SHO4" s="76"/>
      <c r="SHP4" s="76"/>
      <c r="SHQ4" s="76"/>
      <c r="SHR4" s="76"/>
      <c r="SHS4" s="76"/>
      <c r="SHT4" s="76"/>
      <c r="SHU4" s="76"/>
      <c r="SHV4" s="76"/>
      <c r="SHW4" s="76"/>
      <c r="SHX4" s="76"/>
      <c r="SHY4" s="76"/>
      <c r="SHZ4" s="76"/>
      <c r="SIA4" s="76"/>
      <c r="SIB4" s="76"/>
      <c r="SIC4" s="76"/>
      <c r="SID4" s="76"/>
      <c r="SIE4" s="76"/>
      <c r="SIF4" s="76"/>
      <c r="SIG4" s="76"/>
      <c r="SIH4" s="76"/>
      <c r="SII4" s="76"/>
      <c r="SIJ4" s="76"/>
      <c r="SIK4" s="76"/>
      <c r="SIL4" s="76"/>
      <c r="SIM4" s="76"/>
      <c r="SIN4" s="76"/>
      <c r="SIO4" s="76"/>
      <c r="SIP4" s="76"/>
      <c r="SIQ4" s="76"/>
      <c r="SIR4" s="76"/>
      <c r="SIS4" s="76"/>
      <c r="SIT4" s="76"/>
      <c r="SIU4" s="76"/>
      <c r="SIV4" s="76"/>
      <c r="SIW4" s="76"/>
      <c r="SIX4" s="76"/>
      <c r="SIY4" s="76"/>
      <c r="SIZ4" s="76"/>
      <c r="SJA4" s="76"/>
      <c r="SJB4" s="76"/>
      <c r="SJC4" s="76"/>
      <c r="SJD4" s="76"/>
      <c r="SJE4" s="76"/>
      <c r="SJF4" s="76"/>
      <c r="SJG4" s="76"/>
      <c r="SJH4" s="76"/>
      <c r="SJI4" s="76"/>
      <c r="SJJ4" s="76"/>
      <c r="SJK4" s="76"/>
      <c r="SJL4" s="76"/>
      <c r="SJM4" s="76"/>
      <c r="SJN4" s="76"/>
      <c r="SJO4" s="76"/>
      <c r="SJP4" s="76"/>
      <c r="SJQ4" s="76"/>
      <c r="SJR4" s="76"/>
      <c r="SJS4" s="76"/>
      <c r="SJT4" s="76"/>
      <c r="SJU4" s="76"/>
      <c r="SJV4" s="76"/>
      <c r="SJW4" s="76"/>
      <c r="SJX4" s="76"/>
      <c r="SJY4" s="76"/>
      <c r="SJZ4" s="76"/>
      <c r="SKA4" s="76"/>
      <c r="SKB4" s="76"/>
      <c r="SKC4" s="76"/>
      <c r="SKD4" s="76"/>
      <c r="SKE4" s="76"/>
      <c r="SKF4" s="76"/>
      <c r="SKG4" s="76"/>
      <c r="SKH4" s="76"/>
      <c r="SKI4" s="76"/>
      <c r="SKJ4" s="76"/>
      <c r="SKK4" s="76"/>
      <c r="SKL4" s="76"/>
      <c r="SKM4" s="76"/>
      <c r="SKN4" s="76"/>
      <c r="SKO4" s="76"/>
      <c r="SKP4" s="76"/>
      <c r="SKQ4" s="76"/>
      <c r="SKR4" s="76"/>
      <c r="SKS4" s="76"/>
      <c r="SKT4" s="76"/>
      <c r="SKU4" s="76"/>
      <c r="SKV4" s="76"/>
      <c r="SKW4" s="76"/>
      <c r="SKX4" s="76"/>
      <c r="SKY4" s="76"/>
      <c r="SKZ4" s="76"/>
      <c r="SLA4" s="76"/>
      <c r="SLB4" s="76"/>
      <c r="SLC4" s="76"/>
      <c r="SLD4" s="76"/>
      <c r="SLE4" s="76"/>
      <c r="SLF4" s="76"/>
      <c r="SLG4" s="76"/>
      <c r="SLH4" s="76"/>
      <c r="SLI4" s="76"/>
      <c r="SLJ4" s="76"/>
      <c r="SLK4" s="76"/>
      <c r="SLL4" s="76"/>
      <c r="SLM4" s="76"/>
      <c r="SLN4" s="76"/>
      <c r="SLO4" s="76"/>
      <c r="SLP4" s="76"/>
      <c r="SLQ4" s="76"/>
      <c r="SLR4" s="76"/>
      <c r="SLS4" s="76"/>
      <c r="SLT4" s="76"/>
      <c r="SLU4" s="76"/>
      <c r="SLV4" s="76"/>
      <c r="SLW4" s="76"/>
      <c r="SLX4" s="76"/>
      <c r="SLY4" s="76"/>
      <c r="SLZ4" s="76"/>
      <c r="SMA4" s="76"/>
      <c r="SMB4" s="76"/>
      <c r="SMC4" s="76"/>
      <c r="SMD4" s="76"/>
      <c r="SME4" s="76"/>
      <c r="SMF4" s="76"/>
      <c r="SMG4" s="76"/>
      <c r="SMH4" s="76"/>
      <c r="SMI4" s="76"/>
      <c r="SMJ4" s="76"/>
      <c r="SMK4" s="76"/>
      <c r="SML4" s="76"/>
      <c r="SMM4" s="76"/>
      <c r="SMN4" s="76"/>
      <c r="SMO4" s="76"/>
      <c r="SMP4" s="76"/>
      <c r="SMQ4" s="76"/>
      <c r="SMR4" s="76"/>
      <c r="SMS4" s="76"/>
      <c r="SMT4" s="76"/>
      <c r="SMU4" s="76"/>
      <c r="SMV4" s="76"/>
      <c r="SMW4" s="76"/>
      <c r="SMX4" s="76"/>
      <c r="SMY4" s="76"/>
      <c r="SMZ4" s="76"/>
      <c r="SNA4" s="76"/>
      <c r="SNB4" s="76"/>
      <c r="SNC4" s="76"/>
      <c r="SND4" s="76"/>
      <c r="SNE4" s="76"/>
      <c r="SNF4" s="76"/>
      <c r="SNG4" s="76"/>
      <c r="SNH4" s="76"/>
      <c r="SNI4" s="76"/>
      <c r="SNJ4" s="76"/>
      <c r="SNK4" s="76"/>
      <c r="SNL4" s="76"/>
      <c r="SNM4" s="76"/>
      <c r="SNN4" s="76"/>
      <c r="SNO4" s="76"/>
      <c r="SNP4" s="76"/>
      <c r="SNQ4" s="76"/>
      <c r="SNR4" s="76"/>
      <c r="SNS4" s="76"/>
      <c r="SNT4" s="76"/>
      <c r="SNU4" s="76"/>
      <c r="SNV4" s="76"/>
      <c r="SNW4" s="76"/>
      <c r="SNX4" s="76"/>
      <c r="SNY4" s="76"/>
      <c r="SNZ4" s="76"/>
      <c r="SOA4" s="76"/>
      <c r="SOB4" s="76"/>
      <c r="SOC4" s="76"/>
      <c r="SOD4" s="76"/>
      <c r="SOE4" s="76"/>
      <c r="SOF4" s="76"/>
      <c r="SOG4" s="76"/>
      <c r="SOH4" s="76"/>
      <c r="SOI4" s="76"/>
      <c r="SOJ4" s="76"/>
      <c r="SOK4" s="76"/>
      <c r="SOL4" s="76"/>
      <c r="SOM4" s="76"/>
      <c r="SON4" s="76"/>
      <c r="SOO4" s="76"/>
      <c r="SOP4" s="76"/>
      <c r="SOQ4" s="76"/>
      <c r="SOR4" s="76"/>
      <c r="SOS4" s="76"/>
      <c r="SOT4" s="76"/>
      <c r="SOU4" s="76"/>
      <c r="SOV4" s="76"/>
      <c r="SOW4" s="76"/>
      <c r="SOX4" s="76"/>
      <c r="SOY4" s="76"/>
      <c r="SOZ4" s="76"/>
      <c r="SPA4" s="76"/>
      <c r="SPB4" s="76"/>
      <c r="SPC4" s="76"/>
      <c r="SPD4" s="76"/>
      <c r="SPE4" s="76"/>
      <c r="SPF4" s="76"/>
      <c r="SPG4" s="76"/>
      <c r="SPH4" s="76"/>
      <c r="SPI4" s="76"/>
      <c r="SPJ4" s="76"/>
      <c r="SPK4" s="76"/>
      <c r="SPL4" s="76"/>
      <c r="SPM4" s="76"/>
      <c r="SPN4" s="76"/>
      <c r="SPO4" s="76"/>
      <c r="SPP4" s="76"/>
      <c r="SPQ4" s="76"/>
      <c r="SPR4" s="76"/>
      <c r="SPS4" s="76"/>
      <c r="SPT4" s="76"/>
      <c r="SPU4" s="76"/>
      <c r="SPV4" s="76"/>
      <c r="SPW4" s="76"/>
      <c r="SPX4" s="76"/>
      <c r="SPY4" s="76"/>
      <c r="SPZ4" s="76"/>
      <c r="SQA4" s="76"/>
      <c r="SQB4" s="76"/>
      <c r="SQC4" s="76"/>
      <c r="SQD4" s="76"/>
      <c r="SQE4" s="76"/>
      <c r="SQF4" s="76"/>
      <c r="SQG4" s="76"/>
      <c r="SQH4" s="76"/>
      <c r="SQI4" s="76"/>
      <c r="SQJ4" s="76"/>
      <c r="SQK4" s="76"/>
      <c r="SQL4" s="76"/>
      <c r="SQM4" s="76"/>
      <c r="SQN4" s="76"/>
      <c r="SQO4" s="76"/>
      <c r="SQP4" s="76"/>
      <c r="SQQ4" s="76"/>
      <c r="SQR4" s="76"/>
      <c r="SQS4" s="76"/>
      <c r="SQT4" s="76"/>
      <c r="SQU4" s="76"/>
      <c r="SQV4" s="76"/>
      <c r="SQW4" s="76"/>
      <c r="SQX4" s="76"/>
      <c r="SQY4" s="76"/>
      <c r="SQZ4" s="76"/>
      <c r="SRA4" s="76"/>
      <c r="SRB4" s="76"/>
      <c r="SRC4" s="76"/>
      <c r="SRD4" s="76"/>
      <c r="SRE4" s="76"/>
      <c r="SRF4" s="76"/>
      <c r="SRG4" s="76"/>
      <c r="SRH4" s="76"/>
      <c r="SRI4" s="76"/>
      <c r="SRJ4" s="76"/>
      <c r="SRK4" s="76"/>
      <c r="SRL4" s="76"/>
      <c r="SRM4" s="76"/>
      <c r="SRN4" s="76"/>
      <c r="SRO4" s="76"/>
      <c r="SRP4" s="76"/>
      <c r="SRQ4" s="76"/>
      <c r="SRR4" s="76"/>
      <c r="SRS4" s="76"/>
      <c r="SRT4" s="76"/>
      <c r="SRU4" s="76"/>
      <c r="SRV4" s="76"/>
      <c r="SRW4" s="76"/>
      <c r="SRX4" s="76"/>
      <c r="SRY4" s="76"/>
      <c r="SRZ4" s="76"/>
      <c r="SSA4" s="76"/>
      <c r="SSB4" s="76"/>
      <c r="SSC4" s="76"/>
      <c r="SSD4" s="76"/>
      <c r="SSE4" s="76"/>
      <c r="SSF4" s="76"/>
      <c r="SSG4" s="76"/>
      <c r="SSH4" s="76"/>
      <c r="SSI4" s="76"/>
      <c r="SSJ4" s="76"/>
      <c r="SSK4" s="76"/>
      <c r="SSL4" s="76"/>
      <c r="SSM4" s="76"/>
      <c r="SSN4" s="76"/>
      <c r="SSO4" s="76"/>
      <c r="SSP4" s="76"/>
      <c r="SSQ4" s="76"/>
      <c r="SSR4" s="76"/>
      <c r="SSS4" s="76"/>
      <c r="SST4" s="76"/>
      <c r="SSU4" s="76"/>
      <c r="SSV4" s="76"/>
      <c r="SSW4" s="76"/>
      <c r="SSX4" s="76"/>
      <c r="SSY4" s="76"/>
      <c r="SSZ4" s="76"/>
      <c r="STA4" s="76"/>
      <c r="STB4" s="76"/>
      <c r="STC4" s="76"/>
      <c r="STD4" s="76"/>
      <c r="STE4" s="76"/>
      <c r="STF4" s="76"/>
      <c r="STG4" s="76"/>
      <c r="STH4" s="76"/>
      <c r="STI4" s="76"/>
      <c r="STJ4" s="76"/>
      <c r="STK4" s="76"/>
      <c r="STL4" s="76"/>
      <c r="STM4" s="76"/>
      <c r="STN4" s="76"/>
      <c r="STO4" s="76"/>
      <c r="STP4" s="76"/>
      <c r="STQ4" s="76"/>
      <c r="STR4" s="76"/>
      <c r="STS4" s="76"/>
      <c r="STT4" s="76"/>
      <c r="STU4" s="76"/>
      <c r="STV4" s="76"/>
      <c r="STW4" s="76"/>
      <c r="STX4" s="76"/>
      <c r="STY4" s="76"/>
      <c r="STZ4" s="76"/>
      <c r="SUA4" s="76"/>
      <c r="SUB4" s="76"/>
      <c r="SUC4" s="76"/>
      <c r="SUD4" s="76"/>
      <c r="SUE4" s="76"/>
      <c r="SUF4" s="76"/>
      <c r="SUG4" s="76"/>
      <c r="SUH4" s="76"/>
      <c r="SUI4" s="76"/>
      <c r="SUJ4" s="76"/>
      <c r="SUK4" s="76"/>
      <c r="SUL4" s="76"/>
      <c r="SUM4" s="76"/>
      <c r="SUN4" s="76"/>
      <c r="SUO4" s="76"/>
      <c r="SUP4" s="76"/>
      <c r="SUQ4" s="76"/>
      <c r="SUR4" s="76"/>
      <c r="SUS4" s="76"/>
      <c r="SUT4" s="76"/>
      <c r="SUU4" s="76"/>
      <c r="SUV4" s="76"/>
      <c r="SUW4" s="76"/>
      <c r="SUX4" s="76"/>
      <c r="SUY4" s="76"/>
      <c r="SUZ4" s="76"/>
      <c r="SVA4" s="76"/>
      <c r="SVB4" s="76"/>
      <c r="SVC4" s="76"/>
      <c r="SVD4" s="76"/>
      <c r="SVE4" s="76"/>
      <c r="SVF4" s="76"/>
      <c r="SVG4" s="76"/>
      <c r="SVH4" s="76"/>
      <c r="SVI4" s="76"/>
      <c r="SVJ4" s="76"/>
      <c r="SVK4" s="76"/>
      <c r="SVL4" s="76"/>
      <c r="SVM4" s="76"/>
      <c r="SVN4" s="76"/>
      <c r="SVO4" s="76"/>
      <c r="SVP4" s="76"/>
      <c r="SVQ4" s="76"/>
      <c r="SVR4" s="76"/>
      <c r="SVS4" s="76"/>
      <c r="SVT4" s="76"/>
      <c r="SVU4" s="76"/>
      <c r="SVV4" s="76"/>
      <c r="SVW4" s="76"/>
      <c r="SVX4" s="76"/>
      <c r="SVY4" s="76"/>
      <c r="SVZ4" s="76"/>
      <c r="SWA4" s="76"/>
      <c r="SWB4" s="76"/>
      <c r="SWC4" s="76"/>
      <c r="SWD4" s="76"/>
      <c r="SWE4" s="76"/>
      <c r="SWF4" s="76"/>
      <c r="SWG4" s="76"/>
      <c r="SWH4" s="76"/>
      <c r="SWI4" s="76"/>
      <c r="SWJ4" s="76"/>
      <c r="SWK4" s="76"/>
      <c r="SWL4" s="76"/>
      <c r="SWM4" s="76"/>
      <c r="SWN4" s="76"/>
      <c r="SWO4" s="76"/>
      <c r="SWP4" s="76"/>
      <c r="SWQ4" s="76"/>
      <c r="SWR4" s="76"/>
      <c r="SWS4" s="76"/>
      <c r="SWT4" s="76"/>
      <c r="SWU4" s="76"/>
      <c r="SWV4" s="76"/>
      <c r="SWW4" s="76"/>
      <c r="SWX4" s="76"/>
      <c r="SWY4" s="76"/>
      <c r="SWZ4" s="76"/>
      <c r="SXA4" s="76"/>
      <c r="SXB4" s="76"/>
      <c r="SXC4" s="76"/>
      <c r="SXD4" s="76"/>
      <c r="SXE4" s="76"/>
      <c r="SXF4" s="76"/>
      <c r="SXG4" s="76"/>
      <c r="SXH4" s="76"/>
      <c r="SXI4" s="76"/>
      <c r="SXJ4" s="76"/>
      <c r="SXK4" s="76"/>
      <c r="SXL4" s="76"/>
      <c r="SXM4" s="76"/>
      <c r="SXN4" s="76"/>
      <c r="SXO4" s="76"/>
      <c r="SXP4" s="76"/>
      <c r="SXQ4" s="76"/>
      <c r="SXR4" s="76"/>
      <c r="SXS4" s="76"/>
      <c r="SXT4" s="76"/>
      <c r="SXU4" s="76"/>
      <c r="SXV4" s="76"/>
      <c r="SXW4" s="76"/>
      <c r="SXX4" s="76"/>
      <c r="SXY4" s="76"/>
      <c r="SXZ4" s="76"/>
      <c r="SYA4" s="76"/>
      <c r="SYB4" s="76"/>
      <c r="SYC4" s="76"/>
      <c r="SYD4" s="76"/>
      <c r="SYE4" s="76"/>
      <c r="SYF4" s="76"/>
      <c r="SYG4" s="76"/>
      <c r="SYH4" s="76"/>
      <c r="SYI4" s="76"/>
      <c r="SYJ4" s="76"/>
      <c r="SYK4" s="76"/>
      <c r="SYL4" s="76"/>
      <c r="SYM4" s="76"/>
      <c r="SYN4" s="76"/>
      <c r="SYO4" s="76"/>
      <c r="SYP4" s="76"/>
      <c r="SYQ4" s="76"/>
      <c r="SYR4" s="76"/>
      <c r="SYS4" s="76"/>
      <c r="SYT4" s="76"/>
      <c r="SYU4" s="76"/>
      <c r="SYV4" s="76"/>
      <c r="SYW4" s="76"/>
      <c r="SYX4" s="76"/>
      <c r="SYY4" s="76"/>
      <c r="SYZ4" s="76"/>
      <c r="SZA4" s="76"/>
      <c r="SZB4" s="76"/>
      <c r="SZC4" s="76"/>
      <c r="SZD4" s="76"/>
      <c r="SZE4" s="76"/>
      <c r="SZF4" s="76"/>
      <c r="SZG4" s="76"/>
      <c r="SZH4" s="76"/>
      <c r="SZI4" s="76"/>
      <c r="SZJ4" s="76"/>
      <c r="SZK4" s="76"/>
      <c r="SZL4" s="76"/>
      <c r="SZM4" s="76"/>
      <c r="SZN4" s="76"/>
      <c r="SZO4" s="76"/>
      <c r="SZP4" s="76"/>
      <c r="SZQ4" s="76"/>
      <c r="SZR4" s="76"/>
      <c r="SZS4" s="76"/>
      <c r="SZT4" s="76"/>
      <c r="SZU4" s="76"/>
      <c r="SZV4" s="76"/>
      <c r="SZW4" s="76"/>
      <c r="SZX4" s="76"/>
      <c r="SZY4" s="76"/>
      <c r="SZZ4" s="76"/>
      <c r="TAA4" s="76"/>
      <c r="TAB4" s="76"/>
      <c r="TAC4" s="76"/>
      <c r="TAD4" s="76"/>
      <c r="TAE4" s="76"/>
      <c r="TAF4" s="76"/>
      <c r="TAG4" s="76"/>
      <c r="TAH4" s="76"/>
      <c r="TAI4" s="76"/>
      <c r="TAJ4" s="76"/>
      <c r="TAK4" s="76"/>
      <c r="TAL4" s="76"/>
      <c r="TAM4" s="76"/>
      <c r="TAN4" s="76"/>
      <c r="TAO4" s="76"/>
      <c r="TAP4" s="76"/>
      <c r="TAQ4" s="76"/>
      <c r="TAR4" s="76"/>
      <c r="TAS4" s="76"/>
      <c r="TAT4" s="76"/>
      <c r="TAU4" s="76"/>
      <c r="TAV4" s="76"/>
      <c r="TAW4" s="76"/>
      <c r="TAX4" s="76"/>
      <c r="TAY4" s="76"/>
      <c r="TAZ4" s="76"/>
      <c r="TBA4" s="76"/>
      <c r="TBB4" s="76"/>
      <c r="TBC4" s="76"/>
      <c r="TBD4" s="76"/>
      <c r="TBE4" s="76"/>
      <c r="TBF4" s="76"/>
      <c r="TBG4" s="76"/>
      <c r="TBH4" s="76"/>
      <c r="TBI4" s="76"/>
      <c r="TBJ4" s="76"/>
      <c r="TBK4" s="76"/>
      <c r="TBL4" s="76"/>
      <c r="TBM4" s="76"/>
      <c r="TBN4" s="76"/>
      <c r="TBO4" s="76"/>
      <c r="TBP4" s="76"/>
      <c r="TBQ4" s="76"/>
      <c r="TBR4" s="76"/>
      <c r="TBS4" s="76"/>
      <c r="TBT4" s="76"/>
      <c r="TBU4" s="76"/>
      <c r="TBV4" s="76"/>
      <c r="TBW4" s="76"/>
      <c r="TBX4" s="76"/>
      <c r="TBY4" s="76"/>
      <c r="TBZ4" s="76"/>
      <c r="TCA4" s="76"/>
      <c r="TCB4" s="76"/>
      <c r="TCC4" s="76"/>
      <c r="TCD4" s="76"/>
      <c r="TCE4" s="76"/>
      <c r="TCF4" s="76"/>
      <c r="TCG4" s="76"/>
      <c r="TCH4" s="76"/>
      <c r="TCI4" s="76"/>
      <c r="TCJ4" s="76"/>
      <c r="TCK4" s="76"/>
      <c r="TCL4" s="76"/>
      <c r="TCM4" s="76"/>
      <c r="TCN4" s="76"/>
      <c r="TCO4" s="76"/>
      <c r="TCP4" s="76"/>
      <c r="TCQ4" s="76"/>
      <c r="TCR4" s="76"/>
      <c r="TCS4" s="76"/>
      <c r="TCT4" s="76"/>
      <c r="TCU4" s="76"/>
      <c r="TCV4" s="76"/>
      <c r="TCW4" s="76"/>
      <c r="TCX4" s="76"/>
      <c r="TCY4" s="76"/>
      <c r="TCZ4" s="76"/>
      <c r="TDA4" s="76"/>
      <c r="TDB4" s="76"/>
      <c r="TDC4" s="76"/>
      <c r="TDD4" s="76"/>
      <c r="TDE4" s="76"/>
      <c r="TDF4" s="76"/>
      <c r="TDG4" s="76"/>
      <c r="TDH4" s="76"/>
      <c r="TDI4" s="76"/>
      <c r="TDJ4" s="76"/>
      <c r="TDK4" s="76"/>
      <c r="TDL4" s="76"/>
      <c r="TDM4" s="76"/>
      <c r="TDN4" s="76"/>
      <c r="TDO4" s="76"/>
      <c r="TDP4" s="76"/>
      <c r="TDQ4" s="76"/>
      <c r="TDR4" s="76"/>
      <c r="TDS4" s="76"/>
      <c r="TDT4" s="76"/>
      <c r="TDU4" s="76"/>
      <c r="TDV4" s="76"/>
      <c r="TDW4" s="76"/>
      <c r="TDX4" s="76"/>
      <c r="TDY4" s="76"/>
      <c r="TDZ4" s="76"/>
      <c r="TEA4" s="76"/>
      <c r="TEB4" s="76"/>
      <c r="TEC4" s="76"/>
      <c r="TED4" s="76"/>
      <c r="TEE4" s="76"/>
      <c r="TEF4" s="76"/>
      <c r="TEG4" s="76"/>
      <c r="TEH4" s="76"/>
      <c r="TEI4" s="76"/>
      <c r="TEJ4" s="76"/>
      <c r="TEK4" s="76"/>
      <c r="TEL4" s="76"/>
      <c r="TEM4" s="76"/>
      <c r="TEN4" s="76"/>
      <c r="TEO4" s="76"/>
      <c r="TEP4" s="76"/>
      <c r="TEQ4" s="76"/>
      <c r="TER4" s="76"/>
      <c r="TES4" s="76"/>
      <c r="TET4" s="76"/>
      <c r="TEU4" s="76"/>
      <c r="TEV4" s="76"/>
      <c r="TEW4" s="76"/>
      <c r="TEX4" s="76"/>
      <c r="TEY4" s="76"/>
      <c r="TEZ4" s="76"/>
      <c r="TFA4" s="76"/>
      <c r="TFB4" s="76"/>
      <c r="TFC4" s="76"/>
      <c r="TFD4" s="76"/>
      <c r="TFE4" s="76"/>
      <c r="TFF4" s="76"/>
      <c r="TFG4" s="76"/>
      <c r="TFH4" s="76"/>
      <c r="TFI4" s="76"/>
      <c r="TFJ4" s="76"/>
      <c r="TFK4" s="76"/>
      <c r="TFL4" s="76"/>
      <c r="TFM4" s="76"/>
      <c r="TFN4" s="76"/>
      <c r="TFO4" s="76"/>
      <c r="TFP4" s="76"/>
      <c r="TFQ4" s="76"/>
      <c r="TFR4" s="76"/>
      <c r="TFS4" s="76"/>
      <c r="TFT4" s="76"/>
      <c r="TFU4" s="76"/>
      <c r="TFV4" s="76"/>
      <c r="TFW4" s="76"/>
      <c r="TFX4" s="76"/>
      <c r="TFY4" s="76"/>
      <c r="TFZ4" s="76"/>
      <c r="TGA4" s="76"/>
      <c r="TGB4" s="76"/>
      <c r="TGC4" s="76"/>
      <c r="TGD4" s="76"/>
      <c r="TGE4" s="76"/>
      <c r="TGF4" s="76"/>
      <c r="TGG4" s="76"/>
      <c r="TGH4" s="76"/>
      <c r="TGI4" s="76"/>
      <c r="TGJ4" s="76"/>
      <c r="TGK4" s="76"/>
      <c r="TGL4" s="76"/>
      <c r="TGM4" s="76"/>
      <c r="TGN4" s="76"/>
      <c r="TGO4" s="76"/>
      <c r="TGP4" s="76"/>
      <c r="TGQ4" s="76"/>
      <c r="TGR4" s="76"/>
      <c r="TGS4" s="76"/>
      <c r="TGT4" s="76"/>
      <c r="TGU4" s="76"/>
      <c r="TGV4" s="76"/>
      <c r="TGW4" s="76"/>
      <c r="TGX4" s="76"/>
      <c r="TGY4" s="76"/>
      <c r="TGZ4" s="76"/>
      <c r="THA4" s="76"/>
      <c r="THB4" s="76"/>
      <c r="THC4" s="76"/>
      <c r="THD4" s="76"/>
      <c r="THE4" s="76"/>
      <c r="THF4" s="76"/>
      <c r="THG4" s="76"/>
      <c r="THH4" s="76"/>
      <c r="THI4" s="76"/>
      <c r="THJ4" s="76"/>
      <c r="THK4" s="76"/>
      <c r="THL4" s="76"/>
      <c r="THM4" s="76"/>
      <c r="THN4" s="76"/>
      <c r="THO4" s="76"/>
      <c r="THP4" s="76"/>
      <c r="THQ4" s="76"/>
      <c r="THR4" s="76"/>
      <c r="THS4" s="76"/>
      <c r="THT4" s="76"/>
      <c r="THU4" s="76"/>
      <c r="THV4" s="76"/>
      <c r="THW4" s="76"/>
      <c r="THX4" s="76"/>
      <c r="THY4" s="76"/>
      <c r="THZ4" s="76"/>
      <c r="TIA4" s="76"/>
      <c r="TIB4" s="76"/>
      <c r="TIC4" s="76"/>
      <c r="TID4" s="76"/>
      <c r="TIE4" s="76"/>
      <c r="TIF4" s="76"/>
      <c r="TIG4" s="76"/>
      <c r="TIH4" s="76"/>
      <c r="TII4" s="76"/>
      <c r="TIJ4" s="76"/>
      <c r="TIK4" s="76"/>
      <c r="TIL4" s="76"/>
      <c r="TIM4" s="76"/>
      <c r="TIN4" s="76"/>
      <c r="TIO4" s="76"/>
      <c r="TIP4" s="76"/>
      <c r="TIQ4" s="76"/>
      <c r="TIR4" s="76"/>
      <c r="TIS4" s="76"/>
      <c r="TIT4" s="76"/>
      <c r="TIU4" s="76"/>
      <c r="TIV4" s="76"/>
      <c r="TIW4" s="76"/>
      <c r="TIX4" s="76"/>
      <c r="TIY4" s="76"/>
      <c r="TIZ4" s="76"/>
      <c r="TJA4" s="76"/>
      <c r="TJB4" s="76"/>
      <c r="TJC4" s="76"/>
      <c r="TJD4" s="76"/>
      <c r="TJE4" s="76"/>
      <c r="TJF4" s="76"/>
      <c r="TJG4" s="76"/>
      <c r="TJH4" s="76"/>
      <c r="TJI4" s="76"/>
      <c r="TJJ4" s="76"/>
      <c r="TJK4" s="76"/>
      <c r="TJL4" s="76"/>
      <c r="TJM4" s="76"/>
      <c r="TJN4" s="76"/>
      <c r="TJO4" s="76"/>
      <c r="TJP4" s="76"/>
      <c r="TJQ4" s="76"/>
      <c r="TJR4" s="76"/>
      <c r="TJS4" s="76"/>
      <c r="TJT4" s="76"/>
      <c r="TJU4" s="76"/>
      <c r="TJV4" s="76"/>
      <c r="TJW4" s="76"/>
      <c r="TJX4" s="76"/>
      <c r="TJY4" s="76"/>
      <c r="TJZ4" s="76"/>
      <c r="TKA4" s="76"/>
      <c r="TKB4" s="76"/>
      <c r="TKC4" s="76"/>
      <c r="TKD4" s="76"/>
      <c r="TKE4" s="76"/>
      <c r="TKF4" s="76"/>
      <c r="TKG4" s="76"/>
      <c r="TKH4" s="76"/>
      <c r="TKI4" s="76"/>
      <c r="TKJ4" s="76"/>
      <c r="TKK4" s="76"/>
      <c r="TKL4" s="76"/>
      <c r="TKM4" s="76"/>
      <c r="TKN4" s="76"/>
      <c r="TKO4" s="76"/>
      <c r="TKP4" s="76"/>
      <c r="TKQ4" s="76"/>
      <c r="TKR4" s="76"/>
      <c r="TKS4" s="76"/>
      <c r="TKT4" s="76"/>
      <c r="TKU4" s="76"/>
      <c r="TKV4" s="76"/>
      <c r="TKW4" s="76"/>
      <c r="TKX4" s="76"/>
      <c r="TKY4" s="76"/>
      <c r="TKZ4" s="76"/>
      <c r="TLA4" s="76"/>
      <c r="TLB4" s="76"/>
      <c r="TLC4" s="76"/>
      <c r="TLD4" s="76"/>
      <c r="TLE4" s="76"/>
      <c r="TLF4" s="76"/>
      <c r="TLG4" s="76"/>
      <c r="TLH4" s="76"/>
      <c r="TLI4" s="76"/>
      <c r="TLJ4" s="76"/>
      <c r="TLK4" s="76"/>
      <c r="TLL4" s="76"/>
      <c r="TLM4" s="76"/>
      <c r="TLN4" s="76"/>
      <c r="TLO4" s="76"/>
      <c r="TLP4" s="76"/>
      <c r="TLQ4" s="76"/>
      <c r="TLR4" s="76"/>
      <c r="TLS4" s="76"/>
      <c r="TLT4" s="76"/>
      <c r="TLU4" s="76"/>
      <c r="TLV4" s="76"/>
      <c r="TLW4" s="76"/>
      <c r="TLX4" s="76"/>
      <c r="TLY4" s="76"/>
      <c r="TLZ4" s="76"/>
      <c r="TMA4" s="76"/>
      <c r="TMB4" s="76"/>
      <c r="TMC4" s="76"/>
      <c r="TMD4" s="76"/>
      <c r="TME4" s="76"/>
      <c r="TMF4" s="76"/>
      <c r="TMG4" s="76"/>
      <c r="TMH4" s="76"/>
      <c r="TMI4" s="76"/>
      <c r="TMJ4" s="76"/>
      <c r="TMK4" s="76"/>
      <c r="TML4" s="76"/>
      <c r="TMM4" s="76"/>
      <c r="TMN4" s="76"/>
      <c r="TMO4" s="76"/>
      <c r="TMP4" s="76"/>
      <c r="TMQ4" s="76"/>
      <c r="TMR4" s="76"/>
      <c r="TMS4" s="76"/>
      <c r="TMT4" s="76"/>
      <c r="TMU4" s="76"/>
      <c r="TMV4" s="76"/>
      <c r="TMW4" s="76"/>
      <c r="TMX4" s="76"/>
      <c r="TMY4" s="76"/>
      <c r="TMZ4" s="76"/>
      <c r="TNA4" s="76"/>
      <c r="TNB4" s="76"/>
      <c r="TNC4" s="76"/>
      <c r="TND4" s="76"/>
      <c r="TNE4" s="76"/>
      <c r="TNF4" s="76"/>
      <c r="TNG4" s="76"/>
      <c r="TNH4" s="76"/>
      <c r="TNI4" s="76"/>
      <c r="TNJ4" s="76"/>
      <c r="TNK4" s="76"/>
      <c r="TNL4" s="76"/>
      <c r="TNM4" s="76"/>
      <c r="TNN4" s="76"/>
      <c r="TNO4" s="76"/>
      <c r="TNP4" s="76"/>
      <c r="TNQ4" s="76"/>
      <c r="TNR4" s="76"/>
      <c r="TNS4" s="76"/>
      <c r="TNT4" s="76"/>
      <c r="TNU4" s="76"/>
      <c r="TNV4" s="76"/>
      <c r="TNW4" s="76"/>
      <c r="TNX4" s="76"/>
      <c r="TNY4" s="76"/>
      <c r="TNZ4" s="76"/>
      <c r="TOA4" s="76"/>
      <c r="TOB4" s="76"/>
      <c r="TOC4" s="76"/>
      <c r="TOD4" s="76"/>
      <c r="TOE4" s="76"/>
      <c r="TOF4" s="76"/>
      <c r="TOG4" s="76"/>
      <c r="TOH4" s="76"/>
      <c r="TOI4" s="76"/>
      <c r="TOJ4" s="76"/>
      <c r="TOK4" s="76"/>
      <c r="TOL4" s="76"/>
      <c r="TOM4" s="76"/>
      <c r="TON4" s="76"/>
      <c r="TOO4" s="76"/>
      <c r="TOP4" s="76"/>
      <c r="TOQ4" s="76"/>
      <c r="TOR4" s="76"/>
      <c r="TOS4" s="76"/>
      <c r="TOT4" s="76"/>
      <c r="TOU4" s="76"/>
      <c r="TOV4" s="76"/>
      <c r="TOW4" s="76"/>
      <c r="TOX4" s="76"/>
      <c r="TOY4" s="76"/>
      <c r="TOZ4" s="76"/>
      <c r="TPA4" s="76"/>
      <c r="TPB4" s="76"/>
      <c r="TPC4" s="76"/>
      <c r="TPD4" s="76"/>
      <c r="TPE4" s="76"/>
      <c r="TPF4" s="76"/>
      <c r="TPG4" s="76"/>
      <c r="TPH4" s="76"/>
      <c r="TPI4" s="76"/>
      <c r="TPJ4" s="76"/>
      <c r="TPK4" s="76"/>
      <c r="TPL4" s="76"/>
      <c r="TPM4" s="76"/>
      <c r="TPN4" s="76"/>
      <c r="TPO4" s="76"/>
      <c r="TPP4" s="76"/>
      <c r="TPQ4" s="76"/>
      <c r="TPR4" s="76"/>
      <c r="TPS4" s="76"/>
      <c r="TPT4" s="76"/>
      <c r="TPU4" s="76"/>
      <c r="TPV4" s="76"/>
      <c r="TPW4" s="76"/>
      <c r="TPX4" s="76"/>
      <c r="TPY4" s="76"/>
      <c r="TPZ4" s="76"/>
      <c r="TQA4" s="76"/>
      <c r="TQB4" s="76"/>
      <c r="TQC4" s="76"/>
      <c r="TQD4" s="76"/>
      <c r="TQE4" s="76"/>
      <c r="TQF4" s="76"/>
      <c r="TQG4" s="76"/>
      <c r="TQH4" s="76"/>
      <c r="TQI4" s="76"/>
      <c r="TQJ4" s="76"/>
      <c r="TQK4" s="76"/>
      <c r="TQL4" s="76"/>
      <c r="TQM4" s="76"/>
      <c r="TQN4" s="76"/>
      <c r="TQO4" s="76"/>
      <c r="TQP4" s="76"/>
      <c r="TQQ4" s="76"/>
      <c r="TQR4" s="76"/>
      <c r="TQS4" s="76"/>
      <c r="TQT4" s="76"/>
      <c r="TQU4" s="76"/>
      <c r="TQV4" s="76"/>
      <c r="TQW4" s="76"/>
      <c r="TQX4" s="76"/>
      <c r="TQY4" s="76"/>
      <c r="TQZ4" s="76"/>
      <c r="TRA4" s="76"/>
      <c r="TRB4" s="76"/>
      <c r="TRC4" s="76"/>
      <c r="TRD4" s="76"/>
      <c r="TRE4" s="76"/>
      <c r="TRF4" s="76"/>
      <c r="TRG4" s="76"/>
      <c r="TRH4" s="76"/>
      <c r="TRI4" s="76"/>
      <c r="TRJ4" s="76"/>
      <c r="TRK4" s="76"/>
      <c r="TRL4" s="76"/>
      <c r="TRM4" s="76"/>
      <c r="TRN4" s="76"/>
      <c r="TRO4" s="76"/>
      <c r="TRP4" s="76"/>
      <c r="TRQ4" s="76"/>
      <c r="TRR4" s="76"/>
      <c r="TRS4" s="76"/>
      <c r="TRT4" s="76"/>
      <c r="TRU4" s="76"/>
      <c r="TRV4" s="76"/>
      <c r="TRW4" s="76"/>
      <c r="TRX4" s="76"/>
      <c r="TRY4" s="76"/>
      <c r="TRZ4" s="76"/>
      <c r="TSA4" s="76"/>
      <c r="TSB4" s="76"/>
      <c r="TSC4" s="76"/>
      <c r="TSD4" s="76"/>
      <c r="TSE4" s="76"/>
      <c r="TSF4" s="76"/>
      <c r="TSG4" s="76"/>
      <c r="TSH4" s="76"/>
      <c r="TSI4" s="76"/>
      <c r="TSJ4" s="76"/>
      <c r="TSK4" s="76"/>
      <c r="TSL4" s="76"/>
      <c r="TSM4" s="76"/>
      <c r="TSN4" s="76"/>
      <c r="TSO4" s="76"/>
      <c r="TSP4" s="76"/>
      <c r="TSQ4" s="76"/>
      <c r="TSR4" s="76"/>
      <c r="TSS4" s="76"/>
      <c r="TST4" s="76"/>
      <c r="TSU4" s="76"/>
      <c r="TSV4" s="76"/>
      <c r="TSW4" s="76"/>
      <c r="TSX4" s="76"/>
      <c r="TSY4" s="76"/>
      <c r="TSZ4" s="76"/>
      <c r="TTA4" s="76"/>
      <c r="TTB4" s="76"/>
      <c r="TTC4" s="76"/>
      <c r="TTD4" s="76"/>
      <c r="TTE4" s="76"/>
      <c r="TTF4" s="76"/>
      <c r="TTG4" s="76"/>
      <c r="TTH4" s="76"/>
      <c r="TTI4" s="76"/>
      <c r="TTJ4" s="76"/>
      <c r="TTK4" s="76"/>
      <c r="TTL4" s="76"/>
      <c r="TTM4" s="76"/>
      <c r="TTN4" s="76"/>
      <c r="TTO4" s="76"/>
      <c r="TTP4" s="76"/>
      <c r="TTQ4" s="76"/>
      <c r="TTR4" s="76"/>
      <c r="TTS4" s="76"/>
      <c r="TTT4" s="76"/>
      <c r="TTU4" s="76"/>
      <c r="TTV4" s="76"/>
      <c r="TTW4" s="76"/>
      <c r="TTX4" s="76"/>
      <c r="TTY4" s="76"/>
      <c r="TTZ4" s="76"/>
      <c r="TUA4" s="76"/>
      <c r="TUB4" s="76"/>
      <c r="TUC4" s="76"/>
      <c r="TUD4" s="76"/>
      <c r="TUE4" s="76"/>
      <c r="TUF4" s="76"/>
      <c r="TUG4" s="76"/>
      <c r="TUH4" s="76"/>
      <c r="TUI4" s="76"/>
      <c r="TUJ4" s="76"/>
      <c r="TUK4" s="76"/>
      <c r="TUL4" s="76"/>
      <c r="TUM4" s="76"/>
      <c r="TUN4" s="76"/>
      <c r="TUO4" s="76"/>
      <c r="TUP4" s="76"/>
      <c r="TUQ4" s="76"/>
      <c r="TUR4" s="76"/>
      <c r="TUS4" s="76"/>
      <c r="TUT4" s="76"/>
      <c r="TUU4" s="76"/>
      <c r="TUV4" s="76"/>
      <c r="TUW4" s="76"/>
      <c r="TUX4" s="76"/>
      <c r="TUY4" s="76"/>
      <c r="TUZ4" s="76"/>
      <c r="TVA4" s="76"/>
      <c r="TVB4" s="76"/>
      <c r="TVC4" s="76"/>
      <c r="TVD4" s="76"/>
      <c r="TVE4" s="76"/>
      <c r="TVF4" s="76"/>
      <c r="TVG4" s="76"/>
      <c r="TVH4" s="76"/>
      <c r="TVI4" s="76"/>
      <c r="TVJ4" s="76"/>
      <c r="TVK4" s="76"/>
      <c r="TVL4" s="76"/>
      <c r="TVM4" s="76"/>
      <c r="TVN4" s="76"/>
      <c r="TVO4" s="76"/>
      <c r="TVP4" s="76"/>
      <c r="TVQ4" s="76"/>
      <c r="TVR4" s="76"/>
      <c r="TVS4" s="76"/>
      <c r="TVT4" s="76"/>
      <c r="TVU4" s="76"/>
      <c r="TVV4" s="76"/>
      <c r="TVW4" s="76"/>
      <c r="TVX4" s="76"/>
      <c r="TVY4" s="76"/>
      <c r="TVZ4" s="76"/>
      <c r="TWA4" s="76"/>
      <c r="TWB4" s="76"/>
      <c r="TWC4" s="76"/>
      <c r="TWD4" s="76"/>
      <c r="TWE4" s="76"/>
      <c r="TWF4" s="76"/>
      <c r="TWG4" s="76"/>
      <c r="TWH4" s="76"/>
      <c r="TWI4" s="76"/>
      <c r="TWJ4" s="76"/>
      <c r="TWK4" s="76"/>
      <c r="TWL4" s="76"/>
      <c r="TWM4" s="76"/>
      <c r="TWN4" s="76"/>
      <c r="TWO4" s="76"/>
      <c r="TWP4" s="76"/>
      <c r="TWQ4" s="76"/>
      <c r="TWR4" s="76"/>
      <c r="TWS4" s="76"/>
      <c r="TWT4" s="76"/>
      <c r="TWU4" s="76"/>
      <c r="TWV4" s="76"/>
      <c r="TWW4" s="76"/>
      <c r="TWX4" s="76"/>
      <c r="TWY4" s="76"/>
      <c r="TWZ4" s="76"/>
      <c r="TXA4" s="76"/>
      <c r="TXB4" s="76"/>
      <c r="TXC4" s="76"/>
      <c r="TXD4" s="76"/>
      <c r="TXE4" s="76"/>
      <c r="TXF4" s="76"/>
      <c r="TXG4" s="76"/>
      <c r="TXH4" s="76"/>
      <c r="TXI4" s="76"/>
      <c r="TXJ4" s="76"/>
      <c r="TXK4" s="76"/>
      <c r="TXL4" s="76"/>
      <c r="TXM4" s="76"/>
      <c r="TXN4" s="76"/>
      <c r="TXO4" s="76"/>
      <c r="TXP4" s="76"/>
      <c r="TXQ4" s="76"/>
      <c r="TXR4" s="76"/>
      <c r="TXS4" s="76"/>
      <c r="TXT4" s="76"/>
      <c r="TXU4" s="76"/>
      <c r="TXV4" s="76"/>
      <c r="TXW4" s="76"/>
      <c r="TXX4" s="76"/>
      <c r="TXY4" s="76"/>
      <c r="TXZ4" s="76"/>
      <c r="TYA4" s="76"/>
      <c r="TYB4" s="76"/>
      <c r="TYC4" s="76"/>
      <c r="TYD4" s="76"/>
      <c r="TYE4" s="76"/>
      <c r="TYF4" s="76"/>
      <c r="TYG4" s="76"/>
      <c r="TYH4" s="76"/>
      <c r="TYI4" s="76"/>
      <c r="TYJ4" s="76"/>
      <c r="TYK4" s="76"/>
      <c r="TYL4" s="76"/>
      <c r="TYM4" s="76"/>
      <c r="TYN4" s="76"/>
      <c r="TYO4" s="76"/>
      <c r="TYP4" s="76"/>
      <c r="TYQ4" s="76"/>
      <c r="TYR4" s="76"/>
      <c r="TYS4" s="76"/>
      <c r="TYT4" s="76"/>
      <c r="TYU4" s="76"/>
      <c r="TYV4" s="76"/>
      <c r="TYW4" s="76"/>
      <c r="TYX4" s="76"/>
      <c r="TYY4" s="76"/>
      <c r="TYZ4" s="76"/>
      <c r="TZA4" s="76"/>
      <c r="TZB4" s="76"/>
      <c r="TZC4" s="76"/>
      <c r="TZD4" s="76"/>
      <c r="TZE4" s="76"/>
      <c r="TZF4" s="76"/>
      <c r="TZG4" s="76"/>
      <c r="TZH4" s="76"/>
      <c r="TZI4" s="76"/>
      <c r="TZJ4" s="76"/>
      <c r="TZK4" s="76"/>
      <c r="TZL4" s="76"/>
      <c r="TZM4" s="76"/>
      <c r="TZN4" s="76"/>
      <c r="TZO4" s="76"/>
      <c r="TZP4" s="76"/>
      <c r="TZQ4" s="76"/>
      <c r="TZR4" s="76"/>
      <c r="TZS4" s="76"/>
      <c r="TZT4" s="76"/>
      <c r="TZU4" s="76"/>
      <c r="TZV4" s="76"/>
      <c r="TZW4" s="76"/>
      <c r="TZX4" s="76"/>
      <c r="TZY4" s="76"/>
      <c r="TZZ4" s="76"/>
      <c r="UAA4" s="76"/>
      <c r="UAB4" s="76"/>
      <c r="UAC4" s="76"/>
      <c r="UAD4" s="76"/>
      <c r="UAE4" s="76"/>
      <c r="UAF4" s="76"/>
      <c r="UAG4" s="76"/>
      <c r="UAH4" s="76"/>
      <c r="UAI4" s="76"/>
      <c r="UAJ4" s="76"/>
      <c r="UAK4" s="76"/>
      <c r="UAL4" s="76"/>
      <c r="UAM4" s="76"/>
      <c r="UAN4" s="76"/>
      <c r="UAO4" s="76"/>
      <c r="UAP4" s="76"/>
      <c r="UAQ4" s="76"/>
      <c r="UAR4" s="76"/>
      <c r="UAS4" s="76"/>
      <c r="UAT4" s="76"/>
      <c r="UAU4" s="76"/>
      <c r="UAV4" s="76"/>
      <c r="UAW4" s="76"/>
      <c r="UAX4" s="76"/>
      <c r="UAY4" s="76"/>
      <c r="UAZ4" s="76"/>
      <c r="UBA4" s="76"/>
      <c r="UBB4" s="76"/>
      <c r="UBC4" s="76"/>
      <c r="UBD4" s="76"/>
      <c r="UBE4" s="76"/>
      <c r="UBF4" s="76"/>
      <c r="UBG4" s="76"/>
      <c r="UBH4" s="76"/>
      <c r="UBI4" s="76"/>
      <c r="UBJ4" s="76"/>
      <c r="UBK4" s="76"/>
      <c r="UBL4" s="76"/>
      <c r="UBM4" s="76"/>
      <c r="UBN4" s="76"/>
      <c r="UBO4" s="76"/>
      <c r="UBP4" s="76"/>
      <c r="UBQ4" s="76"/>
      <c r="UBR4" s="76"/>
      <c r="UBS4" s="76"/>
      <c r="UBT4" s="76"/>
      <c r="UBU4" s="76"/>
      <c r="UBV4" s="76"/>
      <c r="UBW4" s="76"/>
      <c r="UBX4" s="76"/>
      <c r="UBY4" s="76"/>
      <c r="UBZ4" s="76"/>
      <c r="UCA4" s="76"/>
      <c r="UCB4" s="76"/>
      <c r="UCC4" s="76"/>
      <c r="UCD4" s="76"/>
      <c r="UCE4" s="76"/>
      <c r="UCF4" s="76"/>
      <c r="UCG4" s="76"/>
      <c r="UCH4" s="76"/>
      <c r="UCI4" s="76"/>
      <c r="UCJ4" s="76"/>
      <c r="UCK4" s="76"/>
      <c r="UCL4" s="76"/>
      <c r="UCM4" s="76"/>
      <c r="UCN4" s="76"/>
      <c r="UCO4" s="76"/>
      <c r="UCP4" s="76"/>
      <c r="UCQ4" s="76"/>
      <c r="UCR4" s="76"/>
      <c r="UCS4" s="76"/>
      <c r="UCT4" s="76"/>
      <c r="UCU4" s="76"/>
      <c r="UCV4" s="76"/>
      <c r="UCW4" s="76"/>
      <c r="UCX4" s="76"/>
      <c r="UCY4" s="76"/>
      <c r="UCZ4" s="76"/>
      <c r="UDA4" s="76"/>
      <c r="UDB4" s="76"/>
      <c r="UDC4" s="76"/>
      <c r="UDD4" s="76"/>
      <c r="UDE4" s="76"/>
      <c r="UDF4" s="76"/>
      <c r="UDG4" s="76"/>
      <c r="UDH4" s="76"/>
      <c r="UDI4" s="76"/>
      <c r="UDJ4" s="76"/>
      <c r="UDK4" s="76"/>
      <c r="UDL4" s="76"/>
      <c r="UDM4" s="76"/>
      <c r="UDN4" s="76"/>
      <c r="UDO4" s="76"/>
      <c r="UDP4" s="76"/>
      <c r="UDQ4" s="76"/>
      <c r="UDR4" s="76"/>
      <c r="UDS4" s="76"/>
      <c r="UDT4" s="76"/>
      <c r="UDU4" s="76"/>
      <c r="UDV4" s="76"/>
      <c r="UDW4" s="76"/>
      <c r="UDX4" s="76"/>
      <c r="UDY4" s="76"/>
      <c r="UDZ4" s="76"/>
      <c r="UEA4" s="76"/>
      <c r="UEB4" s="76"/>
      <c r="UEC4" s="76"/>
      <c r="UED4" s="76"/>
      <c r="UEE4" s="76"/>
      <c r="UEF4" s="76"/>
      <c r="UEG4" s="76"/>
      <c r="UEH4" s="76"/>
      <c r="UEI4" s="76"/>
      <c r="UEJ4" s="76"/>
      <c r="UEK4" s="76"/>
      <c r="UEL4" s="76"/>
      <c r="UEM4" s="76"/>
      <c r="UEN4" s="76"/>
      <c r="UEO4" s="76"/>
      <c r="UEP4" s="76"/>
      <c r="UEQ4" s="76"/>
      <c r="UER4" s="76"/>
      <c r="UES4" s="76"/>
      <c r="UET4" s="76"/>
      <c r="UEU4" s="76"/>
      <c r="UEV4" s="76"/>
      <c r="UEW4" s="76"/>
      <c r="UEX4" s="76"/>
      <c r="UEY4" s="76"/>
      <c r="UEZ4" s="76"/>
      <c r="UFA4" s="76"/>
      <c r="UFB4" s="76"/>
      <c r="UFC4" s="76"/>
      <c r="UFD4" s="76"/>
      <c r="UFE4" s="76"/>
      <c r="UFF4" s="76"/>
      <c r="UFG4" s="76"/>
      <c r="UFH4" s="76"/>
      <c r="UFI4" s="76"/>
      <c r="UFJ4" s="76"/>
      <c r="UFK4" s="76"/>
      <c r="UFL4" s="76"/>
      <c r="UFM4" s="76"/>
      <c r="UFN4" s="76"/>
      <c r="UFO4" s="76"/>
      <c r="UFP4" s="76"/>
      <c r="UFQ4" s="76"/>
      <c r="UFR4" s="76"/>
      <c r="UFS4" s="76"/>
      <c r="UFT4" s="76"/>
      <c r="UFU4" s="76"/>
      <c r="UFV4" s="76"/>
      <c r="UFW4" s="76"/>
      <c r="UFX4" s="76"/>
      <c r="UFY4" s="76"/>
      <c r="UFZ4" s="76"/>
      <c r="UGA4" s="76"/>
      <c r="UGB4" s="76"/>
      <c r="UGC4" s="76"/>
      <c r="UGD4" s="76"/>
      <c r="UGE4" s="76"/>
      <c r="UGF4" s="76"/>
      <c r="UGG4" s="76"/>
      <c r="UGH4" s="76"/>
      <c r="UGI4" s="76"/>
      <c r="UGJ4" s="76"/>
      <c r="UGK4" s="76"/>
      <c r="UGL4" s="76"/>
      <c r="UGM4" s="76"/>
      <c r="UGN4" s="76"/>
      <c r="UGO4" s="76"/>
      <c r="UGP4" s="76"/>
      <c r="UGQ4" s="76"/>
      <c r="UGR4" s="76"/>
      <c r="UGS4" s="76"/>
      <c r="UGT4" s="76"/>
      <c r="UGU4" s="76"/>
      <c r="UGV4" s="76"/>
      <c r="UGW4" s="76"/>
      <c r="UGX4" s="76"/>
      <c r="UGY4" s="76"/>
      <c r="UGZ4" s="76"/>
      <c r="UHA4" s="76"/>
      <c r="UHB4" s="76"/>
      <c r="UHC4" s="76"/>
      <c r="UHD4" s="76"/>
      <c r="UHE4" s="76"/>
      <c r="UHF4" s="76"/>
      <c r="UHG4" s="76"/>
      <c r="UHH4" s="76"/>
      <c r="UHI4" s="76"/>
      <c r="UHJ4" s="76"/>
      <c r="UHK4" s="76"/>
      <c r="UHL4" s="76"/>
      <c r="UHM4" s="76"/>
      <c r="UHN4" s="76"/>
      <c r="UHO4" s="76"/>
      <c r="UHP4" s="76"/>
      <c r="UHQ4" s="76"/>
      <c r="UHR4" s="76"/>
      <c r="UHS4" s="76"/>
      <c r="UHT4" s="76"/>
      <c r="UHU4" s="76"/>
      <c r="UHV4" s="76"/>
      <c r="UHW4" s="76"/>
      <c r="UHX4" s="76"/>
      <c r="UHY4" s="76"/>
      <c r="UHZ4" s="76"/>
      <c r="UIA4" s="76"/>
      <c r="UIB4" s="76"/>
      <c r="UIC4" s="76"/>
      <c r="UID4" s="76"/>
      <c r="UIE4" s="76"/>
      <c r="UIF4" s="76"/>
      <c r="UIG4" s="76"/>
      <c r="UIH4" s="76"/>
      <c r="UII4" s="76"/>
      <c r="UIJ4" s="76"/>
      <c r="UIK4" s="76"/>
      <c r="UIL4" s="76"/>
      <c r="UIM4" s="76"/>
      <c r="UIN4" s="76"/>
      <c r="UIO4" s="76"/>
      <c r="UIP4" s="76"/>
      <c r="UIQ4" s="76"/>
      <c r="UIR4" s="76"/>
      <c r="UIS4" s="76"/>
      <c r="UIT4" s="76"/>
      <c r="UIU4" s="76"/>
      <c r="UIV4" s="76"/>
      <c r="UIW4" s="76"/>
      <c r="UIX4" s="76"/>
      <c r="UIY4" s="76"/>
      <c r="UIZ4" s="76"/>
      <c r="UJA4" s="76"/>
      <c r="UJB4" s="76"/>
      <c r="UJC4" s="76"/>
      <c r="UJD4" s="76"/>
      <c r="UJE4" s="76"/>
      <c r="UJF4" s="76"/>
      <c r="UJG4" s="76"/>
      <c r="UJH4" s="76"/>
      <c r="UJI4" s="76"/>
      <c r="UJJ4" s="76"/>
      <c r="UJK4" s="76"/>
      <c r="UJL4" s="76"/>
      <c r="UJM4" s="76"/>
      <c r="UJN4" s="76"/>
      <c r="UJO4" s="76"/>
      <c r="UJP4" s="76"/>
      <c r="UJQ4" s="76"/>
      <c r="UJR4" s="76"/>
      <c r="UJS4" s="76"/>
      <c r="UJT4" s="76"/>
      <c r="UJU4" s="76"/>
      <c r="UJV4" s="76"/>
      <c r="UJW4" s="76"/>
      <c r="UJX4" s="76"/>
      <c r="UJY4" s="76"/>
      <c r="UJZ4" s="76"/>
      <c r="UKA4" s="76"/>
      <c r="UKB4" s="76"/>
      <c r="UKC4" s="76"/>
      <c r="UKD4" s="76"/>
      <c r="UKE4" s="76"/>
      <c r="UKF4" s="76"/>
      <c r="UKG4" s="76"/>
      <c r="UKH4" s="76"/>
      <c r="UKI4" s="76"/>
      <c r="UKJ4" s="76"/>
      <c r="UKK4" s="76"/>
      <c r="UKL4" s="76"/>
      <c r="UKM4" s="76"/>
      <c r="UKN4" s="76"/>
      <c r="UKO4" s="76"/>
      <c r="UKP4" s="76"/>
      <c r="UKQ4" s="76"/>
      <c r="UKR4" s="76"/>
      <c r="UKS4" s="76"/>
      <c r="UKT4" s="76"/>
      <c r="UKU4" s="76"/>
      <c r="UKV4" s="76"/>
      <c r="UKW4" s="76"/>
      <c r="UKX4" s="76"/>
      <c r="UKY4" s="76"/>
      <c r="UKZ4" s="76"/>
      <c r="ULA4" s="76"/>
      <c r="ULB4" s="76"/>
      <c r="ULC4" s="76"/>
      <c r="ULD4" s="76"/>
      <c r="ULE4" s="76"/>
      <c r="ULF4" s="76"/>
      <c r="ULG4" s="76"/>
      <c r="ULH4" s="76"/>
      <c r="ULI4" s="76"/>
      <c r="ULJ4" s="76"/>
      <c r="ULK4" s="76"/>
      <c r="ULL4" s="76"/>
      <c r="ULM4" s="76"/>
      <c r="ULN4" s="76"/>
      <c r="ULO4" s="76"/>
      <c r="ULP4" s="76"/>
      <c r="ULQ4" s="76"/>
      <c r="ULR4" s="76"/>
      <c r="ULS4" s="76"/>
      <c r="ULT4" s="76"/>
      <c r="ULU4" s="76"/>
      <c r="ULV4" s="76"/>
      <c r="ULW4" s="76"/>
      <c r="ULX4" s="76"/>
      <c r="ULY4" s="76"/>
      <c r="ULZ4" s="76"/>
      <c r="UMA4" s="76"/>
      <c r="UMB4" s="76"/>
      <c r="UMC4" s="76"/>
      <c r="UMD4" s="76"/>
      <c r="UME4" s="76"/>
      <c r="UMF4" s="76"/>
      <c r="UMG4" s="76"/>
      <c r="UMH4" s="76"/>
      <c r="UMI4" s="76"/>
      <c r="UMJ4" s="76"/>
      <c r="UMK4" s="76"/>
      <c r="UML4" s="76"/>
      <c r="UMM4" s="76"/>
      <c r="UMN4" s="76"/>
      <c r="UMO4" s="76"/>
      <c r="UMP4" s="76"/>
      <c r="UMQ4" s="76"/>
      <c r="UMR4" s="76"/>
      <c r="UMS4" s="76"/>
      <c r="UMT4" s="76"/>
      <c r="UMU4" s="76"/>
      <c r="UMV4" s="76"/>
      <c r="UMW4" s="76"/>
      <c r="UMX4" s="76"/>
      <c r="UMY4" s="76"/>
      <c r="UMZ4" s="76"/>
      <c r="UNA4" s="76"/>
      <c r="UNB4" s="76"/>
      <c r="UNC4" s="76"/>
      <c r="UND4" s="76"/>
      <c r="UNE4" s="76"/>
      <c r="UNF4" s="76"/>
      <c r="UNG4" s="76"/>
      <c r="UNH4" s="76"/>
      <c r="UNI4" s="76"/>
      <c r="UNJ4" s="76"/>
      <c r="UNK4" s="76"/>
      <c r="UNL4" s="76"/>
      <c r="UNM4" s="76"/>
      <c r="UNN4" s="76"/>
      <c r="UNO4" s="76"/>
      <c r="UNP4" s="76"/>
      <c r="UNQ4" s="76"/>
      <c r="UNR4" s="76"/>
      <c r="UNS4" s="76"/>
      <c r="UNT4" s="76"/>
      <c r="UNU4" s="76"/>
      <c r="UNV4" s="76"/>
      <c r="UNW4" s="76"/>
      <c r="UNX4" s="76"/>
      <c r="UNY4" s="76"/>
      <c r="UNZ4" s="76"/>
      <c r="UOA4" s="76"/>
      <c r="UOB4" s="76"/>
      <c r="UOC4" s="76"/>
      <c r="UOD4" s="76"/>
      <c r="UOE4" s="76"/>
      <c r="UOF4" s="76"/>
      <c r="UOG4" s="76"/>
      <c r="UOH4" s="76"/>
      <c r="UOI4" s="76"/>
      <c r="UOJ4" s="76"/>
      <c r="UOK4" s="76"/>
      <c r="UOL4" s="76"/>
      <c r="UOM4" s="76"/>
      <c r="UON4" s="76"/>
      <c r="UOO4" s="76"/>
      <c r="UOP4" s="76"/>
      <c r="UOQ4" s="76"/>
      <c r="UOR4" s="76"/>
      <c r="UOS4" s="76"/>
      <c r="UOT4" s="76"/>
      <c r="UOU4" s="76"/>
      <c r="UOV4" s="76"/>
      <c r="UOW4" s="76"/>
      <c r="UOX4" s="76"/>
      <c r="UOY4" s="76"/>
      <c r="UOZ4" s="76"/>
      <c r="UPA4" s="76"/>
      <c r="UPB4" s="76"/>
      <c r="UPC4" s="76"/>
      <c r="UPD4" s="76"/>
      <c r="UPE4" s="76"/>
      <c r="UPF4" s="76"/>
      <c r="UPG4" s="76"/>
      <c r="UPH4" s="76"/>
      <c r="UPI4" s="76"/>
      <c r="UPJ4" s="76"/>
      <c r="UPK4" s="76"/>
      <c r="UPL4" s="76"/>
      <c r="UPM4" s="76"/>
      <c r="UPN4" s="76"/>
      <c r="UPO4" s="76"/>
      <c r="UPP4" s="76"/>
      <c r="UPQ4" s="76"/>
      <c r="UPR4" s="76"/>
      <c r="UPS4" s="76"/>
      <c r="UPT4" s="76"/>
      <c r="UPU4" s="76"/>
      <c r="UPV4" s="76"/>
      <c r="UPW4" s="76"/>
      <c r="UPX4" s="76"/>
      <c r="UPY4" s="76"/>
      <c r="UPZ4" s="76"/>
      <c r="UQA4" s="76"/>
      <c r="UQB4" s="76"/>
      <c r="UQC4" s="76"/>
      <c r="UQD4" s="76"/>
      <c r="UQE4" s="76"/>
      <c r="UQF4" s="76"/>
      <c r="UQG4" s="76"/>
      <c r="UQH4" s="76"/>
      <c r="UQI4" s="76"/>
      <c r="UQJ4" s="76"/>
      <c r="UQK4" s="76"/>
      <c r="UQL4" s="76"/>
      <c r="UQM4" s="76"/>
      <c r="UQN4" s="76"/>
      <c r="UQO4" s="76"/>
      <c r="UQP4" s="76"/>
      <c r="UQQ4" s="76"/>
      <c r="UQR4" s="76"/>
      <c r="UQS4" s="76"/>
      <c r="UQT4" s="76"/>
      <c r="UQU4" s="76"/>
      <c r="UQV4" s="76"/>
      <c r="UQW4" s="76"/>
      <c r="UQX4" s="76"/>
      <c r="UQY4" s="76"/>
      <c r="UQZ4" s="76"/>
      <c r="URA4" s="76"/>
      <c r="URB4" s="76"/>
      <c r="URC4" s="76"/>
      <c r="URD4" s="76"/>
      <c r="URE4" s="76"/>
      <c r="URF4" s="76"/>
      <c r="URG4" s="76"/>
      <c r="URH4" s="76"/>
      <c r="URI4" s="76"/>
      <c r="URJ4" s="76"/>
      <c r="URK4" s="76"/>
      <c r="URL4" s="76"/>
      <c r="URM4" s="76"/>
      <c r="URN4" s="76"/>
      <c r="URO4" s="76"/>
      <c r="URP4" s="76"/>
      <c r="URQ4" s="76"/>
      <c r="URR4" s="76"/>
      <c r="URS4" s="76"/>
      <c r="URT4" s="76"/>
      <c r="URU4" s="76"/>
      <c r="URV4" s="76"/>
      <c r="URW4" s="76"/>
      <c r="URX4" s="76"/>
      <c r="URY4" s="76"/>
      <c r="URZ4" s="76"/>
      <c r="USA4" s="76"/>
      <c r="USB4" s="76"/>
      <c r="USC4" s="76"/>
      <c r="USD4" s="76"/>
      <c r="USE4" s="76"/>
      <c r="USF4" s="76"/>
      <c r="USG4" s="76"/>
      <c r="USH4" s="76"/>
      <c r="USI4" s="76"/>
      <c r="USJ4" s="76"/>
      <c r="USK4" s="76"/>
      <c r="USL4" s="76"/>
      <c r="USM4" s="76"/>
      <c r="USN4" s="76"/>
      <c r="USO4" s="76"/>
      <c r="USP4" s="76"/>
      <c r="USQ4" s="76"/>
      <c r="USR4" s="76"/>
      <c r="USS4" s="76"/>
      <c r="UST4" s="76"/>
      <c r="USU4" s="76"/>
      <c r="USV4" s="76"/>
      <c r="USW4" s="76"/>
      <c r="USX4" s="76"/>
      <c r="USY4" s="76"/>
      <c r="USZ4" s="76"/>
      <c r="UTA4" s="76"/>
      <c r="UTB4" s="76"/>
      <c r="UTC4" s="76"/>
      <c r="UTD4" s="76"/>
      <c r="UTE4" s="76"/>
      <c r="UTF4" s="76"/>
      <c r="UTG4" s="76"/>
      <c r="UTH4" s="76"/>
      <c r="UTI4" s="76"/>
      <c r="UTJ4" s="76"/>
      <c r="UTK4" s="76"/>
      <c r="UTL4" s="76"/>
      <c r="UTM4" s="76"/>
      <c r="UTN4" s="76"/>
      <c r="UTO4" s="76"/>
      <c r="UTP4" s="76"/>
      <c r="UTQ4" s="76"/>
      <c r="UTR4" s="76"/>
      <c r="UTS4" s="76"/>
      <c r="UTT4" s="76"/>
      <c r="UTU4" s="76"/>
      <c r="UTV4" s="76"/>
      <c r="UTW4" s="76"/>
      <c r="UTX4" s="76"/>
      <c r="UTY4" s="76"/>
      <c r="UTZ4" s="76"/>
      <c r="UUA4" s="76"/>
      <c r="UUB4" s="76"/>
      <c r="UUC4" s="76"/>
      <c r="UUD4" s="76"/>
      <c r="UUE4" s="76"/>
      <c r="UUF4" s="76"/>
      <c r="UUG4" s="76"/>
      <c r="UUH4" s="76"/>
      <c r="UUI4" s="76"/>
      <c r="UUJ4" s="76"/>
      <c r="UUK4" s="76"/>
      <c r="UUL4" s="76"/>
      <c r="UUM4" s="76"/>
      <c r="UUN4" s="76"/>
      <c r="UUO4" s="76"/>
      <c r="UUP4" s="76"/>
      <c r="UUQ4" s="76"/>
      <c r="UUR4" s="76"/>
      <c r="UUS4" s="76"/>
      <c r="UUT4" s="76"/>
      <c r="UUU4" s="76"/>
      <c r="UUV4" s="76"/>
      <c r="UUW4" s="76"/>
      <c r="UUX4" s="76"/>
      <c r="UUY4" s="76"/>
      <c r="UUZ4" s="76"/>
      <c r="UVA4" s="76"/>
      <c r="UVB4" s="76"/>
      <c r="UVC4" s="76"/>
      <c r="UVD4" s="76"/>
      <c r="UVE4" s="76"/>
      <c r="UVF4" s="76"/>
      <c r="UVG4" s="76"/>
      <c r="UVH4" s="76"/>
      <c r="UVI4" s="76"/>
      <c r="UVJ4" s="76"/>
      <c r="UVK4" s="76"/>
      <c r="UVL4" s="76"/>
      <c r="UVM4" s="76"/>
      <c r="UVN4" s="76"/>
      <c r="UVO4" s="76"/>
      <c r="UVP4" s="76"/>
      <c r="UVQ4" s="76"/>
      <c r="UVR4" s="76"/>
      <c r="UVS4" s="76"/>
      <c r="UVT4" s="76"/>
      <c r="UVU4" s="76"/>
      <c r="UVV4" s="76"/>
      <c r="UVW4" s="76"/>
      <c r="UVX4" s="76"/>
      <c r="UVY4" s="76"/>
      <c r="UVZ4" s="76"/>
      <c r="UWA4" s="76"/>
      <c r="UWB4" s="76"/>
      <c r="UWC4" s="76"/>
      <c r="UWD4" s="76"/>
      <c r="UWE4" s="76"/>
      <c r="UWF4" s="76"/>
      <c r="UWG4" s="76"/>
      <c r="UWH4" s="76"/>
      <c r="UWI4" s="76"/>
      <c r="UWJ4" s="76"/>
      <c r="UWK4" s="76"/>
      <c r="UWL4" s="76"/>
      <c r="UWM4" s="76"/>
      <c r="UWN4" s="76"/>
      <c r="UWO4" s="76"/>
      <c r="UWP4" s="76"/>
      <c r="UWQ4" s="76"/>
      <c r="UWR4" s="76"/>
      <c r="UWS4" s="76"/>
      <c r="UWT4" s="76"/>
      <c r="UWU4" s="76"/>
      <c r="UWV4" s="76"/>
      <c r="UWW4" s="76"/>
      <c r="UWX4" s="76"/>
      <c r="UWY4" s="76"/>
      <c r="UWZ4" s="76"/>
      <c r="UXA4" s="76"/>
      <c r="UXB4" s="76"/>
      <c r="UXC4" s="76"/>
      <c r="UXD4" s="76"/>
      <c r="UXE4" s="76"/>
      <c r="UXF4" s="76"/>
      <c r="UXG4" s="76"/>
      <c r="UXH4" s="76"/>
      <c r="UXI4" s="76"/>
      <c r="UXJ4" s="76"/>
      <c r="UXK4" s="76"/>
      <c r="UXL4" s="76"/>
      <c r="UXM4" s="76"/>
      <c r="UXN4" s="76"/>
      <c r="UXO4" s="76"/>
      <c r="UXP4" s="76"/>
      <c r="UXQ4" s="76"/>
      <c r="UXR4" s="76"/>
      <c r="UXS4" s="76"/>
      <c r="UXT4" s="76"/>
      <c r="UXU4" s="76"/>
      <c r="UXV4" s="76"/>
      <c r="UXW4" s="76"/>
      <c r="UXX4" s="76"/>
      <c r="UXY4" s="76"/>
      <c r="UXZ4" s="76"/>
      <c r="UYA4" s="76"/>
      <c r="UYB4" s="76"/>
      <c r="UYC4" s="76"/>
      <c r="UYD4" s="76"/>
      <c r="UYE4" s="76"/>
      <c r="UYF4" s="76"/>
      <c r="UYG4" s="76"/>
      <c r="UYH4" s="76"/>
      <c r="UYI4" s="76"/>
      <c r="UYJ4" s="76"/>
      <c r="UYK4" s="76"/>
      <c r="UYL4" s="76"/>
      <c r="UYM4" s="76"/>
      <c r="UYN4" s="76"/>
      <c r="UYO4" s="76"/>
      <c r="UYP4" s="76"/>
      <c r="UYQ4" s="76"/>
      <c r="UYR4" s="76"/>
      <c r="UYS4" s="76"/>
      <c r="UYT4" s="76"/>
      <c r="UYU4" s="76"/>
      <c r="UYV4" s="76"/>
      <c r="UYW4" s="76"/>
      <c r="UYX4" s="76"/>
      <c r="UYY4" s="76"/>
      <c r="UYZ4" s="76"/>
      <c r="UZA4" s="76"/>
      <c r="UZB4" s="76"/>
      <c r="UZC4" s="76"/>
      <c r="UZD4" s="76"/>
      <c r="UZE4" s="76"/>
      <c r="UZF4" s="76"/>
      <c r="UZG4" s="76"/>
      <c r="UZH4" s="76"/>
      <c r="UZI4" s="76"/>
      <c r="UZJ4" s="76"/>
      <c r="UZK4" s="76"/>
      <c r="UZL4" s="76"/>
      <c r="UZM4" s="76"/>
      <c r="UZN4" s="76"/>
      <c r="UZO4" s="76"/>
      <c r="UZP4" s="76"/>
      <c r="UZQ4" s="76"/>
      <c r="UZR4" s="76"/>
      <c r="UZS4" s="76"/>
      <c r="UZT4" s="76"/>
      <c r="UZU4" s="76"/>
      <c r="UZV4" s="76"/>
      <c r="UZW4" s="76"/>
      <c r="UZX4" s="76"/>
      <c r="UZY4" s="76"/>
      <c r="UZZ4" s="76"/>
      <c r="VAA4" s="76"/>
      <c r="VAB4" s="76"/>
      <c r="VAC4" s="76"/>
      <c r="VAD4" s="76"/>
      <c r="VAE4" s="76"/>
      <c r="VAF4" s="76"/>
      <c r="VAG4" s="76"/>
      <c r="VAH4" s="76"/>
      <c r="VAI4" s="76"/>
      <c r="VAJ4" s="76"/>
      <c r="VAK4" s="76"/>
      <c r="VAL4" s="76"/>
      <c r="VAM4" s="76"/>
      <c r="VAN4" s="76"/>
      <c r="VAO4" s="76"/>
      <c r="VAP4" s="76"/>
      <c r="VAQ4" s="76"/>
      <c r="VAR4" s="76"/>
      <c r="VAS4" s="76"/>
      <c r="VAT4" s="76"/>
      <c r="VAU4" s="76"/>
      <c r="VAV4" s="76"/>
      <c r="VAW4" s="76"/>
      <c r="VAX4" s="76"/>
      <c r="VAY4" s="76"/>
      <c r="VAZ4" s="76"/>
      <c r="VBA4" s="76"/>
      <c r="VBB4" s="76"/>
      <c r="VBC4" s="76"/>
      <c r="VBD4" s="76"/>
      <c r="VBE4" s="76"/>
      <c r="VBF4" s="76"/>
      <c r="VBG4" s="76"/>
      <c r="VBH4" s="76"/>
      <c r="VBI4" s="76"/>
      <c r="VBJ4" s="76"/>
      <c r="VBK4" s="76"/>
      <c r="VBL4" s="76"/>
      <c r="VBM4" s="76"/>
      <c r="VBN4" s="76"/>
      <c r="VBO4" s="76"/>
      <c r="VBP4" s="76"/>
      <c r="VBQ4" s="76"/>
      <c r="VBR4" s="76"/>
      <c r="VBS4" s="76"/>
      <c r="VBT4" s="76"/>
      <c r="VBU4" s="76"/>
      <c r="VBV4" s="76"/>
      <c r="VBW4" s="76"/>
      <c r="VBX4" s="76"/>
      <c r="VBY4" s="76"/>
      <c r="VBZ4" s="76"/>
      <c r="VCA4" s="76"/>
      <c r="VCB4" s="76"/>
      <c r="VCC4" s="76"/>
      <c r="VCD4" s="76"/>
      <c r="VCE4" s="76"/>
      <c r="VCF4" s="76"/>
      <c r="VCG4" s="76"/>
      <c r="VCH4" s="76"/>
      <c r="VCI4" s="76"/>
      <c r="VCJ4" s="76"/>
      <c r="VCK4" s="76"/>
      <c r="VCL4" s="76"/>
      <c r="VCM4" s="76"/>
      <c r="VCN4" s="76"/>
      <c r="VCO4" s="76"/>
      <c r="VCP4" s="76"/>
      <c r="VCQ4" s="76"/>
      <c r="VCR4" s="76"/>
      <c r="VCS4" s="76"/>
      <c r="VCT4" s="76"/>
      <c r="VCU4" s="76"/>
      <c r="VCV4" s="76"/>
      <c r="VCW4" s="76"/>
      <c r="VCX4" s="76"/>
      <c r="VCY4" s="76"/>
      <c r="VCZ4" s="76"/>
      <c r="VDA4" s="76"/>
      <c r="VDB4" s="76"/>
      <c r="VDC4" s="76"/>
      <c r="VDD4" s="76"/>
      <c r="VDE4" s="76"/>
      <c r="VDF4" s="76"/>
      <c r="VDG4" s="76"/>
      <c r="VDH4" s="76"/>
      <c r="VDI4" s="76"/>
      <c r="VDJ4" s="76"/>
      <c r="VDK4" s="76"/>
      <c r="VDL4" s="76"/>
      <c r="VDM4" s="76"/>
      <c r="VDN4" s="76"/>
      <c r="VDO4" s="76"/>
      <c r="VDP4" s="76"/>
      <c r="VDQ4" s="76"/>
      <c r="VDR4" s="76"/>
      <c r="VDS4" s="76"/>
      <c r="VDT4" s="76"/>
      <c r="VDU4" s="76"/>
      <c r="VDV4" s="76"/>
      <c r="VDW4" s="76"/>
      <c r="VDX4" s="76"/>
      <c r="VDY4" s="76"/>
      <c r="VDZ4" s="76"/>
      <c r="VEA4" s="76"/>
      <c r="VEB4" s="76"/>
      <c r="VEC4" s="76"/>
      <c r="VED4" s="76"/>
      <c r="VEE4" s="76"/>
      <c r="VEF4" s="76"/>
      <c r="VEG4" s="76"/>
      <c r="VEH4" s="76"/>
      <c r="VEI4" s="76"/>
      <c r="VEJ4" s="76"/>
      <c r="VEK4" s="76"/>
      <c r="VEL4" s="76"/>
      <c r="VEM4" s="76"/>
      <c r="VEN4" s="76"/>
      <c r="VEO4" s="76"/>
      <c r="VEP4" s="76"/>
      <c r="VEQ4" s="76"/>
      <c r="VER4" s="76"/>
      <c r="VES4" s="76"/>
      <c r="VET4" s="76"/>
      <c r="VEU4" s="76"/>
      <c r="VEV4" s="76"/>
      <c r="VEW4" s="76"/>
      <c r="VEX4" s="76"/>
      <c r="VEY4" s="76"/>
      <c r="VEZ4" s="76"/>
      <c r="VFA4" s="76"/>
      <c r="VFB4" s="76"/>
      <c r="VFC4" s="76"/>
      <c r="VFD4" s="76"/>
      <c r="VFE4" s="76"/>
      <c r="VFF4" s="76"/>
      <c r="VFG4" s="76"/>
      <c r="VFH4" s="76"/>
      <c r="VFI4" s="76"/>
      <c r="VFJ4" s="76"/>
      <c r="VFK4" s="76"/>
      <c r="VFL4" s="76"/>
      <c r="VFM4" s="76"/>
      <c r="VFN4" s="76"/>
      <c r="VFO4" s="76"/>
      <c r="VFP4" s="76"/>
      <c r="VFQ4" s="76"/>
      <c r="VFR4" s="76"/>
      <c r="VFS4" s="76"/>
      <c r="VFT4" s="76"/>
      <c r="VFU4" s="76"/>
      <c r="VFV4" s="76"/>
      <c r="VFW4" s="76"/>
      <c r="VFX4" s="76"/>
      <c r="VFY4" s="76"/>
      <c r="VFZ4" s="76"/>
      <c r="VGA4" s="76"/>
      <c r="VGB4" s="76"/>
      <c r="VGC4" s="76"/>
      <c r="VGD4" s="76"/>
      <c r="VGE4" s="76"/>
      <c r="VGF4" s="76"/>
      <c r="VGG4" s="76"/>
      <c r="VGH4" s="76"/>
      <c r="VGI4" s="76"/>
      <c r="VGJ4" s="76"/>
      <c r="VGK4" s="76"/>
      <c r="VGL4" s="76"/>
      <c r="VGM4" s="76"/>
      <c r="VGN4" s="76"/>
      <c r="VGO4" s="76"/>
      <c r="VGP4" s="76"/>
      <c r="VGQ4" s="76"/>
      <c r="VGR4" s="76"/>
      <c r="VGS4" s="76"/>
      <c r="VGT4" s="76"/>
      <c r="VGU4" s="76"/>
      <c r="VGV4" s="76"/>
      <c r="VGW4" s="76"/>
      <c r="VGX4" s="76"/>
      <c r="VGY4" s="76"/>
      <c r="VGZ4" s="76"/>
      <c r="VHA4" s="76"/>
      <c r="VHB4" s="76"/>
      <c r="VHC4" s="76"/>
      <c r="VHD4" s="76"/>
      <c r="VHE4" s="76"/>
      <c r="VHF4" s="76"/>
      <c r="VHG4" s="76"/>
      <c r="VHH4" s="76"/>
      <c r="VHI4" s="76"/>
      <c r="VHJ4" s="76"/>
      <c r="VHK4" s="76"/>
      <c r="VHL4" s="76"/>
      <c r="VHM4" s="76"/>
      <c r="VHN4" s="76"/>
      <c r="VHO4" s="76"/>
      <c r="VHP4" s="76"/>
      <c r="VHQ4" s="76"/>
      <c r="VHR4" s="76"/>
      <c r="VHS4" s="76"/>
      <c r="VHT4" s="76"/>
      <c r="VHU4" s="76"/>
      <c r="VHV4" s="76"/>
      <c r="VHW4" s="76"/>
      <c r="VHX4" s="76"/>
      <c r="VHY4" s="76"/>
      <c r="VHZ4" s="76"/>
      <c r="VIA4" s="76"/>
      <c r="VIB4" s="76"/>
      <c r="VIC4" s="76"/>
      <c r="VID4" s="76"/>
      <c r="VIE4" s="76"/>
      <c r="VIF4" s="76"/>
      <c r="VIG4" s="76"/>
      <c r="VIH4" s="76"/>
      <c r="VII4" s="76"/>
      <c r="VIJ4" s="76"/>
      <c r="VIK4" s="76"/>
      <c r="VIL4" s="76"/>
      <c r="VIM4" s="76"/>
      <c r="VIN4" s="76"/>
      <c r="VIO4" s="76"/>
      <c r="VIP4" s="76"/>
      <c r="VIQ4" s="76"/>
      <c r="VIR4" s="76"/>
      <c r="VIS4" s="76"/>
      <c r="VIT4" s="76"/>
      <c r="VIU4" s="76"/>
      <c r="VIV4" s="76"/>
      <c r="VIW4" s="76"/>
      <c r="VIX4" s="76"/>
      <c r="VIY4" s="76"/>
      <c r="VIZ4" s="76"/>
      <c r="VJA4" s="76"/>
      <c r="VJB4" s="76"/>
      <c r="VJC4" s="76"/>
      <c r="VJD4" s="76"/>
      <c r="VJE4" s="76"/>
      <c r="VJF4" s="76"/>
      <c r="VJG4" s="76"/>
      <c r="VJH4" s="76"/>
      <c r="VJI4" s="76"/>
      <c r="VJJ4" s="76"/>
      <c r="VJK4" s="76"/>
      <c r="VJL4" s="76"/>
      <c r="VJM4" s="76"/>
      <c r="VJN4" s="76"/>
      <c r="VJO4" s="76"/>
      <c r="VJP4" s="76"/>
      <c r="VJQ4" s="76"/>
      <c r="VJR4" s="76"/>
      <c r="VJS4" s="76"/>
      <c r="VJT4" s="76"/>
      <c r="VJU4" s="76"/>
      <c r="VJV4" s="76"/>
      <c r="VJW4" s="76"/>
      <c r="VJX4" s="76"/>
      <c r="VJY4" s="76"/>
      <c r="VJZ4" s="76"/>
      <c r="VKA4" s="76"/>
      <c r="VKB4" s="76"/>
      <c r="VKC4" s="76"/>
      <c r="VKD4" s="76"/>
      <c r="VKE4" s="76"/>
      <c r="VKF4" s="76"/>
      <c r="VKG4" s="76"/>
      <c r="VKH4" s="76"/>
      <c r="VKI4" s="76"/>
      <c r="VKJ4" s="76"/>
      <c r="VKK4" s="76"/>
      <c r="VKL4" s="76"/>
      <c r="VKM4" s="76"/>
      <c r="VKN4" s="76"/>
      <c r="VKO4" s="76"/>
      <c r="VKP4" s="76"/>
      <c r="VKQ4" s="76"/>
      <c r="VKR4" s="76"/>
      <c r="VKS4" s="76"/>
      <c r="VKT4" s="76"/>
      <c r="VKU4" s="76"/>
      <c r="VKV4" s="76"/>
      <c r="VKW4" s="76"/>
      <c r="VKX4" s="76"/>
      <c r="VKY4" s="76"/>
      <c r="VKZ4" s="76"/>
      <c r="VLA4" s="76"/>
      <c r="VLB4" s="76"/>
      <c r="VLC4" s="76"/>
      <c r="VLD4" s="76"/>
      <c r="VLE4" s="76"/>
      <c r="VLF4" s="76"/>
      <c r="VLG4" s="76"/>
      <c r="VLH4" s="76"/>
      <c r="VLI4" s="76"/>
      <c r="VLJ4" s="76"/>
      <c r="VLK4" s="76"/>
      <c r="VLL4" s="76"/>
      <c r="VLM4" s="76"/>
      <c r="VLN4" s="76"/>
      <c r="VLO4" s="76"/>
      <c r="VLP4" s="76"/>
      <c r="VLQ4" s="76"/>
      <c r="VLR4" s="76"/>
      <c r="VLS4" s="76"/>
      <c r="VLT4" s="76"/>
      <c r="VLU4" s="76"/>
      <c r="VLV4" s="76"/>
      <c r="VLW4" s="76"/>
      <c r="VLX4" s="76"/>
      <c r="VLY4" s="76"/>
      <c r="VLZ4" s="76"/>
      <c r="VMA4" s="76"/>
      <c r="VMB4" s="76"/>
      <c r="VMC4" s="76"/>
      <c r="VMD4" s="76"/>
      <c r="VME4" s="76"/>
      <c r="VMF4" s="76"/>
      <c r="VMG4" s="76"/>
      <c r="VMH4" s="76"/>
      <c r="VMI4" s="76"/>
      <c r="VMJ4" s="76"/>
      <c r="VMK4" s="76"/>
      <c r="VML4" s="76"/>
      <c r="VMM4" s="76"/>
      <c r="VMN4" s="76"/>
      <c r="VMO4" s="76"/>
      <c r="VMP4" s="76"/>
      <c r="VMQ4" s="76"/>
      <c r="VMR4" s="76"/>
      <c r="VMS4" s="76"/>
      <c r="VMT4" s="76"/>
      <c r="VMU4" s="76"/>
      <c r="VMV4" s="76"/>
      <c r="VMW4" s="76"/>
      <c r="VMX4" s="76"/>
      <c r="VMY4" s="76"/>
      <c r="VMZ4" s="76"/>
      <c r="VNA4" s="76"/>
      <c r="VNB4" s="76"/>
      <c r="VNC4" s="76"/>
      <c r="VND4" s="76"/>
      <c r="VNE4" s="76"/>
      <c r="VNF4" s="76"/>
      <c r="VNG4" s="76"/>
      <c r="VNH4" s="76"/>
      <c r="VNI4" s="76"/>
      <c r="VNJ4" s="76"/>
      <c r="VNK4" s="76"/>
      <c r="VNL4" s="76"/>
      <c r="VNM4" s="76"/>
      <c r="VNN4" s="76"/>
      <c r="VNO4" s="76"/>
      <c r="VNP4" s="76"/>
      <c r="VNQ4" s="76"/>
      <c r="VNR4" s="76"/>
      <c r="VNS4" s="76"/>
      <c r="VNT4" s="76"/>
      <c r="VNU4" s="76"/>
      <c r="VNV4" s="76"/>
      <c r="VNW4" s="76"/>
      <c r="VNX4" s="76"/>
      <c r="VNY4" s="76"/>
      <c r="VNZ4" s="76"/>
      <c r="VOA4" s="76"/>
      <c r="VOB4" s="76"/>
      <c r="VOC4" s="76"/>
      <c r="VOD4" s="76"/>
      <c r="VOE4" s="76"/>
      <c r="VOF4" s="76"/>
      <c r="VOG4" s="76"/>
      <c r="VOH4" s="76"/>
      <c r="VOI4" s="76"/>
      <c r="VOJ4" s="76"/>
      <c r="VOK4" s="76"/>
      <c r="VOL4" s="76"/>
      <c r="VOM4" s="76"/>
      <c r="VON4" s="76"/>
      <c r="VOO4" s="76"/>
      <c r="VOP4" s="76"/>
      <c r="VOQ4" s="76"/>
      <c r="VOR4" s="76"/>
      <c r="VOS4" s="76"/>
      <c r="VOT4" s="76"/>
      <c r="VOU4" s="76"/>
      <c r="VOV4" s="76"/>
      <c r="VOW4" s="76"/>
      <c r="VOX4" s="76"/>
      <c r="VOY4" s="76"/>
      <c r="VOZ4" s="76"/>
      <c r="VPA4" s="76"/>
      <c r="VPB4" s="76"/>
      <c r="VPC4" s="76"/>
      <c r="VPD4" s="76"/>
      <c r="VPE4" s="76"/>
      <c r="VPF4" s="76"/>
      <c r="VPG4" s="76"/>
      <c r="VPH4" s="76"/>
      <c r="VPI4" s="76"/>
      <c r="VPJ4" s="76"/>
      <c r="VPK4" s="76"/>
      <c r="VPL4" s="76"/>
      <c r="VPM4" s="76"/>
      <c r="VPN4" s="76"/>
      <c r="VPO4" s="76"/>
      <c r="VPP4" s="76"/>
      <c r="VPQ4" s="76"/>
      <c r="VPR4" s="76"/>
      <c r="VPS4" s="76"/>
      <c r="VPT4" s="76"/>
      <c r="VPU4" s="76"/>
      <c r="VPV4" s="76"/>
      <c r="VPW4" s="76"/>
      <c r="VPX4" s="76"/>
      <c r="VPY4" s="76"/>
      <c r="VPZ4" s="76"/>
      <c r="VQA4" s="76"/>
      <c r="VQB4" s="76"/>
      <c r="VQC4" s="76"/>
      <c r="VQD4" s="76"/>
      <c r="VQE4" s="76"/>
      <c r="VQF4" s="76"/>
      <c r="VQG4" s="76"/>
      <c r="VQH4" s="76"/>
      <c r="VQI4" s="76"/>
      <c r="VQJ4" s="76"/>
      <c r="VQK4" s="76"/>
      <c r="VQL4" s="76"/>
      <c r="VQM4" s="76"/>
      <c r="VQN4" s="76"/>
      <c r="VQO4" s="76"/>
      <c r="VQP4" s="76"/>
      <c r="VQQ4" s="76"/>
      <c r="VQR4" s="76"/>
      <c r="VQS4" s="76"/>
      <c r="VQT4" s="76"/>
      <c r="VQU4" s="76"/>
      <c r="VQV4" s="76"/>
      <c r="VQW4" s="76"/>
      <c r="VQX4" s="76"/>
      <c r="VQY4" s="76"/>
      <c r="VQZ4" s="76"/>
      <c r="VRA4" s="76"/>
      <c r="VRB4" s="76"/>
      <c r="VRC4" s="76"/>
      <c r="VRD4" s="76"/>
      <c r="VRE4" s="76"/>
      <c r="VRF4" s="76"/>
      <c r="VRG4" s="76"/>
      <c r="VRH4" s="76"/>
      <c r="VRI4" s="76"/>
      <c r="VRJ4" s="76"/>
      <c r="VRK4" s="76"/>
      <c r="VRL4" s="76"/>
      <c r="VRM4" s="76"/>
      <c r="VRN4" s="76"/>
      <c r="VRO4" s="76"/>
      <c r="VRP4" s="76"/>
      <c r="VRQ4" s="76"/>
      <c r="VRR4" s="76"/>
      <c r="VRS4" s="76"/>
      <c r="VRT4" s="76"/>
      <c r="VRU4" s="76"/>
      <c r="VRV4" s="76"/>
      <c r="VRW4" s="76"/>
      <c r="VRX4" s="76"/>
      <c r="VRY4" s="76"/>
      <c r="VRZ4" s="76"/>
      <c r="VSA4" s="76"/>
      <c r="VSB4" s="76"/>
      <c r="VSC4" s="76"/>
      <c r="VSD4" s="76"/>
      <c r="VSE4" s="76"/>
      <c r="VSF4" s="76"/>
      <c r="VSG4" s="76"/>
      <c r="VSH4" s="76"/>
      <c r="VSI4" s="76"/>
      <c r="VSJ4" s="76"/>
      <c r="VSK4" s="76"/>
      <c r="VSL4" s="76"/>
      <c r="VSM4" s="76"/>
      <c r="VSN4" s="76"/>
      <c r="VSO4" s="76"/>
      <c r="VSP4" s="76"/>
      <c r="VSQ4" s="76"/>
      <c r="VSR4" s="76"/>
      <c r="VSS4" s="76"/>
      <c r="VST4" s="76"/>
      <c r="VSU4" s="76"/>
      <c r="VSV4" s="76"/>
      <c r="VSW4" s="76"/>
      <c r="VSX4" s="76"/>
      <c r="VSY4" s="76"/>
      <c r="VSZ4" s="76"/>
      <c r="VTA4" s="76"/>
      <c r="VTB4" s="76"/>
      <c r="VTC4" s="76"/>
      <c r="VTD4" s="76"/>
      <c r="VTE4" s="76"/>
      <c r="VTF4" s="76"/>
      <c r="VTG4" s="76"/>
      <c r="VTH4" s="76"/>
      <c r="VTI4" s="76"/>
      <c r="VTJ4" s="76"/>
      <c r="VTK4" s="76"/>
      <c r="VTL4" s="76"/>
      <c r="VTM4" s="76"/>
      <c r="VTN4" s="76"/>
      <c r="VTO4" s="76"/>
      <c r="VTP4" s="76"/>
      <c r="VTQ4" s="76"/>
      <c r="VTR4" s="76"/>
      <c r="VTS4" s="76"/>
      <c r="VTT4" s="76"/>
      <c r="VTU4" s="76"/>
      <c r="VTV4" s="76"/>
      <c r="VTW4" s="76"/>
      <c r="VTX4" s="76"/>
      <c r="VTY4" s="76"/>
      <c r="VTZ4" s="76"/>
      <c r="VUA4" s="76"/>
      <c r="VUB4" s="76"/>
      <c r="VUC4" s="76"/>
      <c r="VUD4" s="76"/>
      <c r="VUE4" s="76"/>
      <c r="VUF4" s="76"/>
      <c r="VUG4" s="76"/>
      <c r="VUH4" s="76"/>
      <c r="VUI4" s="76"/>
      <c r="VUJ4" s="76"/>
      <c r="VUK4" s="76"/>
      <c r="VUL4" s="76"/>
      <c r="VUM4" s="76"/>
      <c r="VUN4" s="76"/>
      <c r="VUO4" s="76"/>
      <c r="VUP4" s="76"/>
      <c r="VUQ4" s="76"/>
      <c r="VUR4" s="76"/>
      <c r="VUS4" s="76"/>
      <c r="VUT4" s="76"/>
      <c r="VUU4" s="76"/>
      <c r="VUV4" s="76"/>
      <c r="VUW4" s="76"/>
      <c r="VUX4" s="76"/>
      <c r="VUY4" s="76"/>
      <c r="VUZ4" s="76"/>
      <c r="VVA4" s="76"/>
      <c r="VVB4" s="76"/>
      <c r="VVC4" s="76"/>
      <c r="VVD4" s="76"/>
      <c r="VVE4" s="76"/>
      <c r="VVF4" s="76"/>
      <c r="VVG4" s="76"/>
      <c r="VVH4" s="76"/>
      <c r="VVI4" s="76"/>
      <c r="VVJ4" s="76"/>
      <c r="VVK4" s="76"/>
      <c r="VVL4" s="76"/>
      <c r="VVM4" s="76"/>
      <c r="VVN4" s="76"/>
      <c r="VVO4" s="76"/>
      <c r="VVP4" s="76"/>
      <c r="VVQ4" s="76"/>
      <c r="VVR4" s="76"/>
      <c r="VVS4" s="76"/>
      <c r="VVT4" s="76"/>
      <c r="VVU4" s="76"/>
      <c r="VVV4" s="76"/>
      <c r="VVW4" s="76"/>
      <c r="VVX4" s="76"/>
      <c r="VVY4" s="76"/>
      <c r="VVZ4" s="76"/>
      <c r="VWA4" s="76"/>
      <c r="VWB4" s="76"/>
      <c r="VWC4" s="76"/>
      <c r="VWD4" s="76"/>
      <c r="VWE4" s="76"/>
      <c r="VWF4" s="76"/>
      <c r="VWG4" s="76"/>
      <c r="VWH4" s="76"/>
      <c r="VWI4" s="76"/>
      <c r="VWJ4" s="76"/>
      <c r="VWK4" s="76"/>
      <c r="VWL4" s="76"/>
      <c r="VWM4" s="76"/>
      <c r="VWN4" s="76"/>
      <c r="VWO4" s="76"/>
      <c r="VWP4" s="76"/>
      <c r="VWQ4" s="76"/>
      <c r="VWR4" s="76"/>
      <c r="VWS4" s="76"/>
      <c r="VWT4" s="76"/>
      <c r="VWU4" s="76"/>
      <c r="VWV4" s="76"/>
      <c r="VWW4" s="76"/>
      <c r="VWX4" s="76"/>
      <c r="VWY4" s="76"/>
      <c r="VWZ4" s="76"/>
      <c r="VXA4" s="76"/>
      <c r="VXB4" s="76"/>
      <c r="VXC4" s="76"/>
      <c r="VXD4" s="76"/>
      <c r="VXE4" s="76"/>
      <c r="VXF4" s="76"/>
      <c r="VXG4" s="76"/>
      <c r="VXH4" s="76"/>
      <c r="VXI4" s="76"/>
      <c r="VXJ4" s="76"/>
      <c r="VXK4" s="76"/>
      <c r="VXL4" s="76"/>
      <c r="VXM4" s="76"/>
      <c r="VXN4" s="76"/>
      <c r="VXO4" s="76"/>
      <c r="VXP4" s="76"/>
      <c r="VXQ4" s="76"/>
      <c r="VXR4" s="76"/>
      <c r="VXS4" s="76"/>
      <c r="VXT4" s="76"/>
      <c r="VXU4" s="76"/>
      <c r="VXV4" s="76"/>
      <c r="VXW4" s="76"/>
      <c r="VXX4" s="76"/>
      <c r="VXY4" s="76"/>
      <c r="VXZ4" s="76"/>
      <c r="VYA4" s="76"/>
      <c r="VYB4" s="76"/>
      <c r="VYC4" s="76"/>
      <c r="VYD4" s="76"/>
      <c r="VYE4" s="76"/>
      <c r="VYF4" s="76"/>
      <c r="VYG4" s="76"/>
      <c r="VYH4" s="76"/>
      <c r="VYI4" s="76"/>
      <c r="VYJ4" s="76"/>
      <c r="VYK4" s="76"/>
      <c r="VYL4" s="76"/>
      <c r="VYM4" s="76"/>
      <c r="VYN4" s="76"/>
      <c r="VYO4" s="76"/>
      <c r="VYP4" s="76"/>
      <c r="VYQ4" s="76"/>
      <c r="VYR4" s="76"/>
      <c r="VYS4" s="76"/>
      <c r="VYT4" s="76"/>
      <c r="VYU4" s="76"/>
      <c r="VYV4" s="76"/>
      <c r="VYW4" s="76"/>
      <c r="VYX4" s="76"/>
      <c r="VYY4" s="76"/>
      <c r="VYZ4" s="76"/>
      <c r="VZA4" s="76"/>
      <c r="VZB4" s="76"/>
      <c r="VZC4" s="76"/>
      <c r="VZD4" s="76"/>
      <c r="VZE4" s="76"/>
      <c r="VZF4" s="76"/>
      <c r="VZG4" s="76"/>
      <c r="VZH4" s="76"/>
      <c r="VZI4" s="76"/>
      <c r="VZJ4" s="76"/>
      <c r="VZK4" s="76"/>
      <c r="VZL4" s="76"/>
      <c r="VZM4" s="76"/>
      <c r="VZN4" s="76"/>
      <c r="VZO4" s="76"/>
      <c r="VZP4" s="76"/>
      <c r="VZQ4" s="76"/>
      <c r="VZR4" s="76"/>
      <c r="VZS4" s="76"/>
      <c r="VZT4" s="76"/>
      <c r="VZU4" s="76"/>
      <c r="VZV4" s="76"/>
      <c r="VZW4" s="76"/>
      <c r="VZX4" s="76"/>
      <c r="VZY4" s="76"/>
      <c r="VZZ4" s="76"/>
      <c r="WAA4" s="76"/>
      <c r="WAB4" s="76"/>
      <c r="WAC4" s="76"/>
      <c r="WAD4" s="76"/>
      <c r="WAE4" s="76"/>
      <c r="WAF4" s="76"/>
      <c r="WAG4" s="76"/>
      <c r="WAH4" s="76"/>
      <c r="WAI4" s="76"/>
      <c r="WAJ4" s="76"/>
      <c r="WAK4" s="76"/>
      <c r="WAL4" s="76"/>
      <c r="WAM4" s="76"/>
      <c r="WAN4" s="76"/>
      <c r="WAO4" s="76"/>
      <c r="WAP4" s="76"/>
      <c r="WAQ4" s="76"/>
      <c r="WAR4" s="76"/>
      <c r="WAS4" s="76"/>
      <c r="WAT4" s="76"/>
      <c r="WAU4" s="76"/>
      <c r="WAV4" s="76"/>
      <c r="WAW4" s="76"/>
      <c r="WAX4" s="76"/>
      <c r="WAY4" s="76"/>
      <c r="WAZ4" s="76"/>
      <c r="WBA4" s="76"/>
      <c r="WBB4" s="76"/>
      <c r="WBC4" s="76"/>
      <c r="WBD4" s="76"/>
      <c r="WBE4" s="76"/>
      <c r="WBF4" s="76"/>
      <c r="WBG4" s="76"/>
      <c r="WBH4" s="76"/>
      <c r="WBI4" s="76"/>
      <c r="WBJ4" s="76"/>
      <c r="WBK4" s="76"/>
      <c r="WBL4" s="76"/>
      <c r="WBM4" s="76"/>
      <c r="WBN4" s="76"/>
      <c r="WBO4" s="76"/>
      <c r="WBP4" s="76"/>
      <c r="WBQ4" s="76"/>
      <c r="WBR4" s="76"/>
      <c r="WBS4" s="76"/>
      <c r="WBT4" s="76"/>
      <c r="WBU4" s="76"/>
      <c r="WBV4" s="76"/>
      <c r="WBW4" s="76"/>
      <c r="WBX4" s="76"/>
      <c r="WBY4" s="76"/>
      <c r="WBZ4" s="76"/>
      <c r="WCA4" s="76"/>
      <c r="WCB4" s="76"/>
      <c r="WCC4" s="76"/>
      <c r="WCD4" s="76"/>
      <c r="WCE4" s="76"/>
      <c r="WCF4" s="76"/>
      <c r="WCG4" s="76"/>
      <c r="WCH4" s="76"/>
      <c r="WCI4" s="76"/>
      <c r="WCJ4" s="76"/>
      <c r="WCK4" s="76"/>
      <c r="WCL4" s="76"/>
      <c r="WCM4" s="76"/>
      <c r="WCN4" s="76"/>
      <c r="WCO4" s="76"/>
      <c r="WCP4" s="76"/>
      <c r="WCQ4" s="76"/>
      <c r="WCR4" s="76"/>
      <c r="WCS4" s="76"/>
      <c r="WCT4" s="76"/>
      <c r="WCU4" s="76"/>
      <c r="WCV4" s="76"/>
      <c r="WCW4" s="76"/>
      <c r="WCX4" s="76"/>
      <c r="WCY4" s="76"/>
      <c r="WCZ4" s="76"/>
      <c r="WDA4" s="76"/>
      <c r="WDB4" s="76"/>
      <c r="WDC4" s="76"/>
      <c r="WDD4" s="76"/>
      <c r="WDE4" s="76"/>
      <c r="WDF4" s="76"/>
      <c r="WDG4" s="76"/>
      <c r="WDH4" s="76"/>
      <c r="WDI4" s="76"/>
      <c r="WDJ4" s="76"/>
      <c r="WDK4" s="76"/>
      <c r="WDL4" s="76"/>
      <c r="WDM4" s="76"/>
      <c r="WDN4" s="76"/>
      <c r="WDO4" s="76"/>
      <c r="WDP4" s="76"/>
      <c r="WDQ4" s="76"/>
      <c r="WDR4" s="76"/>
      <c r="WDS4" s="76"/>
      <c r="WDT4" s="76"/>
      <c r="WDU4" s="76"/>
      <c r="WDV4" s="76"/>
      <c r="WDW4" s="76"/>
      <c r="WDX4" s="76"/>
      <c r="WDY4" s="76"/>
      <c r="WDZ4" s="76"/>
      <c r="WEA4" s="76"/>
      <c r="WEB4" s="76"/>
      <c r="WEC4" s="76"/>
      <c r="WED4" s="76"/>
      <c r="WEE4" s="76"/>
      <c r="WEF4" s="76"/>
      <c r="WEG4" s="76"/>
      <c r="WEH4" s="76"/>
      <c r="WEI4" s="76"/>
      <c r="WEJ4" s="76"/>
      <c r="WEK4" s="76"/>
      <c r="WEL4" s="76"/>
      <c r="WEM4" s="76"/>
      <c r="WEN4" s="76"/>
      <c r="WEO4" s="76"/>
      <c r="WEP4" s="76"/>
      <c r="WEQ4" s="76"/>
      <c r="WER4" s="76"/>
      <c r="WES4" s="76"/>
      <c r="WET4" s="76"/>
      <c r="WEU4" s="76"/>
      <c r="WEV4" s="76"/>
      <c r="WEW4" s="76"/>
      <c r="WEX4" s="76"/>
      <c r="WEY4" s="76"/>
      <c r="WEZ4" s="76"/>
      <c r="WFA4" s="76"/>
      <c r="WFB4" s="76"/>
      <c r="WFC4" s="76"/>
      <c r="WFD4" s="76"/>
      <c r="WFE4" s="76"/>
      <c r="WFF4" s="76"/>
      <c r="WFG4" s="76"/>
      <c r="WFH4" s="76"/>
      <c r="WFI4" s="76"/>
      <c r="WFJ4" s="76"/>
      <c r="WFK4" s="76"/>
      <c r="WFL4" s="76"/>
      <c r="WFM4" s="76"/>
      <c r="WFN4" s="76"/>
      <c r="WFO4" s="76"/>
      <c r="WFP4" s="76"/>
      <c r="WFQ4" s="76"/>
      <c r="WFR4" s="76"/>
      <c r="WFS4" s="76"/>
      <c r="WFT4" s="76"/>
      <c r="WFU4" s="76"/>
      <c r="WFV4" s="76"/>
      <c r="WFW4" s="76"/>
      <c r="WFX4" s="76"/>
      <c r="WFY4" s="76"/>
      <c r="WFZ4" s="76"/>
      <c r="WGA4" s="76"/>
      <c r="WGB4" s="76"/>
      <c r="WGC4" s="76"/>
      <c r="WGD4" s="76"/>
      <c r="WGE4" s="76"/>
      <c r="WGF4" s="76"/>
      <c r="WGG4" s="76"/>
      <c r="WGH4" s="76"/>
      <c r="WGI4" s="76"/>
      <c r="WGJ4" s="76"/>
      <c r="WGK4" s="76"/>
      <c r="WGL4" s="76"/>
      <c r="WGM4" s="76"/>
      <c r="WGN4" s="76"/>
      <c r="WGO4" s="76"/>
      <c r="WGP4" s="76"/>
      <c r="WGQ4" s="76"/>
      <c r="WGR4" s="76"/>
      <c r="WGS4" s="76"/>
      <c r="WGT4" s="76"/>
      <c r="WGU4" s="76"/>
      <c r="WGV4" s="76"/>
      <c r="WGW4" s="76"/>
      <c r="WGX4" s="76"/>
      <c r="WGY4" s="76"/>
      <c r="WGZ4" s="76"/>
      <c r="WHA4" s="76"/>
      <c r="WHB4" s="76"/>
      <c r="WHC4" s="76"/>
      <c r="WHD4" s="76"/>
      <c r="WHE4" s="76"/>
      <c r="WHF4" s="76"/>
      <c r="WHG4" s="76"/>
      <c r="WHH4" s="76"/>
      <c r="WHI4" s="76"/>
      <c r="WHJ4" s="76"/>
      <c r="WHK4" s="76"/>
      <c r="WHL4" s="76"/>
      <c r="WHM4" s="76"/>
      <c r="WHN4" s="76"/>
      <c r="WHO4" s="76"/>
      <c r="WHP4" s="76"/>
      <c r="WHQ4" s="76"/>
      <c r="WHR4" s="76"/>
      <c r="WHS4" s="76"/>
      <c r="WHT4" s="76"/>
      <c r="WHU4" s="76"/>
      <c r="WHV4" s="76"/>
      <c r="WHW4" s="76"/>
      <c r="WHX4" s="76"/>
      <c r="WHY4" s="76"/>
      <c r="WHZ4" s="76"/>
      <c r="WIA4" s="76"/>
      <c r="WIB4" s="76"/>
      <c r="WIC4" s="76"/>
      <c r="WID4" s="76"/>
      <c r="WIE4" s="76"/>
      <c r="WIF4" s="76"/>
      <c r="WIG4" s="76"/>
      <c r="WIH4" s="76"/>
      <c r="WII4" s="76"/>
      <c r="WIJ4" s="76"/>
      <c r="WIK4" s="76"/>
      <c r="WIL4" s="76"/>
      <c r="WIM4" s="76"/>
      <c r="WIN4" s="76"/>
      <c r="WIO4" s="76"/>
      <c r="WIP4" s="76"/>
      <c r="WIQ4" s="76"/>
      <c r="WIR4" s="76"/>
      <c r="WIS4" s="76"/>
      <c r="WIT4" s="76"/>
      <c r="WIU4" s="76"/>
      <c r="WIV4" s="76"/>
      <c r="WIW4" s="76"/>
      <c r="WIX4" s="76"/>
      <c r="WIY4" s="76"/>
      <c r="WIZ4" s="76"/>
      <c r="WJA4" s="76"/>
      <c r="WJB4" s="76"/>
      <c r="WJC4" s="76"/>
      <c r="WJD4" s="76"/>
      <c r="WJE4" s="76"/>
      <c r="WJF4" s="76"/>
      <c r="WJG4" s="76"/>
      <c r="WJH4" s="76"/>
      <c r="WJI4" s="76"/>
      <c r="WJJ4" s="76"/>
      <c r="WJK4" s="76"/>
      <c r="WJL4" s="76"/>
      <c r="WJM4" s="76"/>
      <c r="WJN4" s="76"/>
      <c r="WJO4" s="76"/>
      <c r="WJP4" s="76"/>
      <c r="WJQ4" s="76"/>
      <c r="WJR4" s="76"/>
      <c r="WJS4" s="76"/>
      <c r="WJT4" s="76"/>
      <c r="WJU4" s="76"/>
      <c r="WJV4" s="76"/>
      <c r="WJW4" s="76"/>
      <c r="WJX4" s="76"/>
      <c r="WJY4" s="76"/>
      <c r="WJZ4" s="76"/>
      <c r="WKA4" s="76"/>
      <c r="WKB4" s="76"/>
      <c r="WKC4" s="76"/>
      <c r="WKD4" s="76"/>
      <c r="WKE4" s="76"/>
      <c r="WKF4" s="76"/>
      <c r="WKG4" s="76"/>
      <c r="WKH4" s="76"/>
      <c r="WKI4" s="76"/>
      <c r="WKJ4" s="76"/>
      <c r="WKK4" s="76"/>
      <c r="WKL4" s="76"/>
      <c r="WKM4" s="76"/>
      <c r="WKN4" s="76"/>
      <c r="WKO4" s="76"/>
      <c r="WKP4" s="76"/>
      <c r="WKQ4" s="76"/>
      <c r="WKR4" s="76"/>
      <c r="WKS4" s="76"/>
      <c r="WKT4" s="76"/>
      <c r="WKU4" s="76"/>
      <c r="WKV4" s="76"/>
      <c r="WKW4" s="76"/>
      <c r="WKX4" s="76"/>
      <c r="WKY4" s="76"/>
      <c r="WKZ4" s="76"/>
      <c r="WLA4" s="76"/>
      <c r="WLB4" s="76"/>
      <c r="WLC4" s="76"/>
      <c r="WLD4" s="76"/>
      <c r="WLE4" s="76"/>
      <c r="WLF4" s="76"/>
      <c r="WLG4" s="76"/>
      <c r="WLH4" s="76"/>
      <c r="WLI4" s="76"/>
      <c r="WLJ4" s="76"/>
      <c r="WLK4" s="76"/>
      <c r="WLL4" s="76"/>
      <c r="WLM4" s="76"/>
      <c r="WLN4" s="76"/>
      <c r="WLO4" s="76"/>
      <c r="WLP4" s="76"/>
      <c r="WLQ4" s="76"/>
      <c r="WLR4" s="76"/>
      <c r="WLS4" s="76"/>
      <c r="WLT4" s="76"/>
      <c r="WLU4" s="76"/>
      <c r="WLV4" s="76"/>
      <c r="WLW4" s="76"/>
      <c r="WLX4" s="76"/>
      <c r="WLY4" s="76"/>
      <c r="WLZ4" s="76"/>
      <c r="WMA4" s="76"/>
      <c r="WMB4" s="76"/>
      <c r="WMC4" s="76"/>
      <c r="WMD4" s="76"/>
      <c r="WME4" s="76"/>
      <c r="WMF4" s="76"/>
      <c r="WMG4" s="76"/>
      <c r="WMH4" s="76"/>
      <c r="WMI4" s="76"/>
      <c r="WMJ4" s="76"/>
      <c r="WMK4" s="76"/>
      <c r="WML4" s="76"/>
      <c r="WMM4" s="76"/>
      <c r="WMN4" s="76"/>
      <c r="WMO4" s="76"/>
      <c r="WMP4" s="76"/>
      <c r="WMQ4" s="76"/>
      <c r="WMR4" s="76"/>
      <c r="WMS4" s="76"/>
      <c r="WMT4" s="76"/>
      <c r="WMU4" s="76"/>
      <c r="WMV4" s="76"/>
      <c r="WMW4" s="76"/>
      <c r="WMX4" s="76"/>
      <c r="WMY4" s="76"/>
      <c r="WMZ4" s="76"/>
      <c r="WNA4" s="76"/>
      <c r="WNB4" s="76"/>
      <c r="WNC4" s="76"/>
      <c r="WND4" s="76"/>
      <c r="WNE4" s="76"/>
      <c r="WNF4" s="76"/>
      <c r="WNG4" s="76"/>
      <c r="WNH4" s="76"/>
      <c r="WNI4" s="76"/>
      <c r="WNJ4" s="76"/>
      <c r="WNK4" s="76"/>
      <c r="WNL4" s="76"/>
      <c r="WNM4" s="76"/>
      <c r="WNN4" s="76"/>
      <c r="WNO4" s="76"/>
      <c r="WNP4" s="76"/>
      <c r="WNQ4" s="76"/>
      <c r="WNR4" s="76"/>
      <c r="WNS4" s="76"/>
      <c r="WNT4" s="76"/>
      <c r="WNU4" s="76"/>
      <c r="WNV4" s="76"/>
      <c r="WNW4" s="76"/>
      <c r="WNX4" s="76"/>
      <c r="WNY4" s="76"/>
      <c r="WNZ4" s="76"/>
      <c r="WOA4" s="76"/>
      <c r="WOB4" s="76"/>
      <c r="WOC4" s="76"/>
      <c r="WOD4" s="76"/>
      <c r="WOE4" s="76"/>
      <c r="WOF4" s="76"/>
      <c r="WOG4" s="76"/>
      <c r="WOH4" s="76"/>
      <c r="WOI4" s="76"/>
      <c r="WOJ4" s="76"/>
      <c r="WOK4" s="76"/>
      <c r="WOL4" s="76"/>
      <c r="WOM4" s="76"/>
      <c r="WON4" s="76"/>
      <c r="WOO4" s="76"/>
      <c r="WOP4" s="76"/>
      <c r="WOQ4" s="76"/>
      <c r="WOR4" s="76"/>
      <c r="WOS4" s="76"/>
      <c r="WOT4" s="76"/>
      <c r="WOU4" s="76"/>
      <c r="WOV4" s="76"/>
      <c r="WOW4" s="76"/>
      <c r="WOX4" s="76"/>
      <c r="WOY4" s="76"/>
      <c r="WOZ4" s="76"/>
      <c r="WPA4" s="76"/>
      <c r="WPB4" s="76"/>
      <c r="WPC4" s="76"/>
      <c r="WPD4" s="76"/>
      <c r="WPE4" s="76"/>
      <c r="WPF4" s="76"/>
      <c r="WPG4" s="76"/>
      <c r="WPH4" s="76"/>
      <c r="WPI4" s="76"/>
      <c r="WPJ4" s="76"/>
      <c r="WPK4" s="76"/>
      <c r="WPL4" s="76"/>
      <c r="WPM4" s="76"/>
      <c r="WPN4" s="76"/>
      <c r="WPO4" s="76"/>
      <c r="WPP4" s="76"/>
      <c r="WPQ4" s="76"/>
      <c r="WPR4" s="76"/>
      <c r="WPS4" s="76"/>
      <c r="WPT4" s="76"/>
      <c r="WPU4" s="76"/>
      <c r="WPV4" s="76"/>
      <c r="WPW4" s="76"/>
      <c r="WPX4" s="76"/>
      <c r="WPY4" s="76"/>
      <c r="WPZ4" s="76"/>
      <c r="WQA4" s="76"/>
      <c r="WQB4" s="76"/>
      <c r="WQC4" s="76"/>
      <c r="WQD4" s="76"/>
      <c r="WQE4" s="76"/>
      <c r="WQF4" s="76"/>
      <c r="WQG4" s="76"/>
      <c r="WQH4" s="76"/>
      <c r="WQI4" s="76"/>
      <c r="WQJ4" s="76"/>
      <c r="WQK4" s="76"/>
      <c r="WQL4" s="76"/>
      <c r="WQM4" s="76"/>
      <c r="WQN4" s="76"/>
      <c r="WQO4" s="76"/>
      <c r="WQP4" s="76"/>
      <c r="WQQ4" s="76"/>
      <c r="WQR4" s="76"/>
      <c r="WQS4" s="76"/>
      <c r="WQT4" s="76"/>
      <c r="WQU4" s="76"/>
      <c r="WQV4" s="76"/>
      <c r="WQW4" s="76"/>
      <c r="WQX4" s="76"/>
      <c r="WQY4" s="76"/>
      <c r="WQZ4" s="76"/>
      <c r="WRA4" s="76"/>
      <c r="WRB4" s="76"/>
      <c r="WRC4" s="76"/>
      <c r="WRD4" s="76"/>
      <c r="WRE4" s="76"/>
      <c r="WRF4" s="76"/>
      <c r="WRG4" s="76"/>
      <c r="WRH4" s="76"/>
      <c r="WRI4" s="76"/>
      <c r="WRJ4" s="76"/>
      <c r="WRK4" s="76"/>
      <c r="WRL4" s="76"/>
      <c r="WRM4" s="76"/>
      <c r="WRN4" s="76"/>
      <c r="WRO4" s="76"/>
      <c r="WRP4" s="76"/>
      <c r="WRQ4" s="76"/>
      <c r="WRR4" s="76"/>
      <c r="WRS4" s="76"/>
      <c r="WRT4" s="76"/>
      <c r="WRU4" s="76"/>
      <c r="WRV4" s="76"/>
      <c r="WRW4" s="76"/>
      <c r="WRX4" s="76"/>
      <c r="WRY4" s="76"/>
      <c r="WRZ4" s="76"/>
      <c r="WSA4" s="76"/>
      <c r="WSB4" s="76"/>
      <c r="WSC4" s="76"/>
      <c r="WSD4" s="76"/>
      <c r="WSE4" s="76"/>
      <c r="WSF4" s="76"/>
      <c r="WSG4" s="76"/>
      <c r="WSH4" s="76"/>
      <c r="WSI4" s="76"/>
      <c r="WSJ4" s="76"/>
      <c r="WSK4" s="76"/>
      <c r="WSL4" s="76"/>
      <c r="WSM4" s="76"/>
      <c r="WSN4" s="76"/>
      <c r="WSO4" s="76"/>
      <c r="WSP4" s="76"/>
      <c r="WSQ4" s="76"/>
      <c r="WSR4" s="76"/>
      <c r="WSS4" s="76"/>
      <c r="WST4" s="76"/>
      <c r="WSU4" s="76"/>
      <c r="WSV4" s="76"/>
      <c r="WSW4" s="76"/>
      <c r="WSX4" s="76"/>
      <c r="WSY4" s="76"/>
      <c r="WSZ4" s="76"/>
      <c r="WTA4" s="76"/>
      <c r="WTB4" s="76"/>
      <c r="WTC4" s="76"/>
      <c r="WTD4" s="76"/>
      <c r="WTE4" s="76"/>
      <c r="WTF4" s="76"/>
      <c r="WTG4" s="76"/>
      <c r="WTH4" s="76"/>
      <c r="WTI4" s="76"/>
      <c r="WTJ4" s="76"/>
      <c r="WTK4" s="76"/>
      <c r="WTL4" s="76"/>
      <c r="WTM4" s="76"/>
      <c r="WTN4" s="76"/>
      <c r="WTO4" s="76"/>
      <c r="WTP4" s="76"/>
      <c r="WTQ4" s="76"/>
      <c r="WTR4" s="76"/>
      <c r="WTS4" s="76"/>
      <c r="WTT4" s="76"/>
      <c r="WTU4" s="76"/>
      <c r="WTV4" s="76"/>
      <c r="WTW4" s="76"/>
      <c r="WTX4" s="76"/>
      <c r="WTY4" s="76"/>
      <c r="WTZ4" s="76"/>
      <c r="WUA4" s="76"/>
      <c r="WUB4" s="76"/>
      <c r="WUC4" s="76"/>
      <c r="WUD4" s="76"/>
      <c r="WUE4" s="76"/>
      <c r="WUF4" s="76"/>
      <c r="WUG4" s="76"/>
      <c r="WUH4" s="76"/>
      <c r="WUI4" s="76"/>
      <c r="WUJ4" s="76"/>
      <c r="WUK4" s="76"/>
      <c r="WUL4" s="76"/>
      <c r="WUM4" s="76"/>
      <c r="WUN4" s="76"/>
      <c r="WUO4" s="76"/>
      <c r="WUP4" s="76"/>
      <c r="WUQ4" s="76"/>
      <c r="WUR4" s="76"/>
      <c r="WUS4" s="76"/>
      <c r="WUT4" s="76"/>
      <c r="WUU4" s="76"/>
      <c r="WUV4" s="76"/>
      <c r="WUW4" s="76"/>
      <c r="WUX4" s="76"/>
      <c r="WUY4" s="76"/>
      <c r="WUZ4" s="76"/>
      <c r="WVA4" s="76"/>
      <c r="WVB4" s="76"/>
      <c r="WVC4" s="76"/>
      <c r="WVD4" s="76"/>
      <c r="WVE4" s="76"/>
      <c r="WVF4" s="76"/>
      <c r="WVG4" s="76"/>
      <c r="WVH4" s="76"/>
      <c r="WVI4" s="76"/>
      <c r="WVJ4" s="76"/>
      <c r="WVK4" s="76"/>
      <c r="WVL4" s="76"/>
      <c r="WVM4" s="76"/>
      <c r="WVN4" s="76"/>
      <c r="WVO4" s="76"/>
      <c r="WVP4" s="76"/>
      <c r="WVQ4" s="76"/>
      <c r="WVR4" s="76"/>
      <c r="WVS4" s="76"/>
      <c r="WVT4" s="76"/>
      <c r="WVU4" s="76"/>
      <c r="WVV4" s="76"/>
      <c r="WVW4" s="76"/>
      <c r="WVX4" s="76"/>
      <c r="WVY4" s="76"/>
      <c r="WVZ4" s="76"/>
      <c r="WWA4" s="76"/>
      <c r="WWB4" s="76"/>
      <c r="WWC4" s="76"/>
      <c r="WWD4" s="76"/>
      <c r="WWE4" s="76"/>
      <c r="WWF4" s="76"/>
      <c r="WWG4" s="76"/>
      <c r="WWH4" s="76"/>
      <c r="WWI4" s="76"/>
      <c r="WWJ4" s="76"/>
      <c r="WWK4" s="76"/>
      <c r="WWL4" s="76"/>
      <c r="WWM4" s="76"/>
      <c r="WWN4" s="76"/>
      <c r="WWO4" s="76"/>
      <c r="WWP4" s="76"/>
      <c r="WWQ4" s="76"/>
      <c r="WWR4" s="76"/>
      <c r="WWS4" s="76"/>
      <c r="WWT4" s="76"/>
      <c r="WWU4" s="76"/>
      <c r="WWV4" s="76"/>
      <c r="WWW4" s="76"/>
      <c r="WWX4" s="76"/>
      <c r="WWY4" s="76"/>
      <c r="WWZ4" s="76"/>
      <c r="WXA4" s="76"/>
      <c r="WXB4" s="76"/>
      <c r="WXC4" s="76"/>
      <c r="WXD4" s="76"/>
      <c r="WXE4" s="76"/>
      <c r="WXF4" s="76"/>
      <c r="WXG4" s="76"/>
      <c r="WXH4" s="76"/>
      <c r="WXI4" s="76"/>
      <c r="WXJ4" s="76"/>
      <c r="WXK4" s="76"/>
      <c r="WXL4" s="76"/>
      <c r="WXM4" s="76"/>
      <c r="WXN4" s="76"/>
      <c r="WXO4" s="76"/>
      <c r="WXP4" s="76"/>
      <c r="WXQ4" s="76"/>
      <c r="WXR4" s="76"/>
      <c r="WXS4" s="76"/>
      <c r="WXT4" s="76"/>
      <c r="WXU4" s="76"/>
      <c r="WXV4" s="76"/>
      <c r="WXW4" s="76"/>
      <c r="WXX4" s="76"/>
      <c r="WXY4" s="76"/>
      <c r="WXZ4" s="76"/>
      <c r="WYA4" s="76"/>
      <c r="WYB4" s="76"/>
      <c r="WYC4" s="76"/>
      <c r="WYD4" s="76"/>
      <c r="WYE4" s="76"/>
      <c r="WYF4" s="76"/>
      <c r="WYG4" s="76"/>
      <c r="WYH4" s="76"/>
      <c r="WYI4" s="76"/>
      <c r="WYJ4" s="76"/>
      <c r="WYK4" s="76"/>
      <c r="WYL4" s="76"/>
      <c r="WYM4" s="76"/>
      <c r="WYN4" s="76"/>
      <c r="WYO4" s="76"/>
      <c r="WYP4" s="76"/>
      <c r="WYQ4" s="76"/>
      <c r="WYR4" s="76"/>
      <c r="WYS4" s="76"/>
      <c r="WYT4" s="76"/>
      <c r="WYU4" s="76"/>
      <c r="WYV4" s="76"/>
      <c r="WYW4" s="76"/>
      <c r="WYX4" s="76"/>
      <c r="WYY4" s="76"/>
      <c r="WYZ4" s="76"/>
      <c r="WZA4" s="76"/>
      <c r="WZB4" s="76"/>
      <c r="WZC4" s="76"/>
      <c r="WZD4" s="76"/>
      <c r="WZE4" s="76"/>
      <c r="WZF4" s="76"/>
      <c r="WZG4" s="76"/>
      <c r="WZH4" s="76"/>
      <c r="WZI4" s="76"/>
      <c r="WZJ4" s="76"/>
      <c r="WZK4" s="76"/>
      <c r="WZL4" s="76"/>
      <c r="WZM4" s="76"/>
      <c r="WZN4" s="76"/>
      <c r="WZO4" s="76"/>
      <c r="WZP4" s="76"/>
      <c r="WZQ4" s="76"/>
      <c r="WZR4" s="76"/>
      <c r="WZS4" s="76"/>
      <c r="WZT4" s="76"/>
      <c r="WZU4" s="76"/>
      <c r="WZV4" s="76"/>
      <c r="WZW4" s="76"/>
      <c r="WZX4" s="76"/>
      <c r="WZY4" s="76"/>
      <c r="WZZ4" s="76"/>
      <c r="XAA4" s="76"/>
      <c r="XAB4" s="76"/>
      <c r="XAC4" s="76"/>
      <c r="XAD4" s="76"/>
      <c r="XAE4" s="76"/>
      <c r="XAF4" s="76"/>
      <c r="XAG4" s="76"/>
      <c r="XAH4" s="76"/>
      <c r="XAI4" s="76"/>
      <c r="XAJ4" s="76"/>
      <c r="XAK4" s="76"/>
      <c r="XAL4" s="76"/>
      <c r="XAM4" s="76"/>
      <c r="XAN4" s="76"/>
      <c r="XAO4" s="76"/>
      <c r="XAP4" s="76"/>
      <c r="XAQ4" s="76"/>
      <c r="XAR4" s="76"/>
      <c r="XAS4" s="77"/>
      <c r="XAT4" s="77"/>
      <c r="XAU4" s="77"/>
      <c r="XAV4" s="77"/>
      <c r="XAW4" s="77"/>
      <c r="XAX4" s="77"/>
      <c r="XAY4" s="77"/>
      <c r="XAZ4" s="77"/>
      <c r="XBA4" s="77"/>
      <c r="XBB4" s="77"/>
      <c r="XBC4" s="77"/>
      <c r="XBD4" s="77"/>
      <c r="XBE4" s="77"/>
      <c r="XBF4" s="77"/>
      <c r="XBG4" s="77"/>
      <c r="XBH4" s="77"/>
      <c r="XBI4" s="77"/>
      <c r="XBJ4" s="77"/>
      <c r="XBK4" s="77"/>
      <c r="XBL4" s="77"/>
      <c r="XBM4" s="77"/>
      <c r="XBN4" s="77"/>
      <c r="XBO4" s="77"/>
      <c r="XBP4" s="77"/>
      <c r="XBQ4" s="77"/>
      <c r="XBR4" s="77"/>
      <c r="XBS4" s="77"/>
      <c r="XBT4" s="77"/>
      <c r="XBU4" s="77"/>
      <c r="XBV4" s="77"/>
      <c r="XBW4" s="77"/>
      <c r="XBX4" s="77"/>
      <c r="XBY4" s="77"/>
      <c r="XBZ4" s="77"/>
      <c r="XCA4" s="77"/>
      <c r="XCB4" s="77"/>
      <c r="XCC4" s="77"/>
      <c r="XCD4" s="77"/>
      <c r="XCE4" s="77"/>
      <c r="XCF4" s="77"/>
      <c r="XCG4" s="77"/>
      <c r="XCH4" s="77"/>
      <c r="XCI4" s="77"/>
      <c r="XCJ4" s="77"/>
      <c r="XCK4" s="77"/>
      <c r="XCL4" s="77"/>
      <c r="XCM4" s="77"/>
      <c r="XCN4" s="77"/>
      <c r="XCO4" s="77"/>
      <c r="XCP4" s="77"/>
      <c r="XCQ4" s="77"/>
      <c r="XCR4" s="77"/>
      <c r="XCS4" s="77"/>
      <c r="XCT4" s="77"/>
      <c r="XCU4" s="77"/>
      <c r="XCV4" s="77"/>
      <c r="XCW4" s="77"/>
      <c r="XCX4" s="77"/>
      <c r="XCY4" s="77"/>
      <c r="XCZ4" s="77"/>
      <c r="XDA4" s="77"/>
      <c r="XDB4" s="77"/>
      <c r="XDC4" s="77"/>
      <c r="XDD4" s="77"/>
      <c r="XDE4" s="77"/>
      <c r="XDF4" s="77"/>
      <c r="XDG4" s="77"/>
      <c r="XDH4" s="77"/>
      <c r="XDI4" s="77"/>
      <c r="XDJ4" s="77"/>
      <c r="XDK4" s="77"/>
      <c r="XDL4" s="77"/>
      <c r="XDM4" s="77"/>
      <c r="XDN4" s="77"/>
      <c r="XDO4" s="77"/>
      <c r="XDP4" s="77"/>
      <c r="XDQ4" s="77"/>
      <c r="XDR4" s="77"/>
      <c r="XDS4" s="77"/>
      <c r="XDT4" s="77"/>
      <c r="XDU4" s="77"/>
      <c r="XDV4" s="77"/>
      <c r="XDW4" s="77"/>
      <c r="XDX4" s="77"/>
      <c r="XDY4" s="77"/>
      <c r="XDZ4" s="77"/>
      <c r="XEA4" s="77"/>
      <c r="XEB4" s="77"/>
      <c r="XEC4" s="77"/>
      <c r="XED4" s="77"/>
      <c r="XEE4" s="77"/>
      <c r="XEF4" s="77"/>
      <c r="XEG4" s="77"/>
      <c r="XEH4" s="77"/>
      <c r="XEI4" s="77"/>
      <c r="XEJ4" s="77"/>
      <c r="XEK4" s="77"/>
      <c r="XEL4" s="77"/>
      <c r="XEM4" s="77"/>
      <c r="XEN4" s="77"/>
      <c r="XEO4" s="77"/>
    </row>
    <row r="5" spans="1:16369" s="78" customFormat="1" ht="15" customHeight="1" x14ac:dyDescent="0.25">
      <c r="A5" s="80" t="s">
        <v>219</v>
      </c>
      <c r="B5" s="103" t="s">
        <v>157</v>
      </c>
    </row>
    <row r="6" spans="1:16369" s="78" customFormat="1" ht="15" customHeight="1" x14ac:dyDescent="0.25">
      <c r="A6" s="80" t="s">
        <v>220</v>
      </c>
      <c r="B6" s="103" t="s">
        <v>158</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row>
    <row r="7" spans="1:16369" s="78" customFormat="1" ht="15" customHeight="1" x14ac:dyDescent="0.25">
      <c r="A7" s="80" t="s">
        <v>221</v>
      </c>
      <c r="B7" s="103" t="s">
        <v>159</v>
      </c>
    </row>
    <row r="8" spans="1:16369" s="78" customFormat="1" ht="15" customHeight="1" thickBot="1" x14ac:dyDescent="0.3">
      <c r="A8" s="92" t="s">
        <v>47</v>
      </c>
      <c r="B8" s="149" t="s">
        <v>80</v>
      </c>
    </row>
    <row r="9" spans="1:16369" s="78" customFormat="1" ht="15.75" thickBot="1" x14ac:dyDescent="0.3">
      <c r="A9" s="95"/>
      <c r="B9" s="105"/>
    </row>
    <row r="10" spans="1:16369" s="78" customFormat="1" ht="15" customHeight="1" x14ac:dyDescent="0.25">
      <c r="A10" s="1127" t="s">
        <v>14</v>
      </c>
      <c r="B10" s="1128"/>
    </row>
    <row r="11" spans="1:16369" s="78" customFormat="1" ht="15" customHeight="1" x14ac:dyDescent="0.25">
      <c r="A11" s="81" t="s">
        <v>15</v>
      </c>
      <c r="B11" s="103" t="s">
        <v>193</v>
      </c>
    </row>
    <row r="12" spans="1:16369" s="78" customFormat="1" ht="15" customHeight="1" x14ac:dyDescent="0.25">
      <c r="A12" s="81" t="s">
        <v>16</v>
      </c>
      <c r="B12" s="103" t="s">
        <v>194</v>
      </c>
    </row>
    <row r="13" spans="1:16369" s="78" customFormat="1" ht="15" customHeight="1" x14ac:dyDescent="0.25">
      <c r="A13" s="81" t="s">
        <v>17</v>
      </c>
      <c r="B13" s="103" t="s">
        <v>195</v>
      </c>
    </row>
    <row r="14" spans="1:16369" s="78" customFormat="1" ht="15" customHeight="1" x14ac:dyDescent="0.25">
      <c r="A14" s="81" t="s">
        <v>18</v>
      </c>
      <c r="B14" s="103" t="s">
        <v>196</v>
      </c>
    </row>
    <row r="15" spans="1:16369" s="78" customFormat="1" ht="15" customHeight="1" x14ac:dyDescent="0.25">
      <c r="A15" s="81" t="s">
        <v>19</v>
      </c>
      <c r="B15" s="103" t="s">
        <v>198</v>
      </c>
    </row>
    <row r="16" spans="1:16369" s="78" customFormat="1" ht="15" customHeight="1" thickBot="1" x14ac:dyDescent="0.3">
      <c r="A16" s="82" t="s">
        <v>28</v>
      </c>
      <c r="B16" s="106" t="s">
        <v>197</v>
      </c>
    </row>
    <row r="17" spans="1:3" s="78" customFormat="1" ht="15.75" thickBot="1" x14ac:dyDescent="0.3">
      <c r="A17" s="83"/>
      <c r="B17" s="105"/>
      <c r="C17" s="96"/>
    </row>
    <row r="18" spans="1:3" s="78" customFormat="1" ht="15" customHeight="1" x14ac:dyDescent="0.25">
      <c r="A18" s="1127" t="s">
        <v>48</v>
      </c>
      <c r="B18" s="1128"/>
      <c r="C18" s="97"/>
    </row>
    <row r="19" spans="1:3" s="78" customFormat="1" ht="15" customHeight="1" x14ac:dyDescent="0.25">
      <c r="A19" s="81" t="s">
        <v>83</v>
      </c>
      <c r="B19" s="103" t="s">
        <v>199</v>
      </c>
      <c r="C19" s="97"/>
    </row>
    <row r="20" spans="1:3" s="78" customFormat="1" ht="15" customHeight="1" x14ac:dyDescent="0.25">
      <c r="A20" s="81" t="s">
        <v>84</v>
      </c>
      <c r="B20" s="103" t="s">
        <v>200</v>
      </c>
      <c r="C20" s="97"/>
    </row>
    <row r="21" spans="1:3" s="78" customFormat="1" ht="15" customHeight="1" x14ac:dyDescent="0.25">
      <c r="A21" s="81" t="s">
        <v>85</v>
      </c>
      <c r="B21" s="103" t="s">
        <v>201</v>
      </c>
      <c r="C21" s="97"/>
    </row>
    <row r="22" spans="1:3" s="78" customFormat="1" ht="15" customHeight="1" x14ac:dyDescent="0.25">
      <c r="A22" s="81" t="s">
        <v>135</v>
      </c>
      <c r="B22" s="103" t="s">
        <v>381</v>
      </c>
      <c r="C22" s="97"/>
    </row>
    <row r="23" spans="1:3" s="78" customFormat="1" ht="15" customHeight="1" x14ac:dyDescent="0.25">
      <c r="A23" s="81" t="s">
        <v>136</v>
      </c>
      <c r="B23" s="103" t="s">
        <v>382</v>
      </c>
      <c r="C23" s="97"/>
    </row>
    <row r="24" spans="1:3" s="78" customFormat="1" ht="15" customHeight="1" thickBot="1" x14ac:dyDescent="0.3">
      <c r="A24" s="82" t="s">
        <v>137</v>
      </c>
      <c r="B24" s="103" t="s">
        <v>383</v>
      </c>
      <c r="C24" s="97"/>
    </row>
    <row r="25" spans="1:3" s="78" customFormat="1" ht="15.75" thickBot="1" x14ac:dyDescent="0.3">
      <c r="A25" s="83"/>
      <c r="B25" s="105"/>
      <c r="C25" s="97"/>
    </row>
    <row r="26" spans="1:3" s="78" customFormat="1" ht="15" customHeight="1" x14ac:dyDescent="0.25">
      <c r="A26" s="1127" t="s">
        <v>29</v>
      </c>
      <c r="B26" s="1128"/>
      <c r="C26" s="97"/>
    </row>
    <row r="27" spans="1:3" s="78" customFormat="1" ht="15" customHeight="1" x14ac:dyDescent="0.25">
      <c r="A27" s="84" t="s">
        <v>11</v>
      </c>
      <c r="B27" s="104" t="s">
        <v>215</v>
      </c>
      <c r="C27" s="97"/>
    </row>
    <row r="28" spans="1:3" s="78" customFormat="1" ht="15" customHeight="1" x14ac:dyDescent="0.25">
      <c r="A28" s="81" t="s">
        <v>138</v>
      </c>
      <c r="B28" s="103" t="s">
        <v>385</v>
      </c>
      <c r="C28" s="97"/>
    </row>
    <row r="29" spans="1:3" s="78" customFormat="1" ht="15" customHeight="1" x14ac:dyDescent="0.25">
      <c r="A29" s="81" t="s">
        <v>139</v>
      </c>
      <c r="B29" s="104" t="s">
        <v>384</v>
      </c>
      <c r="C29" s="99"/>
    </row>
    <row r="30" spans="1:3" s="78" customFormat="1" ht="15" customHeight="1" x14ac:dyDescent="0.25">
      <c r="A30" s="84" t="s">
        <v>12</v>
      </c>
      <c r="B30" s="107" t="s">
        <v>386</v>
      </c>
      <c r="C30" s="97"/>
    </row>
    <row r="31" spans="1:3" s="78" customFormat="1" ht="15" customHeight="1" x14ac:dyDescent="0.25">
      <c r="A31" s="81" t="s">
        <v>49</v>
      </c>
      <c r="B31" s="107" t="s">
        <v>202</v>
      </c>
      <c r="C31" s="99"/>
    </row>
    <row r="32" spans="1:3" s="78" customFormat="1" ht="15" customHeight="1" thickBot="1" x14ac:dyDescent="0.3">
      <c r="A32" s="82" t="s">
        <v>69</v>
      </c>
      <c r="B32" s="108" t="s">
        <v>203</v>
      </c>
      <c r="C32" s="99"/>
    </row>
    <row r="33" spans="1:3" s="78" customFormat="1" ht="30.75" customHeight="1" thickBot="1" x14ac:dyDescent="0.3">
      <c r="A33" s="100"/>
      <c r="B33" s="109"/>
      <c r="C33" s="94"/>
    </row>
    <row r="34" spans="1:3" s="78" customFormat="1" ht="15" customHeight="1" x14ac:dyDescent="0.25">
      <c r="A34" s="1127" t="s">
        <v>140</v>
      </c>
      <c r="B34" s="1128"/>
      <c r="C34" s="94"/>
    </row>
    <row r="35" spans="1:3" s="78" customFormat="1" ht="15" customHeight="1" x14ac:dyDescent="0.25">
      <c r="A35" s="84" t="s">
        <v>50</v>
      </c>
      <c r="B35" s="104" t="s">
        <v>217</v>
      </c>
      <c r="C35" s="94"/>
    </row>
    <row r="36" spans="1:3" s="78" customFormat="1" ht="15" customHeight="1" x14ac:dyDescent="0.25">
      <c r="A36" s="84" t="s">
        <v>51</v>
      </c>
      <c r="B36" s="104" t="s">
        <v>218</v>
      </c>
      <c r="C36" s="94"/>
    </row>
    <row r="37" spans="1:3" s="78" customFormat="1" ht="15" customHeight="1" x14ac:dyDescent="0.25">
      <c r="A37" s="84" t="s">
        <v>52</v>
      </c>
      <c r="B37" s="104" t="s">
        <v>217</v>
      </c>
      <c r="C37" s="94"/>
    </row>
    <row r="38" spans="1:3" s="78" customFormat="1" ht="15" customHeight="1" x14ac:dyDescent="0.25">
      <c r="A38" s="84" t="s">
        <v>53</v>
      </c>
      <c r="B38" s="104" t="s">
        <v>217</v>
      </c>
      <c r="C38" s="94"/>
    </row>
    <row r="39" spans="1:3" s="78" customFormat="1" ht="15" customHeight="1" thickBot="1" x14ac:dyDescent="0.3">
      <c r="A39" s="85" t="s">
        <v>5</v>
      </c>
      <c r="B39" s="110" t="s">
        <v>204</v>
      </c>
      <c r="C39" s="94"/>
    </row>
    <row r="40" spans="1:3" s="78" customFormat="1" ht="15" customHeight="1" thickBot="1" x14ac:dyDescent="0.3">
      <c r="A40" s="86"/>
      <c r="B40" s="111"/>
      <c r="C40" s="94"/>
    </row>
    <row r="41" spans="1:3" s="78" customFormat="1" ht="15" customHeight="1" x14ac:dyDescent="0.25">
      <c r="A41" s="1127" t="s">
        <v>141</v>
      </c>
      <c r="B41" s="1128"/>
      <c r="C41" s="94"/>
    </row>
    <row r="42" spans="1:3" s="78" customFormat="1" ht="15" customHeight="1" x14ac:dyDescent="0.25">
      <c r="A42" s="84" t="s">
        <v>0</v>
      </c>
      <c r="B42" s="103" t="s">
        <v>206</v>
      </c>
      <c r="C42" s="94"/>
    </row>
    <row r="43" spans="1:3" s="78" customFormat="1" ht="15" customHeight="1" x14ac:dyDescent="0.25">
      <c r="A43" s="84" t="s">
        <v>1</v>
      </c>
      <c r="B43" s="103" t="s">
        <v>207</v>
      </c>
      <c r="C43" s="94"/>
    </row>
    <row r="44" spans="1:3" s="78" customFormat="1" ht="15" customHeight="1" x14ac:dyDescent="0.25">
      <c r="A44" s="84" t="s">
        <v>2</v>
      </c>
      <c r="B44" s="103" t="s">
        <v>208</v>
      </c>
      <c r="C44" s="94"/>
    </row>
    <row r="45" spans="1:3" s="78" customFormat="1" ht="15" customHeight="1" x14ac:dyDescent="0.25">
      <c r="A45" s="84" t="s">
        <v>3</v>
      </c>
      <c r="B45" s="103" t="s">
        <v>209</v>
      </c>
      <c r="C45" s="94"/>
    </row>
    <row r="46" spans="1:3" s="78" customFormat="1" ht="15" customHeight="1" thickBot="1" x14ac:dyDescent="0.3">
      <c r="A46" s="85" t="s">
        <v>5</v>
      </c>
      <c r="B46" s="110" t="s">
        <v>205</v>
      </c>
      <c r="C46" s="94"/>
    </row>
    <row r="47" spans="1:3" s="78" customFormat="1" ht="15" customHeight="1" thickBot="1" x14ac:dyDescent="0.3">
      <c r="A47" s="101"/>
      <c r="B47" s="112"/>
      <c r="C47" s="94"/>
    </row>
    <row r="48" spans="1:3" s="78" customFormat="1" ht="15" customHeight="1" x14ac:dyDescent="0.25">
      <c r="A48" s="1127" t="s">
        <v>45</v>
      </c>
      <c r="B48" s="1128"/>
      <c r="C48" s="94"/>
    </row>
    <row r="49" spans="1:3" s="78" customFormat="1" ht="15" customHeight="1" x14ac:dyDescent="0.25">
      <c r="A49" s="84" t="s">
        <v>6</v>
      </c>
      <c r="B49" s="104" t="s">
        <v>211</v>
      </c>
      <c r="C49" s="94"/>
    </row>
    <row r="50" spans="1:3" s="78" customFormat="1" ht="15" customHeight="1" x14ac:dyDescent="0.25">
      <c r="A50" s="84" t="s">
        <v>8</v>
      </c>
      <c r="B50" s="104" t="s">
        <v>212</v>
      </c>
      <c r="C50" s="94"/>
    </row>
    <row r="51" spans="1:3" s="78" customFormat="1" ht="15" customHeight="1" x14ac:dyDescent="0.25">
      <c r="A51" s="84" t="s">
        <v>9</v>
      </c>
      <c r="B51" s="104" t="s">
        <v>213</v>
      </c>
      <c r="C51" s="94"/>
    </row>
    <row r="52" spans="1:3" s="78" customFormat="1" ht="15" customHeight="1" x14ac:dyDescent="0.25">
      <c r="A52" s="84" t="s">
        <v>10</v>
      </c>
      <c r="B52" s="104" t="s">
        <v>214</v>
      </c>
      <c r="C52" s="94"/>
    </row>
    <row r="53" spans="1:3" s="78" customFormat="1" ht="15" customHeight="1" thickBot="1" x14ac:dyDescent="0.3">
      <c r="A53" s="85" t="s">
        <v>5</v>
      </c>
      <c r="B53" s="110" t="s">
        <v>210</v>
      </c>
      <c r="C53" s="94"/>
    </row>
    <row r="54" spans="1:3" s="78" customFormat="1" ht="15" customHeight="1" thickBot="1" x14ac:dyDescent="0.3">
      <c r="A54" s="101"/>
      <c r="B54" s="112"/>
      <c r="C54" s="94"/>
    </row>
    <row r="55" spans="1:3" x14ac:dyDescent="0.25">
      <c r="A55" s="1129" t="s">
        <v>46</v>
      </c>
      <c r="B55" s="1130"/>
      <c r="C55" s="75"/>
    </row>
    <row r="56" spans="1:3" s="78" customFormat="1" ht="15" customHeight="1" x14ac:dyDescent="0.25">
      <c r="A56" s="84" t="s">
        <v>32</v>
      </c>
      <c r="B56" s="107" t="s">
        <v>72</v>
      </c>
      <c r="C56" s="97"/>
    </row>
    <row r="57" spans="1:3" s="78" customFormat="1" ht="15" customHeight="1" x14ac:dyDescent="0.25">
      <c r="A57" s="81" t="s">
        <v>54</v>
      </c>
      <c r="B57" s="103" t="s">
        <v>71</v>
      </c>
      <c r="C57" s="75"/>
    </row>
    <row r="58" spans="1:3" s="78" customFormat="1" ht="15" customHeight="1" x14ac:dyDescent="0.25">
      <c r="A58" s="371" t="s">
        <v>743</v>
      </c>
      <c r="B58" s="103" t="s">
        <v>746</v>
      </c>
      <c r="C58" s="75"/>
    </row>
    <row r="59" spans="1:3" s="78" customFormat="1" ht="15" customHeight="1" x14ac:dyDescent="0.25">
      <c r="A59" s="371" t="s">
        <v>744</v>
      </c>
      <c r="B59" s="103" t="s">
        <v>747</v>
      </c>
      <c r="C59" s="75"/>
    </row>
    <row r="60" spans="1:3" s="78" customFormat="1" ht="15" customHeight="1" thickBot="1" x14ac:dyDescent="0.3">
      <c r="A60" s="568" t="s">
        <v>745</v>
      </c>
      <c r="B60" s="106" t="s">
        <v>748</v>
      </c>
      <c r="C60" s="75"/>
    </row>
    <row r="61" spans="1:3" s="78" customFormat="1" ht="15" customHeight="1" thickBot="1" x14ac:dyDescent="0.3">
      <c r="A61" s="87"/>
      <c r="B61" s="113"/>
      <c r="C61" s="98"/>
    </row>
    <row r="62" spans="1:3" s="78" customFormat="1" ht="15" customHeight="1" x14ac:dyDescent="0.25">
      <c r="A62" s="1129" t="s">
        <v>56</v>
      </c>
      <c r="B62" s="1130"/>
      <c r="C62" s="97"/>
    </row>
    <row r="63" spans="1:3" s="78" customFormat="1" ht="38.25" x14ac:dyDescent="0.25">
      <c r="A63" s="84" t="s">
        <v>481</v>
      </c>
      <c r="B63" s="107" t="s">
        <v>483</v>
      </c>
      <c r="C63" s="97"/>
    </row>
    <row r="64" spans="1:3" s="78" customFormat="1" ht="38.25" x14ac:dyDescent="0.25">
      <c r="A64" s="84" t="s">
        <v>482</v>
      </c>
      <c r="B64" s="107" t="s">
        <v>484</v>
      </c>
      <c r="C64" s="97"/>
    </row>
    <row r="65" spans="1:3" s="78" customFormat="1" ht="15" customHeight="1" x14ac:dyDescent="0.25">
      <c r="A65" s="84" t="s">
        <v>143</v>
      </c>
      <c r="B65" s="103" t="s">
        <v>222</v>
      </c>
      <c r="C65" s="97"/>
    </row>
    <row r="66" spans="1:3" s="78" customFormat="1" ht="15" customHeight="1" x14ac:dyDescent="0.25">
      <c r="A66" s="84" t="s">
        <v>216</v>
      </c>
      <c r="B66" s="103" t="s">
        <v>223</v>
      </c>
      <c r="C66" s="97"/>
    </row>
    <row r="67" spans="1:3" x14ac:dyDescent="0.25">
      <c r="A67" s="84" t="s">
        <v>26</v>
      </c>
      <c r="B67" s="103" t="s">
        <v>224</v>
      </c>
      <c r="C67" s="97"/>
    </row>
    <row r="68" spans="1:3" s="78" customFormat="1" ht="39" thickBot="1" x14ac:dyDescent="0.3">
      <c r="A68" s="85" t="s">
        <v>144</v>
      </c>
      <c r="B68" s="106" t="s">
        <v>225</v>
      </c>
      <c r="C68" s="97"/>
    </row>
    <row r="69" spans="1:3" s="78" customFormat="1" ht="15" customHeight="1" thickBot="1" x14ac:dyDescent="0.3">
      <c r="A69" s="88"/>
      <c r="B69" s="114"/>
      <c r="C69" s="28"/>
    </row>
    <row r="70" spans="1:3" s="78" customFormat="1" ht="15" customHeight="1" x14ac:dyDescent="0.25">
      <c r="A70" s="1123" t="s">
        <v>60</v>
      </c>
      <c r="B70" s="1124"/>
      <c r="C70" s="102"/>
    </row>
    <row r="71" spans="1:3" s="78" customFormat="1" ht="25.5" x14ac:dyDescent="0.25">
      <c r="A71" s="84" t="s">
        <v>20</v>
      </c>
      <c r="B71" s="151" t="s">
        <v>234</v>
      </c>
      <c r="C71" s="115"/>
    </row>
    <row r="72" spans="1:3" s="78" customFormat="1" ht="15" customHeight="1" x14ac:dyDescent="0.25">
      <c r="A72" s="84" t="s">
        <v>66</v>
      </c>
      <c r="B72" s="103" t="s">
        <v>387</v>
      </c>
      <c r="C72" s="102"/>
    </row>
    <row r="73" spans="1:3" s="78" customFormat="1" ht="15.75" thickBot="1" x14ac:dyDescent="0.3">
      <c r="A73" s="85" t="s">
        <v>58</v>
      </c>
      <c r="B73" s="106" t="s">
        <v>710</v>
      </c>
      <c r="C73" s="102"/>
    </row>
    <row r="74" spans="1:3" s="78" customFormat="1" ht="15" customHeight="1" thickBot="1" x14ac:dyDescent="0.3">
      <c r="A74" s="88"/>
      <c r="B74" s="114"/>
      <c r="C74" s="102"/>
    </row>
    <row r="75" spans="1:3" s="78" customFormat="1" ht="15" customHeight="1" x14ac:dyDescent="0.25">
      <c r="A75" s="1123" t="s">
        <v>55</v>
      </c>
      <c r="B75" s="1124"/>
      <c r="C75" s="102"/>
    </row>
    <row r="76" spans="1:3" s="78" customFormat="1" ht="15" customHeight="1" x14ac:dyDescent="0.25">
      <c r="A76" s="84" t="s">
        <v>21</v>
      </c>
      <c r="B76" s="107" t="s">
        <v>226</v>
      </c>
      <c r="C76" s="102"/>
    </row>
    <row r="77" spans="1:3" s="78" customFormat="1" ht="15" customHeight="1" x14ac:dyDescent="0.25">
      <c r="A77" s="84" t="s">
        <v>26</v>
      </c>
      <c r="B77" s="107" t="s">
        <v>227</v>
      </c>
      <c r="C77" s="102"/>
    </row>
    <row r="78" spans="1:3" s="78" customFormat="1" ht="15" customHeight="1" x14ac:dyDescent="0.25">
      <c r="A78" s="84" t="s">
        <v>27</v>
      </c>
      <c r="B78" s="107" t="s">
        <v>228</v>
      </c>
      <c r="C78" s="102"/>
    </row>
    <row r="79" spans="1:3" s="78" customFormat="1" ht="15" customHeight="1" x14ac:dyDescent="0.25">
      <c r="A79" s="84" t="s">
        <v>59</v>
      </c>
      <c r="B79" s="107" t="s">
        <v>229</v>
      </c>
      <c r="C79" s="102"/>
    </row>
    <row r="80" spans="1:3" s="78" customFormat="1" ht="15" customHeight="1" x14ac:dyDescent="0.25">
      <c r="A80" s="84" t="s">
        <v>144</v>
      </c>
      <c r="B80" s="107" t="s">
        <v>230</v>
      </c>
      <c r="C80" s="102"/>
    </row>
    <row r="81" spans="1:3" s="78" customFormat="1" ht="15" customHeight="1" x14ac:dyDescent="0.25">
      <c r="A81" s="84" t="s">
        <v>145</v>
      </c>
      <c r="B81" s="107" t="s">
        <v>231</v>
      </c>
      <c r="C81" s="102"/>
    </row>
    <row r="82" spans="1:3" s="78" customFormat="1" ht="15" customHeight="1" x14ac:dyDescent="0.25">
      <c r="A82" s="84" t="s">
        <v>146</v>
      </c>
      <c r="B82" s="107" t="s">
        <v>232</v>
      </c>
      <c r="C82" s="102"/>
    </row>
    <row r="83" spans="1:3" s="78" customFormat="1" ht="15" customHeight="1" thickBot="1" x14ac:dyDescent="0.3">
      <c r="A83" s="85" t="s">
        <v>388</v>
      </c>
      <c r="B83" s="108" t="s">
        <v>389</v>
      </c>
      <c r="C83" s="102"/>
    </row>
    <row r="84" spans="1:3" s="78" customFormat="1" ht="15" customHeight="1" thickBot="1" x14ac:dyDescent="0.3">
      <c r="A84" s="88"/>
      <c r="B84" s="114"/>
      <c r="C84" s="102"/>
    </row>
    <row r="85" spans="1:3" s="78" customFormat="1" ht="15" customHeight="1" x14ac:dyDescent="0.25">
      <c r="A85" s="1125" t="s">
        <v>70</v>
      </c>
      <c r="B85" s="1126"/>
      <c r="C85" s="102"/>
    </row>
    <row r="86" spans="1:3" s="78" customFormat="1" ht="15" customHeight="1" x14ac:dyDescent="0.25">
      <c r="A86" s="81" t="s">
        <v>147</v>
      </c>
      <c r="B86" s="103" t="s">
        <v>235</v>
      </c>
      <c r="C86" s="102"/>
    </row>
    <row r="87" spans="1:3" s="78" customFormat="1" ht="15" customHeight="1" x14ac:dyDescent="0.25">
      <c r="A87" s="454" t="s">
        <v>691</v>
      </c>
      <c r="B87" s="495" t="s">
        <v>712</v>
      </c>
      <c r="C87" s="102"/>
    </row>
    <row r="88" spans="1:3" s="78" customFormat="1" ht="26.25" thickBot="1" x14ac:dyDescent="0.3">
      <c r="A88" s="82" t="s">
        <v>148</v>
      </c>
      <c r="B88" s="106" t="s">
        <v>233</v>
      </c>
      <c r="C88" s="102"/>
    </row>
    <row r="89" spans="1:3" s="78" customFormat="1" ht="15" customHeight="1" thickBot="1" x14ac:dyDescent="0.3">
      <c r="A89" s="87"/>
      <c r="B89" s="113"/>
      <c r="C89" s="102"/>
    </row>
    <row r="90" spans="1:3" s="78" customFormat="1" ht="15" customHeight="1" x14ac:dyDescent="0.25">
      <c r="A90" s="1123" t="s">
        <v>61</v>
      </c>
      <c r="B90" s="1124"/>
      <c r="C90" s="102"/>
    </row>
    <row r="91" spans="1:3" s="78" customFormat="1" ht="15" customHeight="1" x14ac:dyDescent="0.25">
      <c r="A91" s="84" t="s">
        <v>62</v>
      </c>
      <c r="B91" s="107" t="s">
        <v>236</v>
      </c>
      <c r="C91" s="102"/>
    </row>
    <row r="92" spans="1:3" s="78" customFormat="1" ht="15" customHeight="1" x14ac:dyDescent="0.25">
      <c r="A92" s="84" t="s">
        <v>63</v>
      </c>
      <c r="B92" s="107" t="s">
        <v>237</v>
      </c>
      <c r="C92" s="102"/>
    </row>
    <row r="93" spans="1:3" s="78" customFormat="1" ht="15" customHeight="1" thickBot="1" x14ac:dyDescent="0.3">
      <c r="A93" s="85" t="s">
        <v>67</v>
      </c>
      <c r="B93" s="108" t="s">
        <v>238</v>
      </c>
      <c r="C93" s="102"/>
    </row>
    <row r="94" spans="1:3" s="78" customFormat="1" ht="15" customHeight="1" thickBot="1" x14ac:dyDescent="0.3">
      <c r="A94" s="87"/>
      <c r="B94" s="113"/>
      <c r="C94" s="102"/>
    </row>
    <row r="95" spans="1:3" s="78" customFormat="1" ht="15" customHeight="1" x14ac:dyDescent="0.25">
      <c r="A95" s="1125" t="s">
        <v>511</v>
      </c>
      <c r="B95" s="1126"/>
      <c r="C95" s="102"/>
    </row>
    <row r="96" spans="1:3" s="78" customFormat="1" ht="15" customHeight="1" x14ac:dyDescent="0.25">
      <c r="A96" s="81" t="s">
        <v>68</v>
      </c>
      <c r="B96" s="103" t="s">
        <v>239</v>
      </c>
      <c r="C96" s="102"/>
    </row>
    <row r="97" spans="1:3" s="78" customFormat="1" ht="15" customHeight="1" x14ac:dyDescent="0.25">
      <c r="A97" s="84" t="s">
        <v>22</v>
      </c>
      <c r="B97" s="103" t="s">
        <v>73</v>
      </c>
      <c r="C97" s="102"/>
    </row>
    <row r="98" spans="1:3" s="78" customFormat="1" ht="15" customHeight="1" x14ac:dyDescent="0.25">
      <c r="A98" s="84" t="s">
        <v>23</v>
      </c>
      <c r="B98" s="103" t="s">
        <v>74</v>
      </c>
      <c r="C98" s="102"/>
    </row>
    <row r="99" spans="1:3" s="78" customFormat="1" ht="15" customHeight="1" x14ac:dyDescent="0.25">
      <c r="A99" s="81" t="s">
        <v>24</v>
      </c>
      <c r="B99" s="103" t="s">
        <v>240</v>
      </c>
      <c r="C99" s="102"/>
    </row>
    <row r="100" spans="1:3" s="78" customFormat="1" ht="15" customHeight="1" x14ac:dyDescent="0.25">
      <c r="A100" s="81" t="s">
        <v>496</v>
      </c>
      <c r="B100" s="103" t="s">
        <v>490</v>
      </c>
      <c r="C100" s="102"/>
    </row>
    <row r="101" spans="1:3" s="78" customFormat="1" ht="15" customHeight="1" x14ac:dyDescent="0.25">
      <c r="A101" s="81" t="s">
        <v>497</v>
      </c>
      <c r="B101" s="103" t="s">
        <v>495</v>
      </c>
      <c r="C101" s="102"/>
    </row>
    <row r="102" spans="1:3" s="78" customFormat="1" ht="15" customHeight="1" x14ac:dyDescent="0.25">
      <c r="A102" s="81" t="s">
        <v>498</v>
      </c>
      <c r="B102" s="244" t="s">
        <v>485</v>
      </c>
      <c r="C102" s="102"/>
    </row>
    <row r="103" spans="1:3" s="78" customFormat="1" ht="15" customHeight="1" x14ac:dyDescent="0.25">
      <c r="A103" s="81" t="s">
        <v>25</v>
      </c>
      <c r="B103" s="103" t="s">
        <v>380</v>
      </c>
      <c r="C103" s="102"/>
    </row>
    <row r="104" spans="1:3" s="78" customFormat="1" ht="15" customHeight="1" x14ac:dyDescent="0.25">
      <c r="A104" s="84" t="s">
        <v>149</v>
      </c>
      <c r="B104" s="103" t="s">
        <v>770</v>
      </c>
      <c r="C104" s="102"/>
    </row>
    <row r="105" spans="1:3" s="78" customFormat="1" ht="15" customHeight="1" x14ac:dyDescent="0.25">
      <c r="A105" s="240" t="s">
        <v>823</v>
      </c>
      <c r="B105" s="244" t="s">
        <v>863</v>
      </c>
      <c r="C105" s="102"/>
    </row>
    <row r="106" spans="1:3" s="78" customFormat="1" ht="15" customHeight="1" x14ac:dyDescent="0.25">
      <c r="A106" s="84" t="s">
        <v>150</v>
      </c>
      <c r="B106" s="103" t="s">
        <v>241</v>
      </c>
      <c r="C106" s="102"/>
    </row>
    <row r="107" spans="1:3" s="78" customFormat="1" ht="15" customHeight="1" thickBot="1" x14ac:dyDescent="0.3">
      <c r="A107" s="85" t="s">
        <v>151</v>
      </c>
      <c r="B107" s="106" t="s">
        <v>242</v>
      </c>
      <c r="C107" s="102"/>
    </row>
    <row r="108" spans="1:3" s="78" customFormat="1" ht="15" customHeight="1" thickBot="1" x14ac:dyDescent="0.3">
      <c r="A108" s="87"/>
      <c r="B108" s="113"/>
      <c r="C108" s="102"/>
    </row>
    <row r="109" spans="1:3" s="78" customFormat="1" ht="15" customHeight="1" x14ac:dyDescent="0.25">
      <c r="A109" s="1123" t="s">
        <v>512</v>
      </c>
      <c r="B109" s="1124"/>
      <c r="C109" s="102"/>
    </row>
    <row r="110" spans="1:3" s="78" customFormat="1" ht="15" customHeight="1" x14ac:dyDescent="0.25">
      <c r="A110" s="84" t="s">
        <v>243</v>
      </c>
      <c r="B110" s="891" t="s">
        <v>73</v>
      </c>
      <c r="C110" s="102"/>
    </row>
    <row r="111" spans="1:3" s="78" customFormat="1" ht="15" customHeight="1" x14ac:dyDescent="0.25">
      <c r="A111" s="84" t="s">
        <v>23</v>
      </c>
      <c r="B111" s="891" t="s">
        <v>864</v>
      </c>
      <c r="C111" s="102"/>
    </row>
    <row r="112" spans="1:3" s="78" customFormat="1" ht="15" customHeight="1" x14ac:dyDescent="0.25">
      <c r="A112" s="84" t="s">
        <v>24</v>
      </c>
      <c r="B112" s="891" t="s">
        <v>865</v>
      </c>
      <c r="C112" s="102"/>
    </row>
    <row r="113" spans="1:3" s="78" customFormat="1" ht="15.75" customHeight="1" x14ac:dyDescent="0.25">
      <c r="A113" s="81" t="s">
        <v>496</v>
      </c>
      <c r="B113" s="891" t="s">
        <v>866</v>
      </c>
      <c r="C113" s="102"/>
    </row>
    <row r="114" spans="1:3" s="78" customFormat="1" ht="15.75" customHeight="1" x14ac:dyDescent="0.25">
      <c r="A114" s="81" t="s">
        <v>497</v>
      </c>
      <c r="B114" s="891" t="s">
        <v>867</v>
      </c>
      <c r="C114" s="102"/>
    </row>
    <row r="115" spans="1:3" s="78" customFormat="1" ht="15.75" customHeight="1" x14ac:dyDescent="0.25">
      <c r="A115" s="81" t="s">
        <v>498</v>
      </c>
      <c r="B115" s="892" t="s">
        <v>868</v>
      </c>
      <c r="C115" s="102"/>
    </row>
    <row r="116" spans="1:3" s="78" customFormat="1" ht="15" customHeight="1" x14ac:dyDescent="0.25">
      <c r="A116" s="81" t="s">
        <v>25</v>
      </c>
      <c r="B116" s="891" t="s">
        <v>869</v>
      </c>
      <c r="C116" s="102"/>
    </row>
    <row r="117" spans="1:3" s="78" customFormat="1" ht="15" customHeight="1" x14ac:dyDescent="0.25">
      <c r="A117" s="84" t="s">
        <v>149</v>
      </c>
      <c r="B117" s="891" t="s">
        <v>870</v>
      </c>
      <c r="C117" s="102"/>
    </row>
    <row r="118" spans="1:3" s="78" customFormat="1" ht="15" customHeight="1" x14ac:dyDescent="0.25">
      <c r="A118" s="240" t="s">
        <v>823</v>
      </c>
      <c r="B118" s="892" t="s">
        <v>863</v>
      </c>
      <c r="C118" s="102"/>
    </row>
    <row r="119" spans="1:3" s="78" customFormat="1" ht="15" customHeight="1" x14ac:dyDescent="0.25">
      <c r="A119" s="84" t="s">
        <v>150</v>
      </c>
      <c r="B119" s="891" t="s">
        <v>871</v>
      </c>
      <c r="C119" s="102"/>
    </row>
    <row r="120" spans="1:3" s="78" customFormat="1" ht="15" customHeight="1" thickBot="1" x14ac:dyDescent="0.3">
      <c r="A120" s="85" t="s">
        <v>151</v>
      </c>
      <c r="B120" s="893" t="s">
        <v>872</v>
      </c>
      <c r="C120" s="102"/>
    </row>
    <row r="121" spans="1:3" s="78" customFormat="1" ht="15" customHeight="1" thickBot="1" x14ac:dyDescent="0.3">
      <c r="A121" s="88"/>
      <c r="B121" s="238"/>
      <c r="C121" s="102"/>
    </row>
    <row r="122" spans="1:3" s="78" customFormat="1" ht="15" customHeight="1" x14ac:dyDescent="0.25">
      <c r="A122" s="1125" t="s">
        <v>514</v>
      </c>
      <c r="B122" s="1126"/>
      <c r="C122" s="102"/>
    </row>
    <row r="123" spans="1:3" s="78" customFormat="1" ht="15" customHeight="1" x14ac:dyDescent="0.25">
      <c r="A123" s="81" t="s">
        <v>68</v>
      </c>
      <c r="B123" s="103" t="s">
        <v>504</v>
      </c>
      <c r="C123" s="102"/>
    </row>
    <row r="124" spans="1:3" s="78" customFormat="1" ht="15" customHeight="1" x14ac:dyDescent="0.25">
      <c r="A124" s="81" t="s">
        <v>22</v>
      </c>
      <c r="B124" s="891" t="s">
        <v>73</v>
      </c>
      <c r="C124" s="102"/>
    </row>
    <row r="125" spans="1:3" s="78" customFormat="1" ht="15" customHeight="1" x14ac:dyDescent="0.25">
      <c r="A125" s="81" t="s">
        <v>23</v>
      </c>
      <c r="B125" s="891" t="s">
        <v>864</v>
      </c>
      <c r="C125" s="102"/>
    </row>
    <row r="126" spans="1:3" s="78" customFormat="1" ht="15" customHeight="1" x14ac:dyDescent="0.25">
      <c r="A126" s="81" t="s">
        <v>24</v>
      </c>
      <c r="B126" s="891" t="s">
        <v>865</v>
      </c>
      <c r="C126" s="102"/>
    </row>
    <row r="127" spans="1:3" s="78" customFormat="1" ht="15" customHeight="1" x14ac:dyDescent="0.25">
      <c r="A127" s="81" t="s">
        <v>496</v>
      </c>
      <c r="B127" s="891" t="s">
        <v>866</v>
      </c>
      <c r="C127" s="102"/>
    </row>
    <row r="128" spans="1:3" s="78" customFormat="1" ht="15" customHeight="1" x14ac:dyDescent="0.25">
      <c r="A128" s="81" t="s">
        <v>497</v>
      </c>
      <c r="B128" s="891" t="s">
        <v>867</v>
      </c>
      <c r="C128" s="102"/>
    </row>
    <row r="129" spans="1:3" s="78" customFormat="1" ht="15" customHeight="1" x14ac:dyDescent="0.25">
      <c r="A129" s="81" t="s">
        <v>498</v>
      </c>
      <c r="B129" s="892" t="s">
        <v>868</v>
      </c>
      <c r="C129" s="102"/>
    </row>
    <row r="130" spans="1:3" s="78" customFormat="1" ht="15" customHeight="1" x14ac:dyDescent="0.25">
      <c r="A130" s="81" t="s">
        <v>25</v>
      </c>
      <c r="B130" s="891" t="s">
        <v>869</v>
      </c>
      <c r="C130" s="102"/>
    </row>
    <row r="131" spans="1:3" s="78" customFormat="1" ht="15" customHeight="1" x14ac:dyDescent="0.25">
      <c r="A131" s="81" t="s">
        <v>149</v>
      </c>
      <c r="B131" s="891" t="s">
        <v>870</v>
      </c>
      <c r="C131" s="102"/>
    </row>
    <row r="132" spans="1:3" s="78" customFormat="1" ht="15" customHeight="1" x14ac:dyDescent="0.25">
      <c r="A132" s="240" t="s">
        <v>823</v>
      </c>
      <c r="B132" s="892" t="s">
        <v>863</v>
      </c>
      <c r="C132" s="102"/>
    </row>
    <row r="133" spans="1:3" s="78" customFormat="1" ht="15" customHeight="1" x14ac:dyDescent="0.25">
      <c r="A133" s="81" t="s">
        <v>150</v>
      </c>
      <c r="B133" s="891" t="s">
        <v>871</v>
      </c>
      <c r="C133" s="102"/>
    </row>
    <row r="134" spans="1:3" s="78" customFormat="1" ht="15" customHeight="1" thickBot="1" x14ac:dyDescent="0.3">
      <c r="A134" s="82" t="s">
        <v>151</v>
      </c>
      <c r="B134" s="893" t="s">
        <v>872</v>
      </c>
      <c r="C134" s="102"/>
    </row>
    <row r="135" spans="1:3" s="78" customFormat="1" ht="15" customHeight="1" thickBot="1" x14ac:dyDescent="0.3">
      <c r="A135" s="87"/>
      <c r="B135" s="113"/>
      <c r="C135" s="102"/>
    </row>
    <row r="136" spans="1:3" s="78" customFormat="1" ht="15" customHeight="1" x14ac:dyDescent="0.25">
      <c r="A136" s="1123" t="s">
        <v>513</v>
      </c>
      <c r="B136" s="1124"/>
      <c r="C136" s="102"/>
    </row>
    <row r="137" spans="1:3" s="78" customFormat="1" ht="15" customHeight="1" x14ac:dyDescent="0.25">
      <c r="A137" s="81" t="s">
        <v>243</v>
      </c>
      <c r="B137" s="891" t="s">
        <v>73</v>
      </c>
      <c r="C137" s="102"/>
    </row>
    <row r="138" spans="1:3" s="78" customFormat="1" ht="15" customHeight="1" x14ac:dyDescent="0.25">
      <c r="A138" s="81" t="s">
        <v>23</v>
      </c>
      <c r="B138" s="891" t="s">
        <v>864</v>
      </c>
      <c r="C138" s="102"/>
    </row>
    <row r="139" spans="1:3" s="78" customFormat="1" ht="15" customHeight="1" x14ac:dyDescent="0.25">
      <c r="A139" s="81" t="s">
        <v>24</v>
      </c>
      <c r="B139" s="891" t="s">
        <v>865</v>
      </c>
      <c r="C139" s="102"/>
    </row>
    <row r="140" spans="1:3" s="78" customFormat="1" ht="15" customHeight="1" x14ac:dyDescent="0.25">
      <c r="A140" s="81" t="s">
        <v>496</v>
      </c>
      <c r="B140" s="891" t="s">
        <v>866</v>
      </c>
      <c r="C140" s="102"/>
    </row>
    <row r="141" spans="1:3" s="78" customFormat="1" ht="15" customHeight="1" x14ac:dyDescent="0.25">
      <c r="A141" s="81" t="s">
        <v>497</v>
      </c>
      <c r="B141" s="891" t="s">
        <v>867</v>
      </c>
      <c r="C141" s="102"/>
    </row>
    <row r="142" spans="1:3" s="78" customFormat="1" ht="15" customHeight="1" x14ac:dyDescent="0.25">
      <c r="A142" s="81" t="s">
        <v>498</v>
      </c>
      <c r="B142" s="892" t="s">
        <v>868</v>
      </c>
      <c r="C142" s="102"/>
    </row>
    <row r="143" spans="1:3" s="78" customFormat="1" ht="15" customHeight="1" x14ac:dyDescent="0.25">
      <c r="A143" s="81" t="s">
        <v>25</v>
      </c>
      <c r="B143" s="891" t="s">
        <v>869</v>
      </c>
      <c r="C143" s="102"/>
    </row>
    <row r="144" spans="1:3" s="78" customFormat="1" ht="15" customHeight="1" x14ac:dyDescent="0.25">
      <c r="A144" s="81" t="s">
        <v>149</v>
      </c>
      <c r="B144" s="891" t="s">
        <v>870</v>
      </c>
      <c r="C144" s="102"/>
    </row>
    <row r="145" spans="1:3" s="78" customFormat="1" ht="15" customHeight="1" x14ac:dyDescent="0.25">
      <c r="A145" s="240" t="s">
        <v>823</v>
      </c>
      <c r="B145" s="892" t="s">
        <v>863</v>
      </c>
      <c r="C145" s="102"/>
    </row>
    <row r="146" spans="1:3" s="78" customFormat="1" ht="15" customHeight="1" x14ac:dyDescent="0.25">
      <c r="A146" s="81" t="s">
        <v>150</v>
      </c>
      <c r="B146" s="891" t="s">
        <v>871</v>
      </c>
      <c r="C146" s="102"/>
    </row>
    <row r="147" spans="1:3" s="78" customFormat="1" ht="15" customHeight="1" thickBot="1" x14ac:dyDescent="0.3">
      <c r="A147" s="82" t="s">
        <v>151</v>
      </c>
      <c r="B147" s="893" t="s">
        <v>872</v>
      </c>
      <c r="C147" s="102"/>
    </row>
    <row r="148" spans="1:3" s="78" customFormat="1" ht="15" customHeight="1" thickBot="1" x14ac:dyDescent="0.3">
      <c r="A148" s="88"/>
      <c r="B148" s="114"/>
      <c r="C148" s="102"/>
    </row>
    <row r="149" spans="1:3" s="78" customFormat="1" ht="15" customHeight="1" x14ac:dyDescent="0.25">
      <c r="A149" s="1125" t="s">
        <v>544</v>
      </c>
      <c r="B149" s="1126"/>
      <c r="C149" s="102"/>
    </row>
    <row r="150" spans="1:3" s="78" customFormat="1" ht="26.25" thickBot="1" x14ac:dyDescent="0.3">
      <c r="A150" s="85" t="s">
        <v>711</v>
      </c>
      <c r="B150" s="496" t="s">
        <v>713</v>
      </c>
      <c r="C150" s="102"/>
    </row>
    <row r="151" spans="1:3" s="78" customFormat="1" ht="15" customHeight="1" thickBot="1" x14ac:dyDescent="0.3">
      <c r="A151" s="88"/>
      <c r="B151" s="114"/>
      <c r="C151" s="102"/>
    </row>
    <row r="152" spans="1:3" s="78" customFormat="1" ht="15" customHeight="1" x14ac:dyDescent="0.25">
      <c r="A152" s="1125" t="s">
        <v>77</v>
      </c>
      <c r="B152" s="1126"/>
      <c r="C152" s="102"/>
    </row>
    <row r="153" spans="1:3" s="78" customFormat="1" ht="15" customHeight="1" thickBot="1" x14ac:dyDescent="0.3">
      <c r="A153" s="89" t="s">
        <v>424</v>
      </c>
      <c r="B153" s="106" t="s">
        <v>423</v>
      </c>
      <c r="C153" s="102"/>
    </row>
    <row r="154" spans="1:3" s="78" customFormat="1" ht="15" customHeight="1" thickBot="1" x14ac:dyDescent="0.3">
      <c r="A154" s="90"/>
      <c r="B154" s="114"/>
      <c r="C154" s="102"/>
    </row>
    <row r="155" spans="1:3" s="78" customFormat="1" ht="15" customHeight="1" x14ac:dyDescent="0.25">
      <c r="A155" s="1125" t="s">
        <v>486</v>
      </c>
      <c r="B155" s="1126"/>
      <c r="C155" s="102"/>
    </row>
    <row r="156" spans="1:3" s="78" customFormat="1" ht="15" customHeight="1" x14ac:dyDescent="0.25">
      <c r="A156" s="91" t="s">
        <v>30</v>
      </c>
      <c r="B156" s="107" t="s">
        <v>247</v>
      </c>
      <c r="C156" s="102"/>
    </row>
    <row r="157" spans="1:3" s="78" customFormat="1" ht="15" customHeight="1" x14ac:dyDescent="0.25">
      <c r="A157" s="91" t="s">
        <v>31</v>
      </c>
      <c r="B157" s="107" t="s">
        <v>248</v>
      </c>
      <c r="C157" s="102"/>
    </row>
    <row r="158" spans="1:3" s="78" customFormat="1" ht="15" customHeight="1" x14ac:dyDescent="0.25">
      <c r="A158" s="91" t="s">
        <v>487</v>
      </c>
      <c r="B158" s="107" t="s">
        <v>488</v>
      </c>
      <c r="C158" s="102"/>
    </row>
    <row r="159" spans="1:3" s="78" customFormat="1" ht="15" customHeight="1" x14ac:dyDescent="0.25">
      <c r="A159" s="91" t="s">
        <v>65</v>
      </c>
      <c r="B159" s="107" t="s">
        <v>249</v>
      </c>
      <c r="C159" s="102"/>
    </row>
    <row r="160" spans="1:3" s="78" customFormat="1" ht="15" customHeight="1" x14ac:dyDescent="0.25">
      <c r="A160" s="91" t="s">
        <v>64</v>
      </c>
      <c r="B160" s="107" t="s">
        <v>250</v>
      </c>
      <c r="C160" s="102"/>
    </row>
    <row r="161" spans="1:57" s="78" customFormat="1" ht="15" customHeight="1" x14ac:dyDescent="0.25">
      <c r="A161" s="91" t="s">
        <v>26</v>
      </c>
      <c r="B161" s="107" t="s">
        <v>251</v>
      </c>
      <c r="C161" s="102"/>
    </row>
    <row r="162" spans="1:57" s="78" customFormat="1" ht="15" customHeight="1" thickBot="1" x14ac:dyDescent="0.3">
      <c r="A162" s="89" t="s">
        <v>81</v>
      </c>
      <c r="B162" s="106" t="s">
        <v>390</v>
      </c>
      <c r="C162" s="102"/>
    </row>
    <row r="163" spans="1:57" s="78" customFormat="1" ht="15" customHeight="1" thickBot="1" x14ac:dyDescent="0.3">
      <c r="A163" s="116"/>
      <c r="B163" s="117"/>
      <c r="C163" s="102"/>
    </row>
    <row r="164" spans="1:57" s="78" customFormat="1" ht="15" customHeight="1" x14ac:dyDescent="0.25">
      <c r="A164" s="1125" t="s">
        <v>57</v>
      </c>
      <c r="B164" s="1126"/>
      <c r="C164" s="102"/>
    </row>
    <row r="165" spans="1:57" s="78" customFormat="1" ht="15" customHeight="1" x14ac:dyDescent="0.25">
      <c r="A165" s="80" t="s">
        <v>426</v>
      </c>
      <c r="B165" s="152" t="s">
        <v>391</v>
      </c>
      <c r="C165" s="102"/>
    </row>
    <row r="166" spans="1:57" s="78" customFormat="1" ht="15" customHeight="1" x14ac:dyDescent="0.25">
      <c r="A166" s="80" t="s">
        <v>427</v>
      </c>
      <c r="B166" s="103" t="s">
        <v>244</v>
      </c>
      <c r="C166" s="102"/>
    </row>
    <row r="167" spans="1:57" s="78" customFormat="1" ht="15" customHeight="1" x14ac:dyDescent="0.25">
      <c r="A167" s="80" t="s">
        <v>429</v>
      </c>
      <c r="B167" s="79" t="s">
        <v>245</v>
      </c>
      <c r="C167" s="102"/>
    </row>
    <row r="168" spans="1:57" s="78" customFormat="1" ht="15" customHeight="1" x14ac:dyDescent="0.25">
      <c r="A168" s="80" t="s">
        <v>430</v>
      </c>
      <c r="B168" s="79" t="s">
        <v>246</v>
      </c>
      <c r="C168" s="102"/>
    </row>
    <row r="169" spans="1:57" s="78" customFormat="1" x14ac:dyDescent="0.25">
      <c r="A169" s="80" t="s">
        <v>252</v>
      </c>
      <c r="B169" s="103" t="s">
        <v>254</v>
      </c>
      <c r="C169" s="102"/>
    </row>
    <row r="170" spans="1:57" ht="15" customHeight="1" x14ac:dyDescent="0.25">
      <c r="A170" s="80" t="s">
        <v>256</v>
      </c>
      <c r="B170" s="103" t="s">
        <v>255</v>
      </c>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row>
    <row r="171" spans="1:57" s="78" customFormat="1" ht="15" customHeight="1" x14ac:dyDescent="0.25">
      <c r="A171" s="80" t="s">
        <v>253</v>
      </c>
      <c r="B171" s="103" t="s">
        <v>257</v>
      </c>
      <c r="C171" s="119"/>
    </row>
    <row r="172" spans="1:57" s="78" customFormat="1" ht="15" customHeight="1" x14ac:dyDescent="0.25">
      <c r="A172" s="80" t="s">
        <v>152</v>
      </c>
      <c r="B172" s="103" t="s">
        <v>258</v>
      </c>
      <c r="C172" s="119"/>
    </row>
    <row r="173" spans="1:57" s="78" customFormat="1" ht="15" customHeight="1" thickBot="1" x14ac:dyDescent="0.3">
      <c r="A173" s="92" t="s">
        <v>431</v>
      </c>
      <c r="B173" s="106" t="s">
        <v>392</v>
      </c>
      <c r="C173" s="102"/>
    </row>
    <row r="174" spans="1:57" s="78" customFormat="1" ht="15" customHeight="1" x14ac:dyDescent="0.25">
      <c r="A174" s="237"/>
      <c r="B174" s="238"/>
      <c r="C174" s="102"/>
    </row>
    <row r="175" spans="1:57" s="78" customFormat="1" ht="15" customHeight="1" thickBot="1" x14ac:dyDescent="0.3">
      <c r="A175" s="1137" t="s">
        <v>432</v>
      </c>
      <c r="B175" s="1137"/>
      <c r="C175" s="102"/>
    </row>
    <row r="176" spans="1:57" s="78" customFormat="1" ht="15" customHeight="1" x14ac:dyDescent="0.25">
      <c r="A176" s="1135" t="s">
        <v>433</v>
      </c>
      <c r="B176" s="1136"/>
      <c r="C176" s="102"/>
    </row>
    <row r="177" spans="1:3" s="78" customFormat="1" x14ac:dyDescent="0.25">
      <c r="A177" s="240" t="s">
        <v>288</v>
      </c>
      <c r="B177" s="152" t="s">
        <v>437</v>
      </c>
      <c r="C177" s="102"/>
    </row>
    <row r="178" spans="1:3" s="78" customFormat="1" ht="15" customHeight="1" x14ac:dyDescent="0.25">
      <c r="A178" s="240" t="s">
        <v>289</v>
      </c>
      <c r="B178" s="239" t="s">
        <v>435</v>
      </c>
      <c r="C178" s="102"/>
    </row>
    <row r="179" spans="1:3" s="78" customFormat="1" ht="15" customHeight="1" x14ac:dyDescent="0.25">
      <c r="A179" s="240" t="s">
        <v>290</v>
      </c>
      <c r="B179" s="239" t="s">
        <v>444</v>
      </c>
      <c r="C179" s="102"/>
    </row>
    <row r="180" spans="1:3" s="78" customFormat="1" ht="15" customHeight="1" x14ac:dyDescent="0.25">
      <c r="A180" s="240" t="s">
        <v>291</v>
      </c>
      <c r="B180" s="244" t="s">
        <v>443</v>
      </c>
      <c r="C180" s="102"/>
    </row>
    <row r="181" spans="1:3" s="78" customFormat="1" ht="15" customHeight="1" x14ac:dyDescent="0.25">
      <c r="A181" s="240" t="s">
        <v>292</v>
      </c>
      <c r="B181" s="239" t="s">
        <v>436</v>
      </c>
      <c r="C181" s="102"/>
    </row>
    <row r="182" spans="1:3" s="78" customFormat="1" ht="15" customHeight="1" x14ac:dyDescent="0.25">
      <c r="A182" s="240" t="s">
        <v>145</v>
      </c>
      <c r="B182" s="244" t="s">
        <v>448</v>
      </c>
      <c r="C182" s="102"/>
    </row>
    <row r="183" spans="1:3" s="78" customFormat="1" ht="15" customHeight="1" x14ac:dyDescent="0.25">
      <c r="A183" s="240" t="s">
        <v>822</v>
      </c>
      <c r="B183" s="244" t="s">
        <v>862</v>
      </c>
      <c r="C183" s="102"/>
    </row>
    <row r="184" spans="1:3" s="78" customFormat="1" x14ac:dyDescent="0.25">
      <c r="A184" s="240" t="s">
        <v>293</v>
      </c>
      <c r="B184" s="244" t="s">
        <v>446</v>
      </c>
      <c r="C184" s="102"/>
    </row>
    <row r="185" spans="1:3" s="78" customFormat="1" ht="15" customHeight="1" thickBot="1" x14ac:dyDescent="0.3">
      <c r="A185" s="241" t="s">
        <v>294</v>
      </c>
      <c r="B185" s="106" t="s">
        <v>447</v>
      </c>
      <c r="C185" s="102"/>
    </row>
    <row r="186" spans="1:3" s="78" customFormat="1" ht="15" customHeight="1" x14ac:dyDescent="0.25">
      <c r="A186" s="1135" t="s">
        <v>449</v>
      </c>
      <c r="B186" s="1136"/>
      <c r="C186" s="102"/>
    </row>
    <row r="187" spans="1:3" s="78" customFormat="1" ht="15" customHeight="1" x14ac:dyDescent="0.25">
      <c r="A187" s="240" t="s">
        <v>295</v>
      </c>
      <c r="B187" s="239" t="s">
        <v>438</v>
      </c>
      <c r="C187" s="102"/>
    </row>
    <row r="188" spans="1:3" s="78" customFormat="1" ht="15" customHeight="1" x14ac:dyDescent="0.25">
      <c r="A188" s="240" t="s">
        <v>296</v>
      </c>
      <c r="B188" s="244" t="s">
        <v>445</v>
      </c>
      <c r="C188" s="102"/>
    </row>
    <row r="189" spans="1:3" s="78" customFormat="1" x14ac:dyDescent="0.25">
      <c r="A189" s="240" t="s">
        <v>27</v>
      </c>
      <c r="B189" s="239" t="s">
        <v>439</v>
      </c>
      <c r="C189" s="102"/>
    </row>
    <row r="190" spans="1:3" ht="15" customHeight="1" x14ac:dyDescent="0.25">
      <c r="A190" s="240" t="s">
        <v>395</v>
      </c>
      <c r="B190" s="239" t="s">
        <v>434</v>
      </c>
      <c r="C190" s="102"/>
    </row>
    <row r="191" spans="1:3" ht="15" customHeight="1" x14ac:dyDescent="0.25">
      <c r="A191" s="240" t="s">
        <v>292</v>
      </c>
      <c r="B191" s="239" t="s">
        <v>440</v>
      </c>
      <c r="C191" s="102"/>
    </row>
    <row r="192" spans="1:3" ht="15" customHeight="1" x14ac:dyDescent="0.25">
      <c r="A192" s="240" t="s">
        <v>59</v>
      </c>
      <c r="B192" s="239" t="s">
        <v>441</v>
      </c>
      <c r="C192" s="102"/>
    </row>
    <row r="193" spans="1:3" ht="15" customHeight="1" thickBot="1" x14ac:dyDescent="0.3">
      <c r="A193" s="242" t="s">
        <v>297</v>
      </c>
      <c r="B193" s="243" t="s">
        <v>442</v>
      </c>
      <c r="C193" s="102"/>
    </row>
    <row r="194" spans="1:3" ht="15" customHeight="1" thickBot="1" x14ac:dyDescent="0.3">
      <c r="A194" s="593" t="s">
        <v>757</v>
      </c>
      <c r="B194" s="594" t="s">
        <v>758</v>
      </c>
      <c r="C194" s="102"/>
    </row>
    <row r="195" spans="1:3" ht="15" customHeight="1" x14ac:dyDescent="0.25">
      <c r="C195" s="102"/>
    </row>
    <row r="196" spans="1:3" ht="19.5" thickBot="1" x14ac:dyDescent="0.3">
      <c r="A196" s="1133" t="s">
        <v>298</v>
      </c>
      <c r="B196" s="1134"/>
      <c r="C196" s="102"/>
    </row>
    <row r="197" spans="1:3" ht="15" customHeight="1" x14ac:dyDescent="0.25">
      <c r="A197" s="1135" t="s">
        <v>299</v>
      </c>
      <c r="B197" s="1136"/>
      <c r="C197" s="102"/>
    </row>
    <row r="198" spans="1:3" ht="15" customHeight="1" x14ac:dyDescent="0.25">
      <c r="A198" s="125" t="s">
        <v>304</v>
      </c>
      <c r="B198" s="126" t="s">
        <v>305</v>
      </c>
      <c r="C198" s="102"/>
    </row>
    <row r="199" spans="1:3" ht="15" customHeight="1" x14ac:dyDescent="0.25">
      <c r="A199" s="125" t="s">
        <v>93</v>
      </c>
      <c r="B199" s="126" t="s">
        <v>306</v>
      </c>
      <c r="C199" s="102"/>
    </row>
    <row r="200" spans="1:3" ht="15" customHeight="1" x14ac:dyDescent="0.25">
      <c r="A200" s="125" t="s">
        <v>94</v>
      </c>
      <c r="B200" s="126" t="s">
        <v>307</v>
      </c>
      <c r="C200" s="102"/>
    </row>
    <row r="201" spans="1:3" ht="15" customHeight="1" x14ac:dyDescent="0.25">
      <c r="A201" s="125" t="s">
        <v>95</v>
      </c>
      <c r="B201" s="126" t="s">
        <v>308</v>
      </c>
      <c r="C201" s="102"/>
    </row>
    <row r="202" spans="1:3" ht="15" customHeight="1" x14ac:dyDescent="0.25">
      <c r="A202" s="130" t="s">
        <v>309</v>
      </c>
      <c r="B202" s="126" t="s">
        <v>310</v>
      </c>
      <c r="C202" s="102"/>
    </row>
    <row r="203" spans="1:3" ht="20.25" customHeight="1" x14ac:dyDescent="0.25">
      <c r="A203" s="125" t="s">
        <v>96</v>
      </c>
      <c r="B203" s="127" t="s">
        <v>311</v>
      </c>
    </row>
    <row r="204" spans="1:3" ht="15" customHeight="1" x14ac:dyDescent="0.25">
      <c r="A204" s="125" t="s">
        <v>312</v>
      </c>
      <c r="B204" s="127" t="s">
        <v>313</v>
      </c>
    </row>
    <row r="205" spans="1:3" ht="15" customHeight="1" x14ac:dyDescent="0.25">
      <c r="A205" s="125" t="s">
        <v>457</v>
      </c>
      <c r="B205" s="127" t="s">
        <v>458</v>
      </c>
    </row>
    <row r="206" spans="1:3" ht="15" customHeight="1" thickBot="1" x14ac:dyDescent="0.3">
      <c r="A206" s="128" t="s">
        <v>90</v>
      </c>
      <c r="B206" s="129" t="s">
        <v>314</v>
      </c>
    </row>
    <row r="207" spans="1:3" ht="15" customHeight="1" thickBot="1" x14ac:dyDescent="0.3"/>
    <row r="208" spans="1:3" ht="15" customHeight="1" x14ac:dyDescent="0.25">
      <c r="A208" s="1135" t="s">
        <v>315</v>
      </c>
      <c r="B208" s="1136"/>
    </row>
    <row r="209" spans="1:2" ht="27" customHeight="1" x14ac:dyDescent="0.25">
      <c r="A209" s="131" t="s">
        <v>304</v>
      </c>
      <c r="B209" s="126" t="s">
        <v>316</v>
      </c>
    </row>
    <row r="210" spans="1:2" ht="15" customHeight="1" x14ac:dyDescent="0.25">
      <c r="A210" s="130" t="s">
        <v>317</v>
      </c>
      <c r="B210" s="127" t="s">
        <v>318</v>
      </c>
    </row>
    <row r="211" spans="1:2" ht="15" customHeight="1" x14ac:dyDescent="0.25">
      <c r="A211" s="125" t="s">
        <v>96</v>
      </c>
      <c r="B211" s="127" t="s">
        <v>319</v>
      </c>
    </row>
    <row r="212" spans="1:2" ht="15" customHeight="1" x14ac:dyDescent="0.25">
      <c r="A212" s="125" t="s">
        <v>312</v>
      </c>
      <c r="B212" s="127" t="s">
        <v>320</v>
      </c>
    </row>
    <row r="213" spans="1:2" ht="15" customHeight="1" x14ac:dyDescent="0.25">
      <c r="A213" s="125" t="s">
        <v>89</v>
      </c>
      <c r="B213" s="127" t="s">
        <v>321</v>
      </c>
    </row>
    <row r="214" spans="1:2" ht="26.25" customHeight="1" thickBot="1" x14ac:dyDescent="0.3">
      <c r="A214" s="128" t="s">
        <v>90</v>
      </c>
      <c r="B214" s="129" t="s">
        <v>322</v>
      </c>
    </row>
    <row r="215" spans="1:2" ht="15" customHeight="1" thickBot="1" x14ac:dyDescent="0.3"/>
    <row r="216" spans="1:2" ht="15" customHeight="1" x14ac:dyDescent="0.25">
      <c r="A216" s="1135" t="s">
        <v>323</v>
      </c>
      <c r="B216" s="1136"/>
    </row>
    <row r="217" spans="1:2" ht="15" customHeight="1" x14ac:dyDescent="0.25">
      <c r="A217" s="120" t="s">
        <v>324</v>
      </c>
      <c r="B217" s="121" t="s">
        <v>325</v>
      </c>
    </row>
    <row r="218" spans="1:2" ht="15" customHeight="1" x14ac:dyDescent="0.25">
      <c r="A218" s="120" t="s">
        <v>326</v>
      </c>
      <c r="B218" s="121" t="s">
        <v>327</v>
      </c>
    </row>
    <row r="219" spans="1:2" ht="15" customHeight="1" x14ac:dyDescent="0.25">
      <c r="A219" s="120" t="s">
        <v>101</v>
      </c>
      <c r="B219" s="121" t="s">
        <v>328</v>
      </c>
    </row>
    <row r="220" spans="1:2" ht="15" customHeight="1" x14ac:dyDescent="0.25">
      <c r="A220" s="120" t="s">
        <v>102</v>
      </c>
      <c r="B220" s="121" t="s">
        <v>329</v>
      </c>
    </row>
    <row r="221" spans="1:2" ht="21" customHeight="1" x14ac:dyDescent="0.25">
      <c r="A221" s="120" t="s">
        <v>103</v>
      </c>
      <c r="B221" s="121" t="s">
        <v>330</v>
      </c>
    </row>
    <row r="222" spans="1:2" ht="15" customHeight="1" x14ac:dyDescent="0.25">
      <c r="A222" s="132" t="s">
        <v>331</v>
      </c>
      <c r="B222" s="121" t="s">
        <v>332</v>
      </c>
    </row>
    <row r="223" spans="1:2" ht="15" customHeight="1" x14ac:dyDescent="0.25">
      <c r="A223" s="120" t="s">
        <v>96</v>
      </c>
      <c r="B223" s="122" t="s">
        <v>333</v>
      </c>
    </row>
    <row r="224" spans="1:2" ht="25.5" customHeight="1" x14ac:dyDescent="0.25">
      <c r="A224" s="120" t="s">
        <v>312</v>
      </c>
      <c r="B224" s="122" t="s">
        <v>334</v>
      </c>
    </row>
    <row r="225" spans="1:2" ht="15" customHeight="1" x14ac:dyDescent="0.25">
      <c r="A225" s="120" t="s">
        <v>89</v>
      </c>
      <c r="B225" s="122" t="s">
        <v>321</v>
      </c>
    </row>
    <row r="226" spans="1:2" ht="15" customHeight="1" thickBot="1" x14ac:dyDescent="0.3">
      <c r="A226" s="123" t="s">
        <v>90</v>
      </c>
      <c r="B226" s="124" t="s">
        <v>335</v>
      </c>
    </row>
    <row r="227" spans="1:2" ht="15" customHeight="1" thickBot="1" x14ac:dyDescent="0.3"/>
    <row r="228" spans="1:2" ht="15" customHeight="1" x14ac:dyDescent="0.25">
      <c r="A228" s="1135" t="s">
        <v>336</v>
      </c>
      <c r="B228" s="1136"/>
    </row>
    <row r="229" spans="1:2" ht="15" customHeight="1" x14ac:dyDescent="0.25">
      <c r="A229" s="133" t="s">
        <v>106</v>
      </c>
      <c r="B229" s="134" t="s">
        <v>337</v>
      </c>
    </row>
    <row r="230" spans="1:2" ht="15" customHeight="1" x14ac:dyDescent="0.25">
      <c r="A230" s="133" t="s">
        <v>107</v>
      </c>
      <c r="B230" s="134" t="s">
        <v>338</v>
      </c>
    </row>
    <row r="231" spans="1:2" x14ac:dyDescent="0.25">
      <c r="A231" s="133" t="s">
        <v>339</v>
      </c>
      <c r="B231" s="134" t="s">
        <v>340</v>
      </c>
    </row>
    <row r="232" spans="1:2" ht="15" customHeight="1" x14ac:dyDescent="0.25">
      <c r="A232" s="133" t="s">
        <v>341</v>
      </c>
      <c r="B232" s="134" t="s">
        <v>342</v>
      </c>
    </row>
    <row r="233" spans="1:2" ht="15" customHeight="1" x14ac:dyDescent="0.25">
      <c r="A233" s="133" t="s">
        <v>109</v>
      </c>
      <c r="B233" s="134" t="s">
        <v>343</v>
      </c>
    </row>
    <row r="234" spans="1:2" ht="15" customHeight="1" x14ac:dyDescent="0.25">
      <c r="A234" s="133" t="s">
        <v>110</v>
      </c>
      <c r="B234" s="134" t="s">
        <v>344</v>
      </c>
    </row>
    <row r="235" spans="1:2" ht="15" customHeight="1" x14ac:dyDescent="0.25">
      <c r="A235" s="133" t="s">
        <v>111</v>
      </c>
      <c r="B235" s="134" t="s">
        <v>345</v>
      </c>
    </row>
    <row r="236" spans="1:2" ht="15" customHeight="1" x14ac:dyDescent="0.25">
      <c r="A236" s="133" t="s">
        <v>112</v>
      </c>
      <c r="B236" s="134" t="s">
        <v>346</v>
      </c>
    </row>
    <row r="237" spans="1:2" ht="15" customHeight="1" x14ac:dyDescent="0.25">
      <c r="A237" s="133" t="s">
        <v>113</v>
      </c>
      <c r="B237" s="134" t="s">
        <v>347</v>
      </c>
    </row>
    <row r="238" spans="1:2" ht="15" customHeight="1" x14ac:dyDescent="0.25">
      <c r="A238" s="133" t="s">
        <v>114</v>
      </c>
      <c r="B238" s="134" t="s">
        <v>348</v>
      </c>
    </row>
    <row r="239" spans="1:2" ht="15" customHeight="1" x14ac:dyDescent="0.25">
      <c r="A239" s="133" t="s">
        <v>115</v>
      </c>
      <c r="B239" s="134" t="s">
        <v>349</v>
      </c>
    </row>
    <row r="240" spans="1:2" ht="15" customHeight="1" x14ac:dyDescent="0.25">
      <c r="A240" s="133" t="s">
        <v>116</v>
      </c>
      <c r="B240" s="134" t="s">
        <v>350</v>
      </c>
    </row>
    <row r="241" spans="1:2" ht="15" customHeight="1" x14ac:dyDescent="0.25">
      <c r="A241" s="133" t="s">
        <v>117</v>
      </c>
      <c r="B241" s="134" t="s">
        <v>351</v>
      </c>
    </row>
    <row r="242" spans="1:2" ht="15" customHeight="1" x14ac:dyDescent="0.25">
      <c r="A242" s="133" t="s">
        <v>118</v>
      </c>
      <c r="B242" s="134" t="s">
        <v>352</v>
      </c>
    </row>
    <row r="243" spans="1:2" ht="15" customHeight="1" x14ac:dyDescent="0.25">
      <c r="A243" s="133" t="s">
        <v>119</v>
      </c>
      <c r="B243" s="134" t="s">
        <v>353</v>
      </c>
    </row>
    <row r="244" spans="1:2" ht="15" customHeight="1" x14ac:dyDescent="0.25">
      <c r="A244" s="130" t="s">
        <v>354</v>
      </c>
      <c r="B244" s="135" t="s">
        <v>355</v>
      </c>
    </row>
    <row r="245" spans="1:2" ht="15" customHeight="1" x14ac:dyDescent="0.25">
      <c r="A245" s="133" t="s">
        <v>96</v>
      </c>
      <c r="B245" s="136" t="s">
        <v>356</v>
      </c>
    </row>
    <row r="246" spans="1:2" ht="15" customHeight="1" x14ac:dyDescent="0.25">
      <c r="A246" s="133" t="s">
        <v>312</v>
      </c>
      <c r="B246" s="136" t="s">
        <v>357</v>
      </c>
    </row>
    <row r="247" spans="1:2" ht="15" customHeight="1" x14ac:dyDescent="0.25">
      <c r="A247" s="133" t="s">
        <v>89</v>
      </c>
      <c r="B247" s="136" t="s">
        <v>358</v>
      </c>
    </row>
    <row r="248" spans="1:2" ht="15" customHeight="1" thickBot="1" x14ac:dyDescent="0.3">
      <c r="A248" s="137" t="s">
        <v>90</v>
      </c>
      <c r="B248" s="138" t="s">
        <v>359</v>
      </c>
    </row>
    <row r="249" spans="1:2" ht="15" customHeight="1" thickBot="1" x14ac:dyDescent="0.3"/>
    <row r="250" spans="1:2" ht="15" customHeight="1" x14ac:dyDescent="0.25">
      <c r="A250" s="1135" t="s">
        <v>121</v>
      </c>
      <c r="B250" s="1136"/>
    </row>
    <row r="251" spans="1:2" ht="15" customHeight="1" x14ac:dyDescent="0.25">
      <c r="A251" s="125" t="s">
        <v>304</v>
      </c>
      <c r="B251" s="126" t="s">
        <v>360</v>
      </c>
    </row>
    <row r="252" spans="1:2" ht="15" customHeight="1" x14ac:dyDescent="0.25">
      <c r="A252" s="125" t="s">
        <v>47</v>
      </c>
      <c r="B252" s="126" t="s">
        <v>361</v>
      </c>
    </row>
    <row r="253" spans="1:2" ht="15" customHeight="1" x14ac:dyDescent="0.25">
      <c r="A253" s="125" t="s">
        <v>132</v>
      </c>
      <c r="B253" s="126" t="s">
        <v>362</v>
      </c>
    </row>
    <row r="254" spans="1:2" ht="15" customHeight="1" x14ac:dyDescent="0.25">
      <c r="A254" s="125" t="s">
        <v>133</v>
      </c>
      <c r="B254" s="126" t="s">
        <v>363</v>
      </c>
    </row>
    <row r="255" spans="1:2" ht="15" customHeight="1" thickBot="1" x14ac:dyDescent="0.3">
      <c r="A255" s="128" t="s">
        <v>96</v>
      </c>
      <c r="B255" s="139" t="s">
        <v>364</v>
      </c>
    </row>
    <row r="256" spans="1:2" ht="15" customHeight="1" thickBot="1" x14ac:dyDescent="0.3"/>
    <row r="257" spans="1:2" ht="15" customHeight="1" x14ac:dyDescent="0.25">
      <c r="A257" s="1121" t="s">
        <v>365</v>
      </c>
      <c r="B257" s="1122"/>
    </row>
    <row r="258" spans="1:2" ht="15" customHeight="1" x14ac:dyDescent="0.25">
      <c r="A258" s="140" t="s">
        <v>169</v>
      </c>
      <c r="B258" s="107" t="s">
        <v>366</v>
      </c>
    </row>
    <row r="259" spans="1:2" ht="15" customHeight="1" x14ac:dyDescent="0.25">
      <c r="A259" s="140" t="s">
        <v>170</v>
      </c>
      <c r="B259" s="107" t="s">
        <v>367</v>
      </c>
    </row>
    <row r="260" spans="1:2" ht="15" customHeight="1" x14ac:dyDescent="0.25">
      <c r="A260" s="140" t="s">
        <v>171</v>
      </c>
      <c r="B260" s="107" t="s">
        <v>368</v>
      </c>
    </row>
    <row r="261" spans="1:2" ht="15" customHeight="1" x14ac:dyDescent="0.25">
      <c r="A261" s="140" t="s">
        <v>172</v>
      </c>
      <c r="B261" s="107" t="s">
        <v>369</v>
      </c>
    </row>
    <row r="262" spans="1:2" ht="15" customHeight="1" x14ac:dyDescent="0.25">
      <c r="A262" s="141" t="s">
        <v>370</v>
      </c>
      <c r="B262" s="107" t="s">
        <v>371</v>
      </c>
    </row>
    <row r="263" spans="1:2" ht="15" customHeight="1" x14ac:dyDescent="0.25">
      <c r="A263" s="141" t="s">
        <v>188</v>
      </c>
      <c r="B263" s="107" t="s">
        <v>373</v>
      </c>
    </row>
    <row r="264" spans="1:2" ht="15" customHeight="1" x14ac:dyDescent="0.25">
      <c r="A264" s="141" t="s">
        <v>182</v>
      </c>
      <c r="B264" s="107" t="s">
        <v>372</v>
      </c>
    </row>
    <row r="265" spans="1:2" ht="15" customHeight="1" x14ac:dyDescent="0.25">
      <c r="A265" s="143" t="s">
        <v>190</v>
      </c>
      <c r="B265" s="144" t="s">
        <v>374</v>
      </c>
    </row>
    <row r="266" spans="1:2" ht="15" hidden="1" customHeight="1" x14ac:dyDescent="0.25">
      <c r="A266" s="143" t="s">
        <v>375</v>
      </c>
      <c r="B266" s="145"/>
    </row>
    <row r="267" spans="1:2" ht="15" hidden="1" customHeight="1" x14ac:dyDescent="0.25">
      <c r="A267" s="143" t="s">
        <v>379</v>
      </c>
      <c r="B267" s="145"/>
    </row>
    <row r="268" spans="1:2" ht="15" hidden="1" customHeight="1" x14ac:dyDescent="0.25">
      <c r="A268" s="143" t="s">
        <v>376</v>
      </c>
      <c r="B268" s="145"/>
    </row>
    <row r="269" spans="1:2" ht="15" hidden="1" customHeight="1" x14ac:dyDescent="0.25">
      <c r="A269" s="143" t="s">
        <v>377</v>
      </c>
      <c r="B269" s="145"/>
    </row>
    <row r="270" spans="1:2" ht="15" hidden="1" customHeight="1" x14ac:dyDescent="0.25">
      <c r="A270" s="143" t="s">
        <v>378</v>
      </c>
      <c r="B270" s="145"/>
    </row>
    <row r="271" spans="1:2" ht="15" customHeight="1" thickBot="1" x14ac:dyDescent="0.3">
      <c r="A271" s="142"/>
      <c r="B271" s="108"/>
    </row>
    <row r="272" spans="1:2" ht="15" customHeight="1" thickBot="1" x14ac:dyDescent="0.3"/>
    <row r="273" spans="1:2" ht="15" customHeight="1" x14ac:dyDescent="0.25">
      <c r="A273" s="1121" t="s">
        <v>824</v>
      </c>
      <c r="B273" s="1122"/>
    </row>
    <row r="274" spans="1:2" ht="63.75" x14ac:dyDescent="0.25">
      <c r="A274" s="886" t="s">
        <v>826</v>
      </c>
      <c r="B274" s="887" t="s">
        <v>825</v>
      </c>
    </row>
    <row r="275" spans="1:2" ht="67.5" customHeight="1" x14ac:dyDescent="0.25">
      <c r="A275" s="886" t="s">
        <v>828</v>
      </c>
      <c r="B275" s="887" t="s">
        <v>838</v>
      </c>
    </row>
    <row r="276" spans="1:2" ht="51" x14ac:dyDescent="0.25">
      <c r="A276" s="886" t="s">
        <v>829</v>
      </c>
      <c r="B276" s="887" t="s">
        <v>827</v>
      </c>
    </row>
    <row r="277" spans="1:2" ht="63.75" x14ac:dyDescent="0.25">
      <c r="A277" s="886" t="s">
        <v>831</v>
      </c>
      <c r="B277" s="887" t="s">
        <v>830</v>
      </c>
    </row>
    <row r="278" spans="1:2" ht="76.5" x14ac:dyDescent="0.25">
      <c r="A278" s="886" t="s">
        <v>832</v>
      </c>
      <c r="B278" s="887" t="s">
        <v>833</v>
      </c>
    </row>
    <row r="279" spans="1:2" ht="140.25" x14ac:dyDescent="0.25">
      <c r="A279" s="886" t="s">
        <v>835</v>
      </c>
      <c r="B279" s="887" t="s">
        <v>834</v>
      </c>
    </row>
    <row r="280" spans="1:2" ht="140.25" x14ac:dyDescent="0.25">
      <c r="A280" s="886" t="s">
        <v>837</v>
      </c>
      <c r="B280" s="887" t="s">
        <v>836</v>
      </c>
    </row>
    <row r="281" spans="1:2" ht="89.25" x14ac:dyDescent="0.25">
      <c r="A281" s="886"/>
      <c r="B281" s="887" t="s">
        <v>839</v>
      </c>
    </row>
    <row r="282" spans="1:2" ht="25.5" x14ac:dyDescent="0.25">
      <c r="A282" s="886" t="s">
        <v>840</v>
      </c>
      <c r="B282" s="888" t="s">
        <v>841</v>
      </c>
    </row>
    <row r="283" spans="1:2" ht="76.5" x14ac:dyDescent="0.25">
      <c r="A283" s="886" t="s">
        <v>842</v>
      </c>
      <c r="B283" s="888" t="s">
        <v>844</v>
      </c>
    </row>
    <row r="284" spans="1:2" ht="63.75" x14ac:dyDescent="0.25">
      <c r="A284" s="886" t="s">
        <v>843</v>
      </c>
      <c r="B284" s="888" t="s">
        <v>845</v>
      </c>
    </row>
    <row r="285" spans="1:2" ht="51" x14ac:dyDescent="0.25">
      <c r="A285" s="886" t="s">
        <v>846</v>
      </c>
      <c r="B285" s="889" t="s">
        <v>850</v>
      </c>
    </row>
    <row r="286" spans="1:2" ht="51" x14ac:dyDescent="0.25">
      <c r="A286" s="886" t="s">
        <v>847</v>
      </c>
      <c r="B286" s="888" t="s">
        <v>860</v>
      </c>
    </row>
    <row r="287" spans="1:2" ht="51" x14ac:dyDescent="0.25">
      <c r="A287" s="886" t="s">
        <v>848</v>
      </c>
      <c r="B287" s="888" t="s">
        <v>849</v>
      </c>
    </row>
    <row r="288" spans="1:2" ht="54" x14ac:dyDescent="0.25">
      <c r="A288" s="886" t="s">
        <v>851</v>
      </c>
      <c r="B288" s="890" t="s">
        <v>861</v>
      </c>
    </row>
    <row r="289" spans="1:2" ht="89.25" x14ac:dyDescent="0.25">
      <c r="A289" s="886" t="s">
        <v>852</v>
      </c>
      <c r="B289" s="888" t="s">
        <v>855</v>
      </c>
    </row>
    <row r="290" spans="1:2" ht="76.5" x14ac:dyDescent="0.25">
      <c r="A290" s="886" t="s">
        <v>853</v>
      </c>
      <c r="B290" s="888" t="s">
        <v>854</v>
      </c>
    </row>
    <row r="291" spans="1:2" ht="51" x14ac:dyDescent="0.25">
      <c r="A291" s="886" t="s">
        <v>856</v>
      </c>
      <c r="B291" s="888" t="s">
        <v>857</v>
      </c>
    </row>
    <row r="292" spans="1:2" ht="63.75" x14ac:dyDescent="0.25">
      <c r="A292" s="886" t="s">
        <v>858</v>
      </c>
      <c r="B292" s="888" t="s">
        <v>859</v>
      </c>
    </row>
    <row r="293" spans="1:2" ht="15" customHeight="1" x14ac:dyDescent="0.25"/>
    <row r="294" spans="1:2" ht="15" customHeight="1" x14ac:dyDescent="0.25">
      <c r="A294" s="245" t="s">
        <v>543</v>
      </c>
    </row>
    <row r="295" spans="1:2" ht="15" customHeight="1" x14ac:dyDescent="0.25"/>
    <row r="296" spans="1:2" ht="15" customHeight="1" x14ac:dyDescent="0.25"/>
    <row r="297" spans="1:2" ht="15" customHeight="1" x14ac:dyDescent="0.25"/>
    <row r="298" spans="1:2" ht="15" customHeight="1" x14ac:dyDescent="0.25"/>
    <row r="299" spans="1:2" ht="15" customHeight="1" x14ac:dyDescent="0.25"/>
    <row r="300" spans="1:2" ht="15" customHeight="1" x14ac:dyDescent="0.25"/>
    <row r="301" spans="1:2" ht="15" customHeight="1" x14ac:dyDescent="0.25"/>
    <row r="302" spans="1:2" ht="15" customHeight="1" x14ac:dyDescent="0.25"/>
    <row r="303" spans="1:2" ht="15" customHeight="1" x14ac:dyDescent="0.25"/>
    <row r="304" spans="1:2"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sheetData>
  <sheetProtection algorithmName="SHA-512" hashValue="9JF0MT7QdnONp0CwFWK0AFLRJIg2hmtE26GqcdqVQ/4NBfnFujuuo/BKas6O2OnO8phIA9wUAw5OyHd0XGoY8Q==" saltValue="KfujQzem58EbdRQzcp6PrA==" spinCount="100000" sheet="1" objects="1" scenarios="1"/>
  <mergeCells count="34">
    <mergeCell ref="A208:B208"/>
    <mergeCell ref="A216:B216"/>
    <mergeCell ref="A228:B228"/>
    <mergeCell ref="A250:B250"/>
    <mergeCell ref="A257:B257"/>
    <mergeCell ref="A164:B164"/>
    <mergeCell ref="A196:B196"/>
    <mergeCell ref="A197:B197"/>
    <mergeCell ref="A95:B95"/>
    <mergeCell ref="A109:B109"/>
    <mergeCell ref="A149:B149"/>
    <mergeCell ref="A152:B152"/>
    <mergeCell ref="A155:B155"/>
    <mergeCell ref="A175:B175"/>
    <mergeCell ref="A176:B176"/>
    <mergeCell ref="A186:B186"/>
    <mergeCell ref="A122:B122"/>
    <mergeCell ref="A136:B136"/>
    <mergeCell ref="A273:B27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12" sqref="A12"/>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393" t="s">
        <v>525</v>
      </c>
      <c r="B1" s="118"/>
      <c r="C1" s="394"/>
      <c r="D1" s="118"/>
      <c r="E1" s="118"/>
      <c r="F1" s="118"/>
    </row>
    <row r="2" spans="1:9" x14ac:dyDescent="0.25">
      <c r="A2" s="118" t="s">
        <v>526</v>
      </c>
      <c r="B2" s="118"/>
      <c r="C2" s="394"/>
      <c r="D2" s="118"/>
      <c r="E2" s="118"/>
      <c r="F2" s="118"/>
    </row>
    <row r="3" spans="1:9" x14ac:dyDescent="0.25">
      <c r="A3" s="118"/>
      <c r="B3" s="118"/>
      <c r="C3" s="394"/>
      <c r="D3" s="118"/>
      <c r="E3" s="118"/>
      <c r="F3" s="118"/>
    </row>
    <row r="4" spans="1:9" s="403" customFormat="1" ht="30" x14ac:dyDescent="0.25">
      <c r="A4" s="401" t="s">
        <v>527</v>
      </c>
      <c r="B4" s="402" t="s">
        <v>528</v>
      </c>
      <c r="C4" s="400" t="s">
        <v>533</v>
      </c>
      <c r="D4" s="400" t="s">
        <v>529</v>
      </c>
      <c r="E4" s="400" t="s">
        <v>530</v>
      </c>
      <c r="F4" s="400" t="s">
        <v>531</v>
      </c>
    </row>
    <row r="5" spans="1:9" x14ac:dyDescent="0.25">
      <c r="A5" s="395">
        <v>43214</v>
      </c>
      <c r="B5" s="404" t="s">
        <v>534</v>
      </c>
      <c r="C5" s="429">
        <v>105</v>
      </c>
      <c r="D5" s="406" t="s">
        <v>425</v>
      </c>
      <c r="E5" s="405" t="s">
        <v>536</v>
      </c>
      <c r="F5" s="406" t="s">
        <v>535</v>
      </c>
      <c r="H5" s="397" t="s">
        <v>537</v>
      </c>
    </row>
    <row r="6" spans="1:9" x14ac:dyDescent="0.25">
      <c r="A6" s="395">
        <v>43243</v>
      </c>
      <c r="B6" s="404" t="s">
        <v>670</v>
      </c>
      <c r="C6" s="429" t="s">
        <v>671</v>
      </c>
      <c r="D6" s="406" t="s">
        <v>672</v>
      </c>
      <c r="E6" s="405" t="s">
        <v>536</v>
      </c>
      <c r="F6" s="406" t="s">
        <v>673</v>
      </c>
      <c r="H6" s="398" t="s">
        <v>532</v>
      </c>
    </row>
    <row r="7" spans="1:9" ht="30" x14ac:dyDescent="0.25">
      <c r="A7" s="395">
        <v>43277</v>
      </c>
      <c r="B7" s="404" t="s">
        <v>674</v>
      </c>
      <c r="C7" s="429">
        <v>61</v>
      </c>
      <c r="D7" s="406" t="s">
        <v>67</v>
      </c>
      <c r="E7" s="405" t="s">
        <v>532</v>
      </c>
      <c r="F7" s="406" t="s">
        <v>675</v>
      </c>
      <c r="H7" s="397" t="s">
        <v>538</v>
      </c>
    </row>
    <row r="8" spans="1:9" ht="60" x14ac:dyDescent="0.25">
      <c r="A8" s="395">
        <v>43313</v>
      </c>
      <c r="B8" s="404" t="s">
        <v>676</v>
      </c>
      <c r="C8" s="429">
        <v>15</v>
      </c>
      <c r="D8" s="406" t="s">
        <v>493</v>
      </c>
      <c r="E8" s="405" t="s">
        <v>537</v>
      </c>
      <c r="F8" s="406" t="s">
        <v>677</v>
      </c>
      <c r="H8" s="398" t="s">
        <v>539</v>
      </c>
    </row>
    <row r="9" spans="1:9" ht="45" x14ac:dyDescent="0.25">
      <c r="A9" s="395">
        <v>43313</v>
      </c>
      <c r="B9" s="404" t="s">
        <v>678</v>
      </c>
      <c r="C9" s="429">
        <v>48</v>
      </c>
      <c r="D9" s="406" t="s">
        <v>58</v>
      </c>
      <c r="E9" s="405" t="s">
        <v>541</v>
      </c>
      <c r="F9" s="406" t="s">
        <v>709</v>
      </c>
      <c r="H9" s="397" t="s">
        <v>540</v>
      </c>
    </row>
    <row r="10" spans="1:9" ht="30" x14ac:dyDescent="0.25">
      <c r="A10" s="395">
        <v>43313</v>
      </c>
      <c r="B10" s="404" t="s">
        <v>678</v>
      </c>
      <c r="C10" s="429"/>
      <c r="D10" s="406" t="s">
        <v>707</v>
      </c>
      <c r="E10" s="405" t="s">
        <v>689</v>
      </c>
      <c r="F10" s="406" t="s">
        <v>708</v>
      </c>
      <c r="H10" s="398" t="s">
        <v>541</v>
      </c>
    </row>
    <row r="11" spans="1:9" ht="30" x14ac:dyDescent="0.25">
      <c r="A11" s="559">
        <v>43374</v>
      </c>
      <c r="B11" s="560" t="s">
        <v>670</v>
      </c>
      <c r="C11" s="561" t="s">
        <v>749</v>
      </c>
      <c r="D11" s="562" t="s">
        <v>750</v>
      </c>
      <c r="E11" s="563" t="s">
        <v>689</v>
      </c>
      <c r="F11" s="562" t="s">
        <v>751</v>
      </c>
      <c r="H11" s="399" t="s">
        <v>388</v>
      </c>
    </row>
    <row r="12" spans="1:9" ht="30" x14ac:dyDescent="0.25">
      <c r="A12" s="396" t="s">
        <v>884</v>
      </c>
      <c r="B12" s="407" t="s">
        <v>880</v>
      </c>
      <c r="C12" s="430" t="s">
        <v>881</v>
      </c>
      <c r="D12" s="408" t="s">
        <v>882</v>
      </c>
      <c r="E12" s="405" t="s">
        <v>689</v>
      </c>
      <c r="F12" s="408" t="s">
        <v>883</v>
      </c>
      <c r="H12" s="431" t="s">
        <v>536</v>
      </c>
      <c r="I12" s="398"/>
    </row>
    <row r="13" spans="1:9" x14ac:dyDescent="0.25">
      <c r="A13" s="396"/>
      <c r="B13" s="409"/>
      <c r="C13" s="430"/>
      <c r="D13" s="408"/>
      <c r="E13" s="405"/>
      <c r="F13" s="408"/>
      <c r="H13" s="453" t="s">
        <v>689</v>
      </c>
    </row>
    <row r="14" spans="1:9" x14ac:dyDescent="0.25">
      <c r="A14" s="396"/>
      <c r="B14" s="409"/>
      <c r="C14" s="430"/>
      <c r="D14" s="408"/>
      <c r="E14" s="405"/>
      <c r="F14" s="408"/>
    </row>
    <row r="15" spans="1:9" x14ac:dyDescent="0.25">
      <c r="A15" s="396"/>
      <c r="B15" s="409"/>
      <c r="C15" s="430"/>
      <c r="D15" s="408"/>
      <c r="E15" s="405"/>
      <c r="F15" s="408"/>
    </row>
    <row r="16" spans="1:9" x14ac:dyDescent="0.25">
      <c r="A16" s="396"/>
      <c r="B16" s="409"/>
      <c r="C16" s="430"/>
      <c r="D16" s="408"/>
      <c r="E16" s="405"/>
      <c r="F16" s="408"/>
    </row>
    <row r="17" spans="1:6" x14ac:dyDescent="0.25">
      <c r="A17" s="396"/>
      <c r="B17" s="409"/>
      <c r="C17" s="430"/>
      <c r="D17" s="408"/>
      <c r="E17" s="405"/>
      <c r="F17" s="408"/>
    </row>
    <row r="18" spans="1:6" x14ac:dyDescent="0.25">
      <c r="A18" s="396"/>
      <c r="B18" s="409"/>
      <c r="C18" s="430"/>
      <c r="D18" s="408"/>
      <c r="E18" s="405"/>
      <c r="F18" s="408"/>
    </row>
    <row r="19" spans="1:6" x14ac:dyDescent="0.25">
      <c r="A19" s="396"/>
      <c r="B19" s="409"/>
      <c r="C19" s="430"/>
      <c r="D19" s="408"/>
      <c r="E19" s="405"/>
      <c r="F19" s="408"/>
    </row>
    <row r="20" spans="1:6" x14ac:dyDescent="0.25">
      <c r="A20" s="396"/>
      <c r="B20" s="409"/>
      <c r="C20" s="430"/>
      <c r="D20" s="408"/>
      <c r="E20" s="405"/>
      <c r="F20" s="408"/>
    </row>
    <row r="21" spans="1:6" x14ac:dyDescent="0.25">
      <c r="A21" s="396"/>
      <c r="B21" s="409"/>
      <c r="C21" s="430"/>
      <c r="D21" s="408"/>
      <c r="E21" s="405"/>
      <c r="F21" s="408"/>
    </row>
    <row r="22" spans="1:6" x14ac:dyDescent="0.25">
      <c r="A22" s="396"/>
      <c r="B22" s="409"/>
      <c r="C22" s="430"/>
      <c r="D22" s="408"/>
      <c r="E22" s="405"/>
      <c r="F22" s="408"/>
    </row>
    <row r="23" spans="1:6" x14ac:dyDescent="0.25">
      <c r="A23" s="396"/>
      <c r="B23" s="409"/>
      <c r="C23" s="430"/>
      <c r="D23" s="408"/>
      <c r="E23" s="405"/>
      <c r="F23" s="408"/>
    </row>
  </sheetData>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2018-11-14T18:16:00Z</cp:lastPrinted>
  <dcterms:created xsi:type="dcterms:W3CDTF">2016-10-13T16:12:28Z</dcterms:created>
  <dcterms:modified xsi:type="dcterms:W3CDTF">2019-09-04T15:20:05Z</dcterms:modified>
</cp:coreProperties>
</file>