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Apr\"/>
    </mc:Choice>
  </mc:AlternateContent>
  <workbookProtection workbookAlgorithmName="SHA-512" workbookHashValue="Pkht81pTff6+mZmv73KqhY7Y/5GwYCaIw8LWhWC90Nf/4IOWrblw4ZtJRXF1li9MVtnsDY259Tfavf05Pt/wYQ==" workbookSaltValue="1MTcSvfeK71X1/0KPMv//g=="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Caseloads" sheetId="30" r:id="rId4"/>
    <sheet name=" Outcome Data" sheetId="29"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Data'!$A$4:$BC$16</definedName>
    <definedName name="ops_category">[1]!Table2[ops_category]</definedName>
    <definedName name="_xlnm.Print_Area" localSheetId="4">' Outcome Data'!$A$1:$BC$62</definedName>
    <definedName name="_xlnm.Print_Area" localSheetId="3">Caseloads!$A$1:$O$67</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Data'!$A$1:$S$191</definedName>
    <definedName name="_xlnm.Print_Titles" localSheetId="7">'Metric Definitions'!$1:$1</definedName>
    <definedName name="_xlnm.Print_Titles" localSheetId="6">'Monthly Financial'!$1:$3</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AZ39" i="10" l="1"/>
  <c r="AZ46" i="10"/>
  <c r="G57" i="14" l="1"/>
  <c r="F57" i="14"/>
  <c r="E57" i="14"/>
  <c r="C57" i="14"/>
  <c r="B57" i="14"/>
  <c r="D56" i="14"/>
  <c r="D55" i="14"/>
  <c r="D54" i="14"/>
  <c r="D53" i="14"/>
  <c r="D52" i="14"/>
  <c r="D51" i="14"/>
  <c r="D50" i="14"/>
  <c r="D49" i="14"/>
  <c r="D48" i="14"/>
  <c r="D47" i="14"/>
  <c r="D46" i="14"/>
  <c r="D45" i="14"/>
  <c r="D44" i="14"/>
  <c r="D43" i="14"/>
  <c r="D42" i="14"/>
  <c r="D41" i="14"/>
  <c r="D40" i="14"/>
  <c r="G32" i="14"/>
  <c r="F32" i="14"/>
  <c r="E32" i="14"/>
  <c r="E19" i="14" s="1"/>
  <c r="C32" i="14"/>
  <c r="B32" i="14"/>
  <c r="B19" i="14" s="1"/>
  <c r="D31" i="14"/>
  <c r="D30" i="14"/>
  <c r="D29" i="14"/>
  <c r="D28" i="14"/>
  <c r="D27" i="14"/>
  <c r="D32" i="14" s="1"/>
  <c r="F19" i="14"/>
  <c r="C19" i="14"/>
  <c r="G8" i="14"/>
  <c r="F8" i="14"/>
  <c r="E8" i="14"/>
  <c r="D8" i="14"/>
  <c r="C8" i="14"/>
  <c r="B8" i="14"/>
  <c r="D7" i="14"/>
  <c r="D6" i="14"/>
  <c r="D5" i="14"/>
  <c r="G19" i="14" l="1"/>
  <c r="B9" i="14"/>
  <c r="D57" i="14"/>
  <c r="B58" i="14" s="1"/>
  <c r="D19" i="14"/>
  <c r="B20" i="14" s="1"/>
  <c r="B33" i="14"/>
  <c r="F96" i="10" l="1"/>
  <c r="G96" i="10"/>
  <c r="AS39" i="10" l="1"/>
  <c r="AT39" i="10"/>
  <c r="AU39" i="10"/>
  <c r="AV39" i="10"/>
  <c r="AW39" i="10"/>
  <c r="AX39" i="10"/>
  <c r="AY39" i="10"/>
  <c r="BA39" i="10"/>
  <c r="BB39" i="10"/>
  <c r="BC39" i="10"/>
  <c r="AR39" i="10"/>
  <c r="AS46" i="10"/>
  <c r="AT46" i="10"/>
  <c r="AU46" i="10"/>
  <c r="AV46" i="10"/>
  <c r="AW46" i="10"/>
  <c r="AX46" i="10"/>
  <c r="AY46" i="10"/>
  <c r="BA46" i="10"/>
  <c r="BB46" i="10"/>
  <c r="BC46" i="10"/>
  <c r="AR46" i="10"/>
  <c r="AN2" i="17" l="1"/>
  <c r="M2" i="30"/>
  <c r="O61" i="30" l="1"/>
  <c r="N61" i="30"/>
  <c r="M61" i="30"/>
  <c r="L61" i="30"/>
  <c r="K61" i="30"/>
  <c r="J61" i="30"/>
  <c r="I61" i="30"/>
  <c r="C61" i="30"/>
  <c r="O58" i="30"/>
  <c r="N58" i="30"/>
  <c r="M58" i="30"/>
  <c r="L58" i="30"/>
  <c r="K58" i="30"/>
  <c r="J58" i="30"/>
  <c r="I58" i="30"/>
  <c r="C58" i="30"/>
  <c r="O55" i="30"/>
  <c r="N55" i="30"/>
  <c r="M55" i="30"/>
  <c r="L55" i="30"/>
  <c r="K55" i="30"/>
  <c r="J55" i="30"/>
  <c r="I55" i="30"/>
  <c r="C55" i="30"/>
  <c r="O52" i="30"/>
  <c r="N52" i="30"/>
  <c r="M52" i="30"/>
  <c r="L52" i="30"/>
  <c r="K52" i="30"/>
  <c r="J52" i="30"/>
  <c r="I52" i="30"/>
  <c r="C52" i="30"/>
  <c r="O49" i="30"/>
  <c r="N49" i="30"/>
  <c r="M49" i="30"/>
  <c r="L49" i="30"/>
  <c r="K49" i="30"/>
  <c r="J49" i="30"/>
  <c r="I49" i="30"/>
  <c r="C49" i="30"/>
  <c r="O46" i="30"/>
  <c r="N46" i="30"/>
  <c r="M46" i="30"/>
  <c r="L46" i="30"/>
  <c r="K46" i="30"/>
  <c r="J46" i="30"/>
  <c r="I46" i="30"/>
  <c r="C46" i="30"/>
  <c r="O41" i="30"/>
  <c r="N41" i="30"/>
  <c r="M41" i="30"/>
  <c r="L41" i="30"/>
  <c r="K41" i="30"/>
  <c r="J41" i="30"/>
  <c r="I41" i="30"/>
  <c r="C41" i="30"/>
  <c r="O38" i="30"/>
  <c r="N38" i="30"/>
  <c r="M38" i="30"/>
  <c r="L38" i="30"/>
  <c r="K38" i="30"/>
  <c r="J38" i="30"/>
  <c r="I38" i="30"/>
  <c r="C38" i="30"/>
  <c r="O35" i="30"/>
  <c r="N35" i="30"/>
  <c r="M35" i="30"/>
  <c r="L35" i="30"/>
  <c r="K35" i="30"/>
  <c r="J35" i="30"/>
  <c r="I35" i="30"/>
  <c r="C35" i="30"/>
  <c r="O32" i="30"/>
  <c r="N32" i="30"/>
  <c r="M32" i="30"/>
  <c r="L32" i="30"/>
  <c r="K32" i="30"/>
  <c r="J32" i="30"/>
  <c r="I32" i="30"/>
  <c r="C32" i="30"/>
  <c r="O29" i="30"/>
  <c r="N29" i="30"/>
  <c r="M29" i="30"/>
  <c r="L29" i="30"/>
  <c r="K29" i="30"/>
  <c r="J29" i="30"/>
  <c r="I29" i="30"/>
  <c r="C29" i="30"/>
  <c r="O26" i="30"/>
  <c r="N26" i="30"/>
  <c r="M26" i="30"/>
  <c r="L26" i="30"/>
  <c r="K26" i="30"/>
  <c r="J26" i="30"/>
  <c r="I26" i="30"/>
  <c r="C26" i="30"/>
  <c r="O21" i="30"/>
  <c r="N21" i="30"/>
  <c r="M21" i="30"/>
  <c r="L21" i="30"/>
  <c r="K21" i="30"/>
  <c r="J21" i="30"/>
  <c r="I21" i="30"/>
  <c r="C21" i="30"/>
  <c r="O18" i="30"/>
  <c r="N18" i="30"/>
  <c r="M18" i="30"/>
  <c r="L18" i="30"/>
  <c r="K18" i="30"/>
  <c r="J18" i="30"/>
  <c r="I18" i="30"/>
  <c r="C18" i="30"/>
  <c r="O15" i="30"/>
  <c r="N15" i="30"/>
  <c r="M15" i="30"/>
  <c r="L15" i="30"/>
  <c r="K15" i="30"/>
  <c r="J15" i="30"/>
  <c r="I15" i="30"/>
  <c r="C15" i="30"/>
  <c r="O12" i="30"/>
  <c r="N12" i="30"/>
  <c r="M12" i="30"/>
  <c r="L12" i="30"/>
  <c r="K12" i="30"/>
  <c r="J12" i="30"/>
  <c r="I12" i="30"/>
  <c r="C12" i="30"/>
  <c r="O9" i="30"/>
  <c r="N9" i="30"/>
  <c r="M9" i="30"/>
  <c r="L9" i="30"/>
  <c r="K9" i="30"/>
  <c r="J9" i="30"/>
  <c r="I9" i="30"/>
  <c r="C9" i="30"/>
  <c r="O6" i="30"/>
  <c r="J6" i="30"/>
  <c r="K6" i="30"/>
  <c r="L6" i="30"/>
  <c r="M6" i="30"/>
  <c r="N6" i="30"/>
  <c r="I6" i="30"/>
  <c r="C6" i="30"/>
  <c r="BA2" i="29" l="1"/>
  <c r="AO2" i="20"/>
  <c r="G37" i="29"/>
  <c r="G36" i="29"/>
  <c r="F37" i="29"/>
  <c r="F36" i="29"/>
  <c r="E37" i="29"/>
  <c r="E36" i="29"/>
  <c r="D26" i="29"/>
  <c r="D25" i="29"/>
  <c r="E19" i="29"/>
  <c r="G13" i="29"/>
  <c r="G12" i="29"/>
  <c r="F13" i="29"/>
  <c r="F12" i="29"/>
  <c r="E13" i="29"/>
  <c r="E12" i="29"/>
  <c r="E20" i="29"/>
  <c r="D8" i="29"/>
  <c r="D7" i="29"/>
  <c r="F49" i="29" l="1"/>
  <c r="E49" i="29"/>
  <c r="F48" i="29"/>
  <c r="E48" i="29"/>
  <c r="G49" i="29"/>
  <c r="G48" i="29"/>
  <c r="F61" i="29"/>
  <c r="E61" i="29"/>
  <c r="F60" i="29"/>
  <c r="E60" i="29"/>
  <c r="G61" i="29"/>
  <c r="G60" i="29"/>
  <c r="AP53" i="29"/>
  <c r="E55" i="29"/>
  <c r="E54" i="29"/>
  <c r="F55" i="29"/>
  <c r="F54" i="29"/>
  <c r="G55" i="29"/>
  <c r="G54" i="29"/>
  <c r="E35" i="29"/>
  <c r="F35" i="29"/>
  <c r="G35" i="29"/>
  <c r="E11" i="29"/>
  <c r="F11" i="29"/>
  <c r="G11" i="29"/>
  <c r="G98" i="10" l="1"/>
  <c r="F98" i="10"/>
  <c r="E98" i="10"/>
  <c r="D98" i="10"/>
  <c r="E42" i="29" l="1"/>
  <c r="D99" i="10" l="1"/>
  <c r="E99" i="10"/>
  <c r="F99" i="10"/>
  <c r="G99" i="10"/>
  <c r="D100" i="10"/>
  <c r="E100" i="10"/>
  <c r="F100" i="10"/>
  <c r="G100" i="10"/>
  <c r="G171" i="10"/>
  <c r="F59" i="29" l="1"/>
  <c r="G53" i="29"/>
  <c r="E53" i="29"/>
  <c r="BC59" i="29"/>
  <c r="BB59" i="29"/>
  <c r="BA59" i="29"/>
  <c r="AP59" i="29"/>
  <c r="AO59" i="29"/>
  <c r="AN59" i="29"/>
  <c r="AM59" i="29"/>
  <c r="AL59" i="29"/>
  <c r="AK59" i="29"/>
  <c r="AJ59" i="29"/>
  <c r="AI59" i="29"/>
  <c r="AH59" i="29"/>
  <c r="AG59" i="29"/>
  <c r="AF59" i="29"/>
  <c r="AE59" i="29"/>
  <c r="AD59" i="29"/>
  <c r="AC59" i="29"/>
  <c r="AB59" i="29"/>
  <c r="AA59" i="29"/>
  <c r="Z59" i="29"/>
  <c r="Y59" i="29"/>
  <c r="X59" i="29"/>
  <c r="W59" i="29"/>
  <c r="V59" i="29"/>
  <c r="U59" i="29"/>
  <c r="T59" i="29"/>
  <c r="BC53" i="29"/>
  <c r="BB53" i="29"/>
  <c r="BA53" i="29"/>
  <c r="AO53" i="29"/>
  <c r="AN53" i="29"/>
  <c r="AM53" i="29"/>
  <c r="AL53" i="29"/>
  <c r="AK53" i="29"/>
  <c r="AJ53" i="29"/>
  <c r="AI53" i="29"/>
  <c r="AH53" i="29"/>
  <c r="AG53" i="29"/>
  <c r="AF53" i="29"/>
  <c r="AE53" i="29"/>
  <c r="AD53" i="29"/>
  <c r="AC53" i="29"/>
  <c r="AB53" i="29"/>
  <c r="AA53" i="29"/>
  <c r="Z53" i="29"/>
  <c r="Y53" i="29"/>
  <c r="X53" i="29"/>
  <c r="W53" i="29"/>
  <c r="V53" i="29"/>
  <c r="U53" i="29"/>
  <c r="T53" i="29"/>
  <c r="E47" i="29"/>
  <c r="G47" i="29"/>
  <c r="BC47" i="29"/>
  <c r="BB47" i="29"/>
  <c r="BA47" i="29"/>
  <c r="AP47" i="29"/>
  <c r="AO47" i="29"/>
  <c r="AN47" i="29"/>
  <c r="AM47" i="29"/>
  <c r="AL47" i="29"/>
  <c r="AK47" i="29"/>
  <c r="AJ47" i="29"/>
  <c r="AI47" i="29"/>
  <c r="AH47" i="29"/>
  <c r="AG47" i="29"/>
  <c r="AF47" i="29"/>
  <c r="AE47" i="29"/>
  <c r="AD47" i="29"/>
  <c r="AC47" i="29"/>
  <c r="AB47" i="29"/>
  <c r="AA47" i="29"/>
  <c r="Z47" i="29"/>
  <c r="Y47" i="29"/>
  <c r="X47" i="29"/>
  <c r="W47" i="29"/>
  <c r="V47" i="29"/>
  <c r="U47" i="29"/>
  <c r="T47" i="29"/>
  <c r="F47" i="29"/>
  <c r="V41" i="29"/>
  <c r="W41" i="29"/>
  <c r="X41" i="29"/>
  <c r="Y41" i="29"/>
  <c r="Z41" i="29"/>
  <c r="AA41" i="29"/>
  <c r="AB41" i="29"/>
  <c r="AC41" i="29"/>
  <c r="AD41" i="29"/>
  <c r="AE41" i="29"/>
  <c r="AF41" i="29"/>
  <c r="AG41" i="29"/>
  <c r="AH41" i="29"/>
  <c r="AI41" i="29"/>
  <c r="AJ41" i="29"/>
  <c r="AK41" i="29"/>
  <c r="AL41" i="29"/>
  <c r="AM41" i="29"/>
  <c r="AN41" i="29"/>
  <c r="AO41" i="29"/>
  <c r="BA41" i="29"/>
  <c r="BB41" i="29"/>
  <c r="BC41" i="29"/>
  <c r="U41" i="29"/>
  <c r="E43" i="29"/>
  <c r="G43" i="29"/>
  <c r="G42" i="29"/>
  <c r="F43" i="29"/>
  <c r="F42" i="29"/>
  <c r="F26" i="29"/>
  <c r="F25" i="29"/>
  <c r="E26" i="29"/>
  <c r="E25" i="29"/>
  <c r="F31" i="29"/>
  <c r="F30" i="29"/>
  <c r="E31" i="29"/>
  <c r="E30" i="29"/>
  <c r="D31" i="29"/>
  <c r="D30" i="29"/>
  <c r="G20" i="29"/>
  <c r="G19" i="29"/>
  <c r="F20" i="29"/>
  <c r="F19" i="29"/>
  <c r="E59" i="29" l="1"/>
  <c r="G59" i="29"/>
  <c r="F53" i="29"/>
  <c r="E41" i="29"/>
  <c r="F41" i="29"/>
  <c r="G41" i="29"/>
  <c r="D24" i="29"/>
  <c r="F24" i="29"/>
  <c r="D29" i="29"/>
  <c r="E24" i="29"/>
  <c r="F29" i="29"/>
  <c r="E29" i="29"/>
  <c r="E18" i="29"/>
  <c r="G18" i="29"/>
  <c r="F18" i="29"/>
  <c r="F8" i="29" l="1"/>
  <c r="F7" i="29"/>
  <c r="E8" i="29"/>
  <c r="E7" i="29"/>
  <c r="G75" i="10"/>
  <c r="G76" i="10"/>
  <c r="G77" i="10"/>
  <c r="G78" i="10"/>
  <c r="G73" i="10"/>
  <c r="F73" i="10"/>
  <c r="E73" i="10"/>
  <c r="D73" i="10"/>
  <c r="D6" i="29" l="1"/>
  <c r="E6" i="29"/>
  <c r="F6" i="29"/>
  <c r="G74" i="10"/>
  <c r="G166" i="10" l="1"/>
  <c r="G167" i="10"/>
  <c r="G168" i="10"/>
  <c r="G169" i="10"/>
  <c r="G170" i="10"/>
  <c r="G172" i="10"/>
  <c r="G165" i="10"/>
  <c r="G82" i="10" l="1"/>
  <c r="G83" i="10"/>
  <c r="G84" i="10"/>
  <c r="G85" i="10"/>
  <c r="G86" i="10"/>
  <c r="G87" i="10"/>
  <c r="G88" i="10"/>
  <c r="G81" i="10"/>
  <c r="G183" i="10" l="1"/>
  <c r="G178" i="10"/>
  <c r="G179" i="10"/>
  <c r="G180" i="10"/>
  <c r="G181" i="10"/>
  <c r="G182" i="10"/>
  <c r="G177" i="10"/>
  <c r="G31" i="10" l="1"/>
  <c r="E31" i="10" l="1"/>
  <c r="D31" i="10"/>
  <c r="G159" i="10"/>
  <c r="G97" i="10"/>
  <c r="G72" i="10"/>
  <c r="G71" i="10"/>
  <c r="G64" i="10"/>
  <c r="G65" i="10"/>
  <c r="G66" i="10"/>
  <c r="G67" i="10"/>
  <c r="G68" i="10"/>
  <c r="G63" i="10"/>
  <c r="G50" i="10"/>
  <c r="G51" i="10"/>
  <c r="G52" i="10"/>
  <c r="G53" i="10"/>
  <c r="G49" i="10"/>
  <c r="G43" i="10"/>
  <c r="G44" i="10"/>
  <c r="G45" i="10"/>
  <c r="G46" i="10"/>
  <c r="G42" i="10"/>
  <c r="G36" i="10"/>
  <c r="G37" i="10"/>
  <c r="G38" i="10"/>
  <c r="G39" i="10"/>
  <c r="G35" i="10"/>
  <c r="G32" i="10"/>
  <c r="G30" i="10"/>
  <c r="G28" i="10"/>
  <c r="G29" i="10"/>
  <c r="G27" i="10"/>
  <c r="F31" i="10" l="1"/>
  <c r="F32" i="10" l="1"/>
  <c r="F183" i="10" l="1"/>
  <c r="F178" i="10"/>
  <c r="F179" i="10"/>
  <c r="F180" i="10"/>
  <c r="F181" i="10"/>
  <c r="F182" i="10"/>
  <c r="F177" i="10"/>
  <c r="F166" i="10"/>
  <c r="F167" i="10"/>
  <c r="F168" i="10"/>
  <c r="F169" i="10"/>
  <c r="F170" i="10"/>
  <c r="F172" i="10"/>
  <c r="F165" i="10"/>
  <c r="F159" i="10"/>
  <c r="F97" i="10"/>
  <c r="F82" i="10"/>
  <c r="F83" i="10"/>
  <c r="F84" i="10"/>
  <c r="F85" i="10"/>
  <c r="F86" i="10"/>
  <c r="F87" i="10"/>
  <c r="F88" i="10"/>
  <c r="F81" i="10"/>
  <c r="F72" i="10"/>
  <c r="F71" i="10"/>
  <c r="F64" i="10"/>
  <c r="F65" i="10"/>
  <c r="F66" i="10"/>
  <c r="F67" i="10"/>
  <c r="F68" i="10"/>
  <c r="F63" i="10"/>
  <c r="F50" i="10"/>
  <c r="F51" i="10"/>
  <c r="F52" i="10"/>
  <c r="F53" i="10"/>
  <c r="F49" i="10"/>
  <c r="F43" i="10"/>
  <c r="F44" i="10"/>
  <c r="F45" i="10"/>
  <c r="F46" i="10"/>
  <c r="F42" i="10"/>
  <c r="F39" i="10"/>
  <c r="F38" i="10"/>
  <c r="F37" i="10"/>
  <c r="F36" i="10"/>
  <c r="F35" i="10"/>
  <c r="F29" i="10"/>
  <c r="F28" i="10"/>
  <c r="F30" i="10"/>
  <c r="F27" i="10"/>
  <c r="E72" i="10" l="1"/>
  <c r="AA8" i="10" l="1"/>
  <c r="Z8" i="10" l="1"/>
  <c r="Y8" i="10" l="1"/>
  <c r="X8" i="10" l="1"/>
  <c r="W8" i="10" l="1"/>
  <c r="V8" i="10" l="1"/>
  <c r="U8" i="10" l="1"/>
  <c r="E167" i="10" l="1"/>
  <c r="E35" i="10" l="1"/>
  <c r="T8" i="10" l="1"/>
  <c r="E183" i="10" l="1"/>
  <c r="E182" i="10"/>
  <c r="E181" i="10"/>
  <c r="E180" i="10"/>
  <c r="E179" i="10"/>
  <c r="E178" i="10"/>
  <c r="E177" i="10"/>
  <c r="E172" i="10"/>
  <c r="E170" i="10"/>
  <c r="E169" i="10"/>
  <c r="E168" i="10"/>
  <c r="E166" i="10"/>
  <c r="E165" i="10"/>
  <c r="E159" i="10"/>
  <c r="E97" i="10"/>
  <c r="E88" i="10"/>
  <c r="E87" i="10"/>
  <c r="E86" i="10"/>
  <c r="E85" i="10"/>
  <c r="E84" i="10"/>
  <c r="E83" i="10"/>
  <c r="E82" i="10"/>
  <c r="E81" i="10"/>
  <c r="E71" i="10"/>
  <c r="E68" i="10"/>
  <c r="E67" i="10"/>
  <c r="E66" i="10"/>
  <c r="E65" i="10"/>
  <c r="E64" i="10"/>
  <c r="E63" i="10"/>
  <c r="E53" i="10"/>
  <c r="E52" i="10"/>
  <c r="E51" i="10"/>
  <c r="E50" i="10"/>
  <c r="E49" i="10"/>
  <c r="E46" i="10"/>
  <c r="E45" i="10"/>
  <c r="E44" i="10"/>
  <c r="E43" i="10"/>
  <c r="E42" i="10"/>
  <c r="E39" i="10"/>
  <c r="E38" i="10"/>
  <c r="E37" i="10"/>
  <c r="E36" i="10"/>
  <c r="E32" i="10"/>
  <c r="E30" i="10"/>
  <c r="E29" i="10"/>
  <c r="E28" i="10"/>
  <c r="E27" i="10"/>
  <c r="D27" i="10" l="1"/>
  <c r="S8" i="10" l="1"/>
  <c r="S39" i="10" l="1"/>
  <c r="S46" i="10"/>
  <c r="R8" i="10" l="1"/>
  <c r="R46" i="10" l="1"/>
  <c r="R39" i="10" l="1"/>
  <c r="Q8" i="10"/>
  <c r="D159" i="10" l="1"/>
  <c r="D32" i="10"/>
  <c r="D30" i="10"/>
  <c r="Q46" i="10" l="1"/>
  <c r="Q39" i="10"/>
  <c r="P8" i="10" l="1"/>
  <c r="O8" i="10" l="1"/>
  <c r="P39" i="10" l="1"/>
  <c r="P46" i="10"/>
  <c r="N8" i="10" l="1"/>
  <c r="D172" i="10" l="1"/>
  <c r="D170" i="10"/>
  <c r="D169" i="10"/>
  <c r="D168" i="10"/>
  <c r="D166" i="10"/>
  <c r="D165" i="10"/>
  <c r="O39" i="10" l="1"/>
  <c r="N39" i="10"/>
  <c r="M39" i="10"/>
  <c r="M46" i="10"/>
  <c r="N46" i="10"/>
  <c r="O46" i="10"/>
  <c r="L46" i="10" l="1"/>
  <c r="K46" i="10"/>
  <c r="J46" i="10"/>
  <c r="I46" i="10"/>
  <c r="H46" i="10"/>
  <c r="L39" i="10"/>
  <c r="K39" i="10"/>
  <c r="J39" i="10"/>
  <c r="I39" i="10"/>
  <c r="H39" i="10"/>
  <c r="D68" i="10" l="1"/>
  <c r="D65" i="10"/>
  <c r="D66" i="10"/>
  <c r="D67" i="10"/>
  <c r="D64" i="10"/>
  <c r="D63" i="10"/>
  <c r="D178" i="10" l="1"/>
  <c r="D179" i="10"/>
  <c r="D180" i="10"/>
  <c r="D181" i="10"/>
  <c r="D182" i="10"/>
  <c r="D177" i="10"/>
  <c r="D183" i="10"/>
  <c r="K8" i="10" l="1"/>
  <c r="J8" i="10"/>
  <c r="I8" i="10"/>
  <c r="H8" i="10"/>
  <c r="D97" i="10" l="1"/>
  <c r="D83" i="10"/>
  <c r="D84" i="10"/>
  <c r="D85" i="10"/>
  <c r="D86" i="10"/>
  <c r="D87" i="10"/>
  <c r="D88" i="10"/>
  <c r="D82" i="10"/>
  <c r="D81" i="10"/>
  <c r="D71"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<sst xmlns="http://schemas.openxmlformats.org/spreadsheetml/2006/main" count="3243" uniqueCount="772">
  <si>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</si>
  <si>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</si>
  <si>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</si>
  <si>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</si>
  <si>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</si>
  <si>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</si>
  <si>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</si>
  <si>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</si>
  <si>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</si>
  <si>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</si>
  <si>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</si>
  <si>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</si>
  <si>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</si>
  <si>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</si>
  <si>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</si>
  <si>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</si>
  <si>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</si>
  <si>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</si>
  <si>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</si>
  <si>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</si>
  <si>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</si>
  <si>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</si>
  <si>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</si>
  <si>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</si>
  <si>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</si>
  <si>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</si>
  <si>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</si>
  <si>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</si>
  <si>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</si>
  <si>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</si>
  <si>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</si>
  <si>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</si>
  <si>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</si>
  <si>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</si>
  <si>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</si>
  <si>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</si>
  <si>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</si>
  <si>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</si>
  <si>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</si>
  <si>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</si>
  <si>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</si>
  <si>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</si>
  <si>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</si>
  <si>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</si>
  <si>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</si>
  <si>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</si>
  <si>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</si>
  <si>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</si>
  <si>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</si>
  <si>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</si>
  <si>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</si>
  <si>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</si>
  <si>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</si>
  <si>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</si>
  <si>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</si>
  <si>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</si>
  <si>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</si>
  <si>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</si>
  <si>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</si>
  <si>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</si>
  <si>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</si>
  <si>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</si>
  <si>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</si>
  <si>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</si>
  <si>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</si>
  <si>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</si>
  <si>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</si>
  <si>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</si>
  <si>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</si>
  <si>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</si>
  <si>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</si>
  <si>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</si>
  <si>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</si>
  <si>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</si>
  <si>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</si>
  <si>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</si>
  <si>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</si>
  <si>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</si>
  <si>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</si>
  <si>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</si>
  <si>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</si>
  <si>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</si>
  <si>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</si>
  <si>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</si>
  <si>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</si>
  <si>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</si>
  <si>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</si>
  <si>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</si>
  <si>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</si>
  <si>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</si>
  <si>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</si>
  <si>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</si>
  <si>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</si>
  <si>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</si>
  <si>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</si>
  <si>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</si>
  <si>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</si>
  <si>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</si>
  <si>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</si>
  <si>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</si>
  <si>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</si>
  <si>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</si>
  <si>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</si>
  <si>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</si>
  <si>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</si>
  <si>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</si>
  <si>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</si>
  <si>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</si>
  <si>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</si>
  <si>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</si>
  <si>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</si>
  <si>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</si>
  <si>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</si>
  <si>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</si>
  <si>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</si>
  <si>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</si>
  <si>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</si>
  <si>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</si>
  <si>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</si>
  <si>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</si>
  <si>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</si>
  <si>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</si>
  <si>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</si>
  <si>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</si>
  <si>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</si>
  <si>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</si>
  <si>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</si>
  <si>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</si>
  <si>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</si>
  <si>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</si>
  <si>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</si>
  <si>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</si>
  <si>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</si>
  <si>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</si>
  <si>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</si>
  <si>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</si>
  <si>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</si>
  <si>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</si>
  <si>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</si>
  <si>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</si>
  <si>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</si>
  <si>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</si>
  <si>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</si>
  <si>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</si>
  <si>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</si>
  <si>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</si>
  <si>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</si>
  <si>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</si>
  <si>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</si>
  <si>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</si>
  <si>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</si>
  <si>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</si>
  <si>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</si>
  <si>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</si>
  <si>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</si>
  <si>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</si>
  <si>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</si>
  <si>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</si>
  <si>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</si>
  <si>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</si>
  <si>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</si>
  <si>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</si>
  <si>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</si>
  <si>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</si>
  <si>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</si>
  <si>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</si>
  <si>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</si>
  <si>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</si>
  <si>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</si>
  <si>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</si>
  <si>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</si>
  <si>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</si>
  <si>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</si>
  <si>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</si>
  <si>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</si>
  <si>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</si>
  <si>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</si>
  <si>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</si>
  <si>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</si>
  <si>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</si>
  <si>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</si>
  <si>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</si>
  <si>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</si>
  <si>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</si>
  <si>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</si>
  <si>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</si>
  <si>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</si>
  <si>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</si>
  <si>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</si>
  <si>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</si>
  <si>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</si>
  <si>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</si>
  <si>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</si>
  <si>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</si>
  <si>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</si>
  <si>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</si>
  <si>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</si>
  <si>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</si>
  <si>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</si>
  <si>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</si>
  <si>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</si>
  <si>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</si>
  <si>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</si>
  <si>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</si>
  <si>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</si>
  <si>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</si>
  <si>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</si>
  <si>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</si>
  <si>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</si>
  <si>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</si>
  <si>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</si>
  <si>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</si>
  <si>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</si>
  <si>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</si>
  <si>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</si>
  <si>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</si>
  <si>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</si>
  <si>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</si>
  <si>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</si>
  <si>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</si>
  <si>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</si>
  <si>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</si>
  <si>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</si>
  <si>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</si>
  <si>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</si>
  <si>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</si>
  <si>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</si>
  <si>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</si>
  <si>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</si>
  <si>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</si>
  <si>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</si>
  <si>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</si>
  <si>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</si>
  <si>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</si>
  <si>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</si>
  <si>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</si>
  <si>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</si>
  <si>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</si>
  <si>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</si>
  <si>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</si>
  <si>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</si>
  <si>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</si>
  <si>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</si>
  <si>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</si>
  <si>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</si>
  <si>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</si>
  <si>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</si>
  <si>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</si>
  <si>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</si>
  <si>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</si>
  <si>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</si>
  <si>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</si>
  <si>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</si>
  <si>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</si>
  <si>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</si>
  <si>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</si>
  <si>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</si>
  <si>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</si>
  <si>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</si>
  <si>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</si>
  <si>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</si>
  <si>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</si>
  <si>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</si>
  <si>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</si>
  <si>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</si>
  <si>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</si>
  <si>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</si>
  <si>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</si>
  <si>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</si>
  <si>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</si>
  <si>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</si>
  <si>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</si>
  <si>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</si>
  <si>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</si>
  <si>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</si>
  <si>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</si>
  <si>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</si>
  <si>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</si>
  <si>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</si>
  <si>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</si>
  <si>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</si>
  <si>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</si>
  <si>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</si>
  <si>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</si>
  <si>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</si>
  <si>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</si>
  <si>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</si>
  <si>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</si>
  <si>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</si>
  <si>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</si>
  <si>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</si>
  <si>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</si>
  <si>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</si>
  <si>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</si>
  <si>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</si>
  <si>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</si>
  <si>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</si>
  <si>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</si>
  <si>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</si>
  <si>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</si>
  <si>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</si>
  <si>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</si>
  <si>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</si>
  <si>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</si>
  <si>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</si>
  <si>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</si>
  <si>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</si>
  <si>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</si>
  <si>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</si>
  <si>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</si>
  <si>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</si>
  <si>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</si>
  <si>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</si>
  <si>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</si>
  <si>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</si>
  <si>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</si>
  <si>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</si>
  <si>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</si>
  <si>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</si>
  <si>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</si>
  <si>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</si>
  <si>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</si>
  <si>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</si>
  <si>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</si>
  <si>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</si>
  <si>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</si>
  <si>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</si>
  <si>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</si>
  <si>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</si>
  <si>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</si>
  <si>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</si>
  <si>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</si>
  <si>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</si>
  <si>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</si>
  <si>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</si>
  <si>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</si>
  <si>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</si>
  <si>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</si>
  <si>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</si>
  <si>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</si>
  <si>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</si>
  <si>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</si>
  <si>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</si>
  <si>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</si>
  <si>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</si>
  <si>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</si>
  <si>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</si>
  <si>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</si>
  <si>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</si>
  <si>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</si>
  <si>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</si>
  <si>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</si>
  <si>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</si>
  <si>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</si>
  <si>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</si>
  <si>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</si>
  <si>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</si>
  <si>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</si>
  <si>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</si>
  <si>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</si>
  <si>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</si>
  <si>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</si>
  <si>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</si>
  <si>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</si>
  <si>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</si>
  <si>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</si>
  <si>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</si>
  <si>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</si>
  <si>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</si>
  <si>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</si>
  <si>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</si>
  <si>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</si>
  <si>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</si>
  <si>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</si>
  <si>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</si>
  <si>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</si>
  <si>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</si>
  <si>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</si>
  <si>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</si>
  <si>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</si>
  <si>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</si>
  <si>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</si>
  <si>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</si>
  <si>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</si>
  <si>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</si>
  <si>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</si>
  <si>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</si>
  <si>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</si>
  <si>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Caseworkers</t>
  </si>
  <si>
    <t>New Case Aides</t>
  </si>
  <si>
    <t>In-Home Mitigation</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</si>
  <si>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</si>
  <si>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</si>
  <si>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</si>
  <si>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</si>
  <si>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</si>
  <si>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</si>
  <si>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</si>
  <si>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</si>
  <si>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</si>
  <si>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</si>
  <si>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</si>
  <si>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</si>
  <si>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</si>
  <si>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</si>
  <si>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</si>
  <si>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</si>
  <si>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</si>
  <si>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</si>
  <si>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</si>
  <si>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</si>
  <si>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</si>
  <si>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</si>
  <si>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</si>
  <si>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</si>
  <si>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</si>
  <si>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</si>
  <si>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</si>
  <si>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</si>
  <si>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</si>
  <si>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</si>
  <si>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</si>
  <si>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</si>
  <si>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</si>
  <si>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</si>
  <si>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</si>
  <si>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</si>
  <si>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</si>
  <si>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</si>
  <si>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</si>
  <si>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</si>
  <si>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</si>
  <si>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</si>
  <si>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</si>
  <si>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</si>
  <si>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</si>
  <si>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</si>
  <si>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</si>
  <si>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</si>
  <si>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</si>
  <si>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</si>
  <si>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</si>
  <si>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</si>
  <si>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</si>
  <si>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</si>
  <si>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</si>
  <si>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</si>
  <si>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</si>
  <si>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</si>
  <si>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</si>
  <si>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</si>
  <si>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</si>
  <si>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</si>
  <si>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</si>
  <si>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</si>
  <si>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</si>
  <si>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</si>
  <si>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</si>
  <si>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</si>
  <si>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</si>
  <si>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</si>
  <si>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</si>
  <si>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</si>
  <si>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</si>
  <si>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</si>
  <si>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</si>
  <si>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</si>
  <si>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</si>
  <si>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</si>
  <si>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</si>
  <si>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</si>
  <si>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</si>
  <si>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</si>
  <si>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</si>
  <si>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</si>
  <si>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</si>
  <si>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</si>
  <si>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</si>
  <si>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</si>
  <si>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</si>
  <si>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</si>
  <si>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</si>
  <si>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</si>
  <si>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</si>
  <si>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</si>
  <si>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</si>
  <si>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</si>
  <si>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</si>
  <si>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</si>
  <si>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</si>
  <si>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</si>
  <si>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</si>
  <si>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</si>
  <si>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</si>
  <si>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</si>
  <si>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</si>
  <si>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</si>
  <si>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</si>
  <si>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</si>
  <si>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</si>
  <si>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</si>
  <si>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</si>
  <si>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</si>
  <si>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</si>
  <si>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Of in care 24 months or more, permanency in 12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</si>
  <si>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</si>
  <si>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</si>
  <si>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</si>
  <si>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</si>
  <si>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</si>
  <si>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</si>
  <si>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</si>
  <si>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</si>
  <si>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</si>
  <si>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</si>
  <si>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</si>
  <si>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</si>
  <si>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</si>
  <si>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</si>
  <si>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</si>
  <si>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</si>
  <si>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</si>
  <si>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</si>
  <si>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</si>
  <si>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</si>
  <si>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</si>
  <si>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</si>
  <si>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</si>
  <si>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</si>
  <si>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</si>
  <si>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</si>
  <si>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</si>
  <si>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</si>
  <si>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</si>
  <si>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</si>
  <si>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</si>
  <si>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</si>
  <si>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</si>
  <si>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</si>
  <si>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</si>
  <si>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</si>
  <si>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</si>
  <si>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</si>
  <si>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</si>
  <si>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</si>
  <si>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</si>
  <si>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</si>
  <si>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</si>
  <si>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</si>
  <si>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</si>
  <si>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</si>
  <si>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</si>
  <si>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</si>
  <si>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</si>
  <si>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</si>
  <si>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</si>
  <si>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</si>
  <si>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</si>
  <si>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</si>
  <si>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</si>
  <si>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</si>
  <si>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</si>
  <si>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</si>
  <si>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</si>
  <si>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</si>
  <si>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</si>
  <si>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</si>
  <si>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</si>
  <si>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</si>
  <si>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</si>
  <si>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</si>
  <si>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</si>
  <si>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</si>
  <si>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</si>
  <si>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</si>
  <si>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</si>
  <si>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</si>
  <si>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</si>
  <si>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</si>
  <si>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</si>
  <si>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</si>
  <si>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</si>
  <si>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</si>
  <si>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</si>
  <si>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</si>
  <si>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</si>
  <si>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</si>
  <si>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</si>
  <si>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</si>
  <si>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</si>
  <si>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</si>
  <si>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</si>
  <si>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</si>
  <si>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</si>
  <si>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</si>
  <si>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</si>
  <si>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</si>
  <si>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</si>
  <si>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</si>
  <si>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</si>
  <si>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</si>
  <si>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</si>
  <si>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</si>
  <si>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</si>
  <si>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</si>
  <si>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</si>
  <si>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</si>
  <si>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</si>
  <si>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</si>
  <si>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</si>
  <si>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</si>
  <si>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</si>
  <si>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</si>
  <si>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</si>
  <si>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</si>
  <si>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</si>
  <si>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</si>
  <si>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</si>
  <si>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</si>
  <si>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</si>
  <si>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</si>
  <si>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</si>
  <si>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</si>
  <si>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</si>
  <si>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</si>
  <si>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</si>
  <si>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</si>
  <si>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</si>
  <si>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</si>
  <si>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</si>
  <si>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</si>
  <si>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</si>
  <si>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</si>
  <si>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</si>
  <si>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</si>
  <si>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</si>
  <si>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</si>
  <si>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</si>
  <si>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</si>
  <si>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</si>
  <si>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</si>
  <si>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</si>
  <si>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</si>
  <si>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</si>
  <si>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</si>
  <si>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</si>
  <si>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</si>
  <si>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</si>
  <si>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</si>
  <si>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</si>
  <si>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</si>
  <si>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</si>
  <si>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</si>
  <si>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</si>
  <si>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</si>
  <si>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</si>
  <si>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</si>
  <si>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</si>
  <si>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</si>
  <si>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</si>
  <si>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</si>
  <si>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</si>
  <si>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</si>
  <si>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</si>
  <si>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</si>
  <si>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</si>
  <si>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</si>
  <si>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</si>
  <si>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</si>
  <si>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</si>
  <si>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</si>
  <si>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</si>
  <si>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</si>
  <si>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</si>
  <si>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</si>
  <si>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</si>
  <si>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</si>
  <si>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</si>
  <si>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</si>
  <si>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</si>
  <si>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</si>
  <si>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</si>
  <si>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</si>
  <si>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</si>
  <si>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</si>
  <si>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</si>
  <si>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</si>
  <si>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</si>
  <si>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</si>
  <si>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</si>
  <si>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</si>
  <si>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</si>
  <si>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</si>
  <si>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</si>
  <si>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</si>
  <si>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</si>
  <si>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</si>
  <si>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</si>
  <si>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</si>
  <si>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</si>
  <si>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</si>
  <si>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</si>
  <si>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</si>
  <si>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</si>
  <si>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</si>
  <si>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</si>
  <si>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</si>
  <si>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</si>
  <si>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</si>
  <si>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</si>
  <si>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</si>
  <si>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</si>
  <si>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</si>
  <si>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</si>
  <si>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</si>
  <si>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</si>
  <si>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</si>
  <si>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</si>
  <si>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</si>
  <si>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</si>
  <si>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</si>
  <si>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</si>
  <si>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</si>
  <si>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</si>
  <si>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</si>
  <si>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</si>
  <si>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</si>
  <si>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Effective February 2020, the Department determined to include the caseloads by each Region for Investigation, Out-of-Home (i.e. Ongoing), and In-Home. Historical data is not being as that is also captured in the Semi-Annual Child Welfare Report.</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</si>
  <si>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</si>
  <si>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</si>
  <si>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</si>
  <si>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</si>
  <si>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</si>
  <si>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</si>
  <si>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</si>
  <si>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</si>
  <si>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</si>
  <si>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</si>
  <si>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</si>
  <si>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</si>
  <si>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</si>
  <si>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</si>
  <si>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</si>
  <si>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</si>
  <si>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</si>
  <si>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</si>
  <si>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</si>
  <si>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</si>
  <si>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</si>
  <si>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</si>
  <si>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</si>
  <si>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</si>
  <si>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</si>
  <si>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</si>
  <si>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</si>
  <si>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</si>
  <si>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</si>
  <si>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12 – 23 months, total exits to permanency  in 12  months</t>
  </si>
  <si>
    <t>Of children in care 24 months or more, total exits to permanency in 12 months</t>
  </si>
  <si>
    <t>Effective: April 30, 2020</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</si>
  <si>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</si>
  <si>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</si>
  <si>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</si>
  <si>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 xml:space="preserve">     1 Data validated based on 4/01/2020 HRIS reports</t>
  </si>
  <si>
    <t>Table 2A: Non-Case Specialists: Field Operations</t>
  </si>
  <si>
    <r>
      <t>MARCH 2020</t>
    </r>
    <r>
      <rPr>
        <b/>
        <vertAlign val="superscript"/>
        <sz val="13"/>
        <color theme="1"/>
        <rFont val="Times New Roman"/>
        <family val="1"/>
      </rPr>
      <t>1</t>
    </r>
  </si>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</sst>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0.0%"/>
    <numFmt numFmtId="165" formatCode="#,##0.0_);[Red]\(#,##0.0\)"/>
    <numFmt numFmtId="166" formatCode="#,##0.0,_);\(#,##0.0,\);_(* &quot;-&quot;??_)"/>
    <numFmt numFmtId="167" formatCode="_(* #,##0.0_);_(* \(#,##0.0\);_(* &quot;-&quot;??_);_(@_)"/>
    <numFmt numFmtId="168" formatCode="#,##0.0"/>
    <numFmt numFmtId="169" formatCode="#,##0.00000,_);\(#,##0.00000,\);_(* &quot;-&quot;??_)"/>
    <numFmt numFmtId="170" formatCode="[$-409]mmm\-yy;@"/>
    <numFmt numFmtId="171" formatCode="[$-10409]#,##0;\(#,##0\)"/>
    <numFmt numFmtId="172" formatCode="[$-10409]0.0%"/>
    <numFmt numFmtId="173" formatCode="[$-10409]#,##0.0;\(#,##0.0\)"/>
    <numFmt numFmtId="174" formatCode="_(* #,##0_);_(* \(#,##0\);_(* &quot;-&quot;??_);_(@_)"/>
    <numFmt numFmtId="175" formatCode="0.0"/>
    <numFmt numFmtId="176" formatCode="#,##0.0_);\(#,##0.0\)"/>
    <numFmt numFmtId="177" formatCode="#,##0.0,_);\(#,##0.0,\)"/>
  </numFmts>
  <fonts count="4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sz val="9"/>
      <color theme="1"/>
      <name val="Calibri"/>
      <family val="2"/>
      <scheme val="minor"/>
    </font>
    <font>
      <b/>
      <sz val="9"/>
      <color theme="1"/>
      <name val="Times New Roman"/>
      <family val="1"/>
    </font>
    <font>
      <b/>
      <sz val="12"/>
      <color rgb="FF000000"/>
      <name val="Times New Roman"/>
      <family val="1"/>
    </font>
    <font>
      <b/>
      <sz val="13"/>
      <color theme="1"/>
      <name val="Times New Roman"/>
      <family val="1"/>
    </font>
    <font>
      <b/>
      <vertAlign val="superscript"/>
      <sz val="13"/>
      <color theme="1"/>
      <name val="Times New Roman"/>
      <family val="1"/>
    </font>
    <font>
      <b/>
      <sz val="10"/>
      <color theme="0"/>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49998474074526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22"/>
      </left>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25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8"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8"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8"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8"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8"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3" applyFont="1" applyFill="1" applyBorder="1" applyAlignment="1">
      <alignment horizontal="right" wrapText="1"/>
    </xf>
    <xf numFmtId="37" fontId="2" fillId="0" borderId="20" xfId="0" applyNumberFormat="1" applyFont="1" applyFill="1" applyBorder="1"/>
    <xf numFmtId="49" fontId="22" fillId="0" borderId="1" xfId="3" applyNumberFormat="1" applyFont="1" applyFill="1" applyBorder="1" applyAlignment="1">
      <alignment horizontal="right" wrapText="1"/>
    </xf>
    <xf numFmtId="0" fontId="22" fillId="0" borderId="57" xfId="3"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2" fillId="0" borderId="61" xfId="0" applyFont="1" applyFill="1" applyBorder="1"/>
    <xf numFmtId="0" fontId="5" fillId="0" borderId="62" xfId="0" applyFont="1" applyFill="1" applyBorder="1"/>
    <xf numFmtId="0" fontId="5" fillId="0" borderId="3" xfId="0" applyFont="1" applyBorder="1"/>
    <xf numFmtId="0" fontId="5" fillId="0" borderId="3" xfId="0" applyFont="1" applyFill="1" applyBorder="1"/>
    <xf numFmtId="0" fontId="5" fillId="0" borderId="61" xfId="0" applyFont="1" applyBorder="1"/>
    <xf numFmtId="0" fontId="5" fillId="0" borderId="58" xfId="0" applyFont="1" applyBorder="1"/>
    <xf numFmtId="0" fontId="5" fillId="0" borderId="45" xfId="0" applyFont="1" applyBorder="1"/>
    <xf numFmtId="0" fontId="5" fillId="0" borderId="62" xfId="0" applyFont="1" applyBorder="1"/>
    <xf numFmtId="0" fontId="5" fillId="0" borderId="61" xfId="0" applyFont="1" applyFill="1" applyBorder="1"/>
    <xf numFmtId="0" fontId="5" fillId="0" borderId="58" xfId="0" applyFont="1" applyFill="1" applyBorder="1"/>
    <xf numFmtId="0" fontId="5" fillId="0" borderId="45" xfId="0" applyFont="1" applyFill="1" applyBorder="1"/>
    <xf numFmtId="0" fontId="2" fillId="0" borderId="63" xfId="0" applyFont="1" applyFill="1" applyBorder="1"/>
    <xf numFmtId="0" fontId="2" fillId="0" borderId="0" xfId="0" applyFont="1" applyAlignment="1">
      <alignment horizontal="center"/>
    </xf>
    <xf numFmtId="0" fontId="2" fillId="0" borderId="61" xfId="0" applyFont="1" applyBorder="1"/>
    <xf numFmtId="0" fontId="2" fillId="0" borderId="0" xfId="0" applyFont="1" applyAlignment="1">
      <alignment horizontal="center" vertical="center" wrapText="1"/>
    </xf>
    <xf numFmtId="0" fontId="2" fillId="0" borderId="62" xfId="0" applyFont="1" applyFill="1" applyBorder="1"/>
    <xf numFmtId="0" fontId="2" fillId="0" borderId="39" xfId="0" applyFont="1" applyFill="1" applyBorder="1" applyAlignment="1">
      <alignment horizontal="left"/>
    </xf>
    <xf numFmtId="0" fontId="2" fillId="0" borderId="62"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2" fillId="4" borderId="1" xfId="0" applyNumberFormat="1" applyFont="1" applyFill="1" applyBorder="1"/>
    <xf numFmtId="3" fontId="30" fillId="0" borderId="4" xfId="0" applyNumberFormat="1" applyFont="1" applyFill="1" applyBorder="1"/>
    <xf numFmtId="3" fontId="30" fillId="0" borderId="14" xfId="0" applyNumberFormat="1" applyFont="1" applyFill="1" applyBorder="1"/>
    <xf numFmtId="168"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4"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2"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46" xfId="3" applyNumberFormat="1" applyFont="1" applyFill="1" applyBorder="1" applyAlignment="1">
      <alignment wrapText="1"/>
    </xf>
    <xf numFmtId="3" fontId="2" fillId="2" borderId="46" xfId="0" applyNumberFormat="1" applyFont="1" applyFill="1" applyBorder="1" applyAlignment="1"/>
    <xf numFmtId="0" fontId="22" fillId="0" borderId="65" xfId="3" applyFont="1" applyFill="1" applyBorder="1" applyAlignment="1">
      <alignment horizontal="right" wrapText="1"/>
    </xf>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6"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2" fillId="2" borderId="26"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7"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8"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60"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9"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70"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7"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7"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0" xfId="0" applyFont="1" applyFill="1" applyBorder="1" applyAlignment="1">
      <alignment horizontal="right"/>
    </xf>
    <xf numFmtId="0" fontId="5" fillId="0" borderId="71"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72" xfId="0" applyNumberFormat="1" applyFont="1" applyFill="1" applyBorder="1" applyAlignment="1">
      <alignment horizontal="right"/>
    </xf>
    <xf numFmtId="3" fontId="5" fillId="0" borderId="44" xfId="0" applyNumberFormat="1" applyFont="1" applyFill="1" applyBorder="1"/>
    <xf numFmtId="164" fontId="5" fillId="0" borderId="67" xfId="0" applyNumberFormat="1" applyFont="1" applyFill="1" applyBorder="1"/>
    <xf numFmtId="164" fontId="5" fillId="0" borderId="6" xfId="0" applyNumberFormat="1" applyFont="1" applyFill="1" applyBorder="1"/>
    <xf numFmtId="164" fontId="5" fillId="0" borderId="60" xfId="0" applyNumberFormat="1" applyFont="1" applyFill="1" applyBorder="1"/>
    <xf numFmtId="164" fontId="5" fillId="0" borderId="71"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2" xfId="1" applyNumberFormat="1" applyFont="1" applyFill="1" applyBorder="1"/>
    <xf numFmtId="2" fontId="2" fillId="0" borderId="67" xfId="0" applyNumberFormat="1" applyFont="1" applyFill="1" applyBorder="1" applyAlignment="1">
      <alignment horizontal="right"/>
    </xf>
    <xf numFmtId="0" fontId="2" fillId="0" borderId="6" xfId="0" applyFont="1" applyFill="1" applyBorder="1" applyAlignment="1">
      <alignment horizontal="right"/>
    </xf>
    <xf numFmtId="0" fontId="2" fillId="0" borderId="60" xfId="0" applyFont="1" applyFill="1" applyBorder="1" applyAlignment="1">
      <alignment horizontal="right"/>
    </xf>
    <xf numFmtId="0" fontId="2" fillId="0" borderId="71" xfId="0" applyFont="1" applyFill="1" applyBorder="1" applyAlignment="1">
      <alignment horizontal="right"/>
    </xf>
    <xf numFmtId="0" fontId="2" fillId="0" borderId="44" xfId="0" applyFont="1" applyFill="1" applyBorder="1"/>
    <xf numFmtId="164" fontId="2" fillId="0" borderId="67" xfId="1" applyNumberFormat="1" applyFont="1" applyFill="1" applyBorder="1"/>
    <xf numFmtId="164" fontId="2" fillId="0" borderId="6" xfId="1" applyNumberFormat="1" applyFont="1" applyFill="1" applyBorder="1"/>
    <xf numFmtId="164" fontId="2" fillId="0" borderId="60" xfId="1" applyNumberFormat="1" applyFont="1" applyFill="1" applyBorder="1"/>
    <xf numFmtId="164" fontId="2" fillId="0" borderId="71"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2"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60" xfId="0" applyNumberFormat="1" applyFont="1" applyFill="1" applyBorder="1" applyAlignment="1">
      <alignment horizontal="right"/>
    </xf>
    <xf numFmtId="3" fontId="22" fillId="2" borderId="74"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5"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6"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4"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4" xfId="0" applyFont="1" applyFill="1" applyBorder="1"/>
    <xf numFmtId="164" fontId="2" fillId="0" borderId="54" xfId="1" applyNumberFormat="1" applyFont="1" applyFill="1" applyBorder="1"/>
    <xf numFmtId="16" fontId="2" fillId="2" borderId="68" xfId="0" applyNumberFormat="1" applyFont="1" applyFill="1" applyBorder="1" applyAlignment="1">
      <alignment horizontal="center"/>
    </xf>
    <xf numFmtId="3" fontId="2" fillId="0" borderId="68" xfId="0" applyNumberFormat="1" applyFont="1" applyBorder="1"/>
    <xf numFmtId="3" fontId="2" fillId="0" borderId="6" xfId="0" applyNumberFormat="1" applyFont="1" applyBorder="1"/>
    <xf numFmtId="3" fontId="2" fillId="0" borderId="30" xfId="0" applyNumberFormat="1" applyFont="1" applyBorder="1"/>
    <xf numFmtId="49" fontId="2" fillId="2" borderId="63" xfId="0" applyNumberFormat="1" applyFont="1" applyFill="1" applyBorder="1" applyAlignment="1">
      <alignment horizontal="center"/>
    </xf>
    <xf numFmtId="3" fontId="5" fillId="0" borderId="62"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3"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7" xfId="0" applyNumberFormat="1" applyFont="1" applyBorder="1" applyAlignment="1">
      <alignment horizontal="right"/>
    </xf>
    <xf numFmtId="37" fontId="2" fillId="0" borderId="6" xfId="0" applyNumberFormat="1" applyFont="1" applyBorder="1" applyAlignment="1">
      <alignment horizontal="right"/>
    </xf>
    <xf numFmtId="168" fontId="2" fillId="0" borderId="30" xfId="0" applyNumberFormat="1" applyFont="1" applyBorder="1" applyAlignment="1">
      <alignment horizontal="right"/>
    </xf>
    <xf numFmtId="37" fontId="2" fillId="0" borderId="62"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1" xfId="0" applyNumberFormat="1" applyFont="1" applyFill="1" applyBorder="1" applyAlignment="1">
      <alignment horizontal="right"/>
    </xf>
    <xf numFmtId="168"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8" fontId="2" fillId="0" borderId="38" xfId="0" applyNumberFormat="1" applyFont="1" applyBorder="1" applyAlignment="1">
      <alignment horizontal="right"/>
    </xf>
    <xf numFmtId="3" fontId="2" fillId="0" borderId="67" xfId="0" applyNumberFormat="1" applyFont="1" applyBorder="1"/>
    <xf numFmtId="10" fontId="2" fillId="0" borderId="6" xfId="1" applyNumberFormat="1" applyFont="1" applyBorder="1"/>
    <xf numFmtId="10" fontId="2" fillId="0" borderId="30" xfId="1" applyNumberFormat="1" applyFont="1" applyBorder="1"/>
    <xf numFmtId="3" fontId="2" fillId="0" borderId="68"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2" xfId="0" applyNumberFormat="1" applyFont="1" applyFill="1" applyBorder="1"/>
    <xf numFmtId="3" fontId="2" fillId="0" borderId="3" xfId="0" applyNumberFormat="1" applyFont="1" applyFill="1" applyBorder="1"/>
    <xf numFmtId="10" fontId="5" fillId="0" borderId="62"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2"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78" xfId="0" applyNumberFormat="1" applyFont="1" applyBorder="1" applyAlignment="1">
      <alignment horizontal="right"/>
    </xf>
    <xf numFmtId="3" fontId="2" fillId="0" borderId="37" xfId="0" applyNumberFormat="1" applyFont="1" applyBorder="1" applyAlignment="1">
      <alignment horizontal="right"/>
    </xf>
    <xf numFmtId="3" fontId="2" fillId="0" borderId="79" xfId="0" applyNumberFormat="1" applyFont="1" applyBorder="1" applyAlignment="1">
      <alignment horizontal="right"/>
    </xf>
    <xf numFmtId="164" fontId="2" fillId="0" borderId="37" xfId="0" applyNumberFormat="1" applyFont="1" applyBorder="1" applyAlignment="1">
      <alignment horizontal="right"/>
    </xf>
    <xf numFmtId="16" fontId="2" fillId="2" borderId="69"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7" xfId="0" applyNumberFormat="1" applyFont="1" applyBorder="1"/>
    <xf numFmtId="3" fontId="5" fillId="0" borderId="30" xfId="0" applyNumberFormat="1" applyFont="1" applyBorder="1"/>
    <xf numFmtId="3" fontId="2" fillId="0" borderId="60" xfId="0" applyNumberFormat="1" applyFont="1" applyBorder="1"/>
    <xf numFmtId="49" fontId="2" fillId="2" borderId="48" xfId="0" applyNumberFormat="1" applyFont="1" applyFill="1" applyBorder="1" applyAlignment="1">
      <alignment horizontal="center"/>
    </xf>
    <xf numFmtId="3" fontId="28" fillId="0" borderId="62"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61" xfId="0" applyNumberFormat="1" applyFont="1" applyBorder="1"/>
    <xf numFmtId="16" fontId="2" fillId="2" borderId="78" xfId="0" applyNumberFormat="1" applyFont="1" applyFill="1" applyBorder="1" applyAlignment="1">
      <alignment horizontal="center"/>
    </xf>
    <xf numFmtId="3" fontId="2" fillId="0" borderId="78" xfId="0" applyNumberFormat="1" applyFont="1" applyBorder="1"/>
    <xf numFmtId="3" fontId="2" fillId="0" borderId="77" xfId="0" applyNumberFormat="1" applyFont="1" applyBorder="1"/>
    <xf numFmtId="3" fontId="2" fillId="0" borderId="79" xfId="0" applyNumberFormat="1" applyFont="1" applyBorder="1"/>
    <xf numFmtId="3" fontId="2" fillId="0" borderId="35" xfId="0" applyNumberFormat="1" applyFont="1" applyBorder="1"/>
    <xf numFmtId="164" fontId="2" fillId="0" borderId="79" xfId="0" applyNumberFormat="1" applyFont="1" applyBorder="1"/>
    <xf numFmtId="164" fontId="2" fillId="0" borderId="38" xfId="0" applyNumberFormat="1" applyFont="1" applyBorder="1"/>
    <xf numFmtId="37" fontId="2" fillId="0" borderId="68" xfId="0" applyNumberFormat="1" applyFont="1" applyBorder="1" applyAlignment="1">
      <alignment horizontal="right"/>
    </xf>
    <xf numFmtId="37" fontId="2" fillId="0" borderId="30" xfId="0" applyNumberFormat="1" applyFont="1" applyBorder="1" applyAlignment="1">
      <alignment horizontal="right"/>
    </xf>
    <xf numFmtId="3" fontId="2" fillId="0" borderId="68" xfId="0" applyNumberFormat="1" applyFont="1" applyFill="1" applyBorder="1"/>
    <xf numFmtId="37" fontId="2" fillId="0" borderId="62"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2"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1"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9" fontId="2" fillId="0" borderId="62" xfId="0" applyNumberFormat="1" applyFont="1" applyFill="1" applyBorder="1" applyAlignment="1">
      <alignment horizontal="right"/>
    </xf>
    <xf numFmtId="164" fontId="2" fillId="0" borderId="39" xfId="0" applyNumberFormat="1" applyFont="1" applyFill="1" applyBorder="1" applyAlignment="1">
      <alignment horizontal="right"/>
    </xf>
    <xf numFmtId="37" fontId="2" fillId="0" borderId="36" xfId="0" applyNumberFormat="1" applyFont="1" applyBorder="1" applyAlignment="1">
      <alignment horizontal="right"/>
    </xf>
    <xf numFmtId="37" fontId="2" fillId="0" borderId="79" xfId="0" applyNumberFormat="1" applyFont="1" applyBorder="1" applyAlignment="1">
      <alignment horizontal="right"/>
    </xf>
    <xf numFmtId="37" fontId="2" fillId="0" borderId="80" xfId="0" applyNumberFormat="1" applyFont="1" applyBorder="1" applyAlignment="1">
      <alignment horizontal="right"/>
    </xf>
    <xf numFmtId="37" fontId="2" fillId="0" borderId="35" xfId="0" applyNumberFormat="1" applyFont="1" applyBorder="1" applyAlignment="1">
      <alignment horizontal="right"/>
    </xf>
    <xf numFmtId="3" fontId="2" fillId="4" borderId="36" xfId="0" applyNumberFormat="1" applyFont="1" applyFill="1" applyBorder="1"/>
    <xf numFmtId="164" fontId="2" fillId="4" borderId="37" xfId="1" applyNumberFormat="1" applyFont="1" applyFill="1" applyBorder="1" applyAlignment="1">
      <alignment horizontal="right"/>
    </xf>
    <xf numFmtId="3" fontId="2" fillId="4" borderId="37" xfId="0" applyNumberFormat="1" applyFont="1" applyFill="1" applyBorder="1"/>
    <xf numFmtId="3" fontId="2" fillId="4" borderId="77" xfId="0" applyNumberFormat="1" applyFont="1" applyFill="1" applyBorder="1"/>
    <xf numFmtId="3" fontId="2" fillId="4" borderId="79" xfId="0" applyNumberFormat="1" applyFont="1" applyFill="1" applyBorder="1" applyAlignment="1">
      <alignment horizontal="right"/>
    </xf>
    <xf numFmtId="3" fontId="2" fillId="4" borderId="80"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71" xfId="0" applyNumberFormat="1" applyFont="1" applyFill="1" applyBorder="1" applyAlignment="1">
      <alignment horizontal="right"/>
    </xf>
    <xf numFmtId="3" fontId="2" fillId="0" borderId="26" xfId="0" applyNumberFormat="1" applyFont="1" applyFill="1" applyBorder="1"/>
    <xf numFmtId="164" fontId="2" fillId="0" borderId="68" xfId="1" applyNumberFormat="1" applyFont="1" applyFill="1" applyBorder="1"/>
    <xf numFmtId="2" fontId="5" fillId="0" borderId="62"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1" xfId="0" applyNumberFormat="1" applyFont="1" applyFill="1" applyBorder="1" applyAlignment="1">
      <alignment horizontal="right"/>
    </xf>
    <xf numFmtId="3" fontId="5" fillId="0" borderId="58"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8"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8" xfId="1" applyNumberFormat="1" applyFont="1" applyFill="1" applyBorder="1"/>
    <xf numFmtId="164" fontId="2" fillId="4" borderId="37" xfId="1" applyNumberFormat="1" applyFont="1" applyFill="1" applyBorder="1"/>
    <xf numFmtId="164" fontId="2" fillId="4" borderId="35"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8" xfId="1" applyNumberFormat="1" applyFont="1" applyFill="1" applyBorder="1"/>
    <xf numFmtId="3" fontId="22" fillId="0" borderId="63" xfId="3" applyNumberFormat="1" applyFont="1" applyFill="1" applyBorder="1" applyAlignment="1">
      <alignment horizontal="right"/>
    </xf>
    <xf numFmtId="3" fontId="2" fillId="4" borderId="35" xfId="0" applyNumberFormat="1" applyFont="1" applyFill="1" applyBorder="1"/>
    <xf numFmtId="37" fontId="22" fillId="4" borderId="73" xfId="4" applyNumberFormat="1" applyFont="1" applyFill="1" applyBorder="1" applyAlignment="1">
      <alignment horizontal="right"/>
    </xf>
    <xf numFmtId="10" fontId="2" fillId="0" borderId="67"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61"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3" fontId="2" fillId="4" borderId="78" xfId="0" applyNumberFormat="1" applyFont="1" applyFill="1" applyBorder="1"/>
    <xf numFmtId="10" fontId="2" fillId="0" borderId="37" xfId="1" applyNumberFormat="1" applyFont="1" applyBorder="1"/>
    <xf numFmtId="10" fontId="2" fillId="0" borderId="38" xfId="1" applyNumberFormat="1" applyFont="1" applyBorder="1"/>
    <xf numFmtId="0" fontId="2" fillId="0" borderId="36" xfId="0" applyFont="1" applyBorder="1" applyAlignment="1">
      <alignment horizontal="center"/>
    </xf>
    <xf numFmtId="0" fontId="2" fillId="0" borderId="37" xfId="0" applyFont="1" applyBorder="1" applyAlignment="1">
      <alignment horizontal="center"/>
    </xf>
    <xf numFmtId="168" fontId="2" fillId="0" borderId="1" xfId="0" applyNumberFormat="1" applyFont="1" applyBorder="1" applyAlignment="1">
      <alignment horizontal="right"/>
    </xf>
    <xf numFmtId="168" fontId="2" fillId="0" borderId="6" xfId="0" applyNumberFormat="1" applyFont="1" applyFill="1" applyBorder="1" applyAlignment="1">
      <alignment horizontal="right"/>
    </xf>
    <xf numFmtId="168" fontId="2" fillId="4" borderId="37" xfId="0" applyNumberFormat="1" applyFont="1" applyFill="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2" fillId="0" borderId="1" xfId="0" applyNumberFormat="1" applyFont="1" applyFill="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30" fillId="0" borderId="1" xfId="0" applyNumberFormat="1" applyFont="1" applyFill="1" applyBorder="1"/>
    <xf numFmtId="168" fontId="2" fillId="0" borderId="6" xfId="0" applyNumberFormat="1" applyFont="1" applyFill="1" applyBorder="1"/>
    <xf numFmtId="168"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9"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3" fontId="2" fillId="0" borderId="6" xfId="0" applyNumberFormat="1" applyFont="1" applyFill="1" applyBorder="1" applyAlignment="1">
      <alignment horizontal="right"/>
    </xf>
    <xf numFmtId="173" fontId="2" fillId="0" borderId="30" xfId="0" applyNumberFormat="1" applyFont="1" applyFill="1" applyBorder="1" applyAlignment="1">
      <alignment horizontal="right"/>
    </xf>
    <xf numFmtId="173" fontId="30" fillId="0" borderId="1" xfId="0" applyNumberFormat="1" applyFont="1" applyFill="1" applyBorder="1"/>
    <xf numFmtId="173" fontId="2" fillId="0" borderId="1" xfId="0" applyNumberFormat="1" applyFont="1" applyFill="1" applyBorder="1"/>
    <xf numFmtId="173" fontId="2" fillId="0" borderId="1" xfId="0" applyNumberFormat="1" applyFont="1" applyBorder="1" applyAlignment="1">
      <alignment horizontal="right"/>
    </xf>
    <xf numFmtId="173" fontId="2" fillId="4" borderId="37" xfId="0" applyNumberFormat="1" applyFont="1" applyFill="1" applyBorder="1" applyAlignment="1">
      <alignment horizontal="right"/>
    </xf>
    <xf numFmtId="173" fontId="2" fillId="0" borderId="3" xfId="0" applyNumberFormat="1" applyFont="1" applyBorder="1" applyAlignment="1">
      <alignment horizontal="right"/>
    </xf>
    <xf numFmtId="173" fontId="2" fillId="0" borderId="1" xfId="0" applyNumberFormat="1" applyFont="1" applyFill="1" applyBorder="1" applyAlignment="1">
      <alignment horizontal="right"/>
    </xf>
    <xf numFmtId="173" fontId="2" fillId="0" borderId="1" xfId="0" applyNumberFormat="1" applyFont="1" applyBorder="1"/>
    <xf numFmtId="173" fontId="5" fillId="0" borderId="1" xfId="0" applyNumberFormat="1" applyFont="1" applyFill="1" applyBorder="1"/>
    <xf numFmtId="173" fontId="2" fillId="0" borderId="12" xfId="0" applyNumberFormat="1" applyFont="1" applyFill="1" applyBorder="1"/>
    <xf numFmtId="173" fontId="5" fillId="0" borderId="1" xfId="0" applyNumberFormat="1" applyFont="1" applyFill="1" applyBorder="1" applyAlignment="1">
      <alignment horizontal="right"/>
    </xf>
    <xf numFmtId="173" fontId="2" fillId="0" borderId="6" xfId="0" applyNumberFormat="1" applyFont="1" applyFill="1" applyBorder="1"/>
    <xf numFmtId="173" fontId="5" fillId="0" borderId="8" xfId="0" applyNumberFormat="1" applyFont="1" applyFill="1" applyBorder="1" applyAlignment="1">
      <alignment horizontal="right"/>
    </xf>
    <xf numFmtId="173" fontId="2" fillId="0" borderId="14" xfId="0" applyNumberFormat="1" applyFont="1" applyBorder="1" applyAlignment="1">
      <alignment horizontal="right"/>
    </xf>
    <xf numFmtId="173" fontId="2" fillId="0" borderId="39" xfId="0" applyNumberFormat="1" applyFont="1" applyBorder="1" applyAlignment="1">
      <alignment horizontal="right"/>
    </xf>
    <xf numFmtId="173" fontId="2" fillId="0" borderId="14" xfId="0" applyNumberFormat="1" applyFont="1" applyFill="1" applyBorder="1" applyAlignment="1">
      <alignment horizontal="right"/>
    </xf>
    <xf numFmtId="173" fontId="2" fillId="0" borderId="14" xfId="0" applyNumberFormat="1" applyFont="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3" fontId="5" fillId="0" borderId="14" xfId="0" applyNumberFormat="1" applyFont="1" applyFill="1" applyBorder="1" applyAlignment="1">
      <alignment horizontal="right"/>
    </xf>
    <xf numFmtId="173" fontId="30" fillId="0" borderId="14" xfId="0" applyNumberFormat="1" applyFont="1" applyFill="1" applyBorder="1"/>
    <xf numFmtId="173" fontId="2" fillId="0" borderId="30" xfId="0" applyNumberFormat="1" applyFont="1" applyFill="1" applyBorder="1"/>
    <xf numFmtId="173" fontId="5" fillId="0" borderId="13" xfId="0" applyNumberFormat="1" applyFont="1" applyFill="1" applyBorder="1" applyAlignment="1">
      <alignment horizontal="right"/>
    </xf>
    <xf numFmtId="0" fontId="2" fillId="0" borderId="4" xfId="0" applyFont="1" applyBorder="1" applyAlignment="1">
      <alignment horizontal="right"/>
    </xf>
    <xf numFmtId="172" fontId="5" fillId="0" borderId="10" xfId="0" applyNumberFormat="1" applyFont="1" applyFill="1" applyBorder="1"/>
    <xf numFmtId="172" fontId="2" fillId="0" borderId="11" xfId="0" applyNumberFormat="1" applyFont="1" applyFill="1" applyBorder="1"/>
    <xf numFmtId="0" fontId="5" fillId="0" borderId="1" xfId="0" applyFont="1" applyFill="1" applyBorder="1"/>
    <xf numFmtId="171" fontId="2" fillId="0" borderId="12" xfId="0" applyNumberFormat="1" applyFont="1" applyFill="1" applyBorder="1"/>
    <xf numFmtId="171"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1" xfId="1" applyNumberFormat="1" applyFont="1" applyFill="1" applyBorder="1" applyAlignment="1">
      <alignment vertical="center"/>
    </xf>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1" xfId="0" applyFont="1" applyBorder="1"/>
    <xf numFmtId="172" fontId="30" fillId="5" borderId="10" xfId="0" applyNumberFormat="1" applyFont="1" applyFill="1" applyBorder="1" applyAlignment="1">
      <alignment vertical="top" wrapText="1" readingOrder="1"/>
    </xf>
    <xf numFmtId="172" fontId="30" fillId="5" borderId="10" xfId="0" applyNumberFormat="1" applyFont="1" applyFill="1" applyBorder="1" applyAlignment="1">
      <alignment horizontal="right" vertical="top" wrapText="1" readingOrder="1"/>
    </xf>
    <xf numFmtId="172" fontId="30" fillId="5" borderId="67" xfId="0" applyNumberFormat="1" applyFont="1" applyFill="1" applyBorder="1" applyAlignment="1">
      <alignment vertical="top" wrapText="1" readingOrder="1"/>
    </xf>
    <xf numFmtId="172" fontId="30" fillId="0" borderId="9" xfId="0" applyNumberFormat="1" applyFont="1" applyFill="1" applyBorder="1" applyAlignment="1">
      <alignment vertical="top" wrapText="1" readingOrder="1"/>
    </xf>
    <xf numFmtId="172" fontId="30" fillId="0" borderId="10" xfId="0" applyNumberFormat="1" applyFont="1" applyFill="1" applyBorder="1" applyAlignment="1">
      <alignment vertical="top" wrapText="1" readingOrder="1"/>
    </xf>
    <xf numFmtId="172" fontId="30" fillId="0" borderId="67" xfId="0" applyNumberFormat="1" applyFont="1" applyFill="1" applyBorder="1" applyAlignment="1">
      <alignment vertical="top" wrapText="1" readingOrder="1"/>
    </xf>
    <xf numFmtId="172" fontId="2" fillId="0" borderId="0" xfId="0" applyNumberFormat="1" applyFont="1"/>
    <xf numFmtId="171" fontId="30" fillId="5" borderId="1" xfId="0" applyNumberFormat="1" applyFont="1" applyFill="1" applyBorder="1" applyAlignment="1">
      <alignment vertical="top" wrapText="1" readingOrder="1"/>
    </xf>
    <xf numFmtId="171" fontId="30" fillId="5" borderId="1" xfId="0" applyNumberFormat="1" applyFont="1" applyFill="1" applyBorder="1" applyAlignment="1">
      <alignment horizontal="right" vertical="top" wrapText="1" readingOrder="1"/>
    </xf>
    <xf numFmtId="171" fontId="30" fillId="5" borderId="6" xfId="0" applyNumberFormat="1" applyFont="1" applyFill="1" applyBorder="1" applyAlignment="1">
      <alignment vertical="top" wrapText="1" readingOrder="1"/>
    </xf>
    <xf numFmtId="171" fontId="30" fillId="0" borderId="8" xfId="0" applyNumberFormat="1" applyFont="1" applyFill="1" applyBorder="1" applyAlignment="1">
      <alignment vertical="top" wrapText="1" readingOrder="1"/>
    </xf>
    <xf numFmtId="171" fontId="30" fillId="0" borderId="1" xfId="0" applyNumberFormat="1" applyFont="1" applyFill="1" applyBorder="1" applyAlignment="1">
      <alignment vertical="top" wrapText="1" readingOrder="1"/>
    </xf>
    <xf numFmtId="171" fontId="30" fillId="0" borderId="6" xfId="0" applyNumberFormat="1" applyFont="1" applyFill="1" applyBorder="1" applyAlignment="1">
      <alignment vertical="top" wrapText="1" readingOrder="1"/>
    </xf>
    <xf numFmtId="171"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2" fontId="30" fillId="5" borderId="10" xfId="0" quotePrefix="1" applyNumberFormat="1" applyFont="1" applyFill="1" applyBorder="1" applyAlignment="1">
      <alignment horizontal="center" vertical="top" wrapText="1" readingOrder="1"/>
    </xf>
    <xf numFmtId="172" fontId="30" fillId="5" borderId="67"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1" fontId="30" fillId="5" borderId="1" xfId="0" quotePrefix="1" applyNumberFormat="1" applyFont="1" applyFill="1" applyBorder="1" applyAlignment="1">
      <alignment horizontal="center" vertical="top" wrapText="1" readingOrder="1"/>
    </xf>
    <xf numFmtId="171" fontId="30"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39" xfId="0" applyNumberFormat="1" applyFont="1" applyFill="1" applyBorder="1"/>
    <xf numFmtId="171" fontId="2" fillId="0" borderId="6" xfId="0" applyNumberFormat="1" applyFont="1" applyBorder="1"/>
    <xf numFmtId="173" fontId="5" fillId="0" borderId="9" xfId="1" applyNumberFormat="1" applyFont="1" applyFill="1" applyBorder="1"/>
    <xf numFmtId="171" fontId="5" fillId="0" borderId="8" xfId="0" applyNumberFormat="1" applyFont="1" applyFill="1" applyBorder="1"/>
    <xf numFmtId="173" fontId="2" fillId="0" borderId="10" xfId="0" applyNumberFormat="1" applyFont="1" applyFill="1" applyBorder="1"/>
    <xf numFmtId="173" fontId="5" fillId="0" borderId="10" xfId="0" applyNumberFormat="1" applyFont="1" applyFill="1" applyBorder="1"/>
    <xf numFmtId="173" fontId="2" fillId="0" borderId="11" xfId="0" applyNumberFormat="1" applyFont="1" applyFill="1" applyBorder="1"/>
    <xf numFmtId="171" fontId="5" fillId="0" borderId="1" xfId="0" applyNumberFormat="1" applyFont="1" applyFill="1" applyBorder="1"/>
    <xf numFmtId="171" fontId="2" fillId="0" borderId="14" xfId="0" applyNumberFormat="1" applyFont="1" applyFill="1" applyBorder="1"/>
    <xf numFmtId="171" fontId="5" fillId="0" borderId="14" xfId="0" applyNumberFormat="1" applyFont="1" applyFill="1" applyBorder="1"/>
    <xf numFmtId="171" fontId="2" fillId="0" borderId="15" xfId="0" applyNumberFormat="1" applyFont="1" applyFill="1" applyBorder="1"/>
    <xf numFmtId="173" fontId="2" fillId="0" borderId="9" xfId="0" applyNumberFormat="1" applyFont="1" applyBorder="1"/>
    <xf numFmtId="171" fontId="2" fillId="0" borderId="8" xfId="0" applyNumberFormat="1" applyFont="1" applyFill="1" applyBorder="1"/>
    <xf numFmtId="171" fontId="2" fillId="0" borderId="13" xfId="0" applyNumberFormat="1" applyFont="1" applyFill="1" applyBorder="1"/>
    <xf numFmtId="0" fontId="2" fillId="0" borderId="14" xfId="0" quotePrefix="1" applyFont="1" applyBorder="1" applyAlignment="1">
      <alignment horizontal="center" vertical="center"/>
    </xf>
    <xf numFmtId="171" fontId="5" fillId="0" borderId="13" xfId="0" applyNumberFormat="1" applyFont="1" applyFill="1" applyBorder="1"/>
    <xf numFmtId="10" fontId="2" fillId="0" borderId="14" xfId="0" applyNumberFormat="1" applyFont="1" applyFill="1" applyBorder="1"/>
    <xf numFmtId="172" fontId="5" fillId="0" borderId="10" xfId="1" applyNumberFormat="1" applyFont="1" applyFill="1" applyBorder="1"/>
    <xf numFmtId="172" fontId="2" fillId="0" borderId="10" xfId="1" applyNumberFormat="1" applyFont="1" applyFill="1" applyBorder="1"/>
    <xf numFmtId="172" fontId="2" fillId="0" borderId="11" xfId="1" applyNumberFormat="1" applyFont="1" applyFill="1" applyBorder="1"/>
    <xf numFmtId="172" fontId="5" fillId="0" borderId="9" xfId="1" applyNumberFormat="1" applyFont="1" applyFill="1" applyBorder="1"/>
    <xf numFmtId="171" fontId="2" fillId="0" borderId="12" xfId="1" applyNumberFormat="1" applyFont="1" applyFill="1" applyBorder="1"/>
    <xf numFmtId="171" fontId="2" fillId="0" borderId="1" xfId="0" applyNumberFormat="1" applyFont="1" applyBorder="1"/>
    <xf numFmtId="171" fontId="2" fillId="10" borderId="6" xfId="0" applyNumberFormat="1" applyFont="1" applyFill="1" applyBorder="1" applyAlignment="1"/>
    <xf numFmtId="164" fontId="2" fillId="10" borderId="67" xfId="0" applyNumberFormat="1" applyFont="1" applyFill="1" applyBorder="1"/>
    <xf numFmtId="3" fontId="2" fillId="10" borderId="6" xfId="0" applyNumberFormat="1" applyFont="1" applyFill="1" applyBorder="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72" fontId="5" fillId="0" borderId="7" xfId="1" applyNumberFormat="1" applyFont="1" applyFill="1" applyBorder="1"/>
    <xf numFmtId="172" fontId="2" fillId="0" borderId="7" xfId="1" applyNumberFormat="1" applyFont="1" applyFill="1" applyBorder="1"/>
    <xf numFmtId="172" fontId="2" fillId="0" borderId="33" xfId="1" applyNumberFormat="1" applyFont="1" applyFill="1" applyBorder="1"/>
    <xf numFmtId="172" fontId="5" fillId="0" borderId="40" xfId="1" applyNumberFormat="1" applyFont="1" applyFill="1" applyBorder="1"/>
    <xf numFmtId="0" fontId="2" fillId="0" borderId="40" xfId="0" applyFont="1" applyFill="1" applyBorder="1"/>
    <xf numFmtId="171" fontId="2" fillId="0" borderId="14" xfId="0" applyNumberFormat="1" applyFont="1" applyBorder="1"/>
    <xf numFmtId="171" fontId="2" fillId="10" borderId="30" xfId="0" applyNumberFormat="1" applyFont="1" applyFill="1" applyBorder="1" applyAlignment="1"/>
    <xf numFmtId="10" fontId="5" fillId="0" borderId="39" xfId="0" applyNumberFormat="1" applyFont="1" applyBorder="1"/>
    <xf numFmtId="164" fontId="2" fillId="10" borderId="10" xfId="0" applyNumberFormat="1" applyFont="1" applyFill="1" applyBorder="1"/>
    <xf numFmtId="171" fontId="2" fillId="10" borderId="1" xfId="0" applyNumberFormat="1" applyFont="1" applyFill="1" applyBorder="1"/>
    <xf numFmtId="0" fontId="2" fillId="0" borderId="31" xfId="0" applyFont="1" applyBorder="1" applyAlignment="1"/>
    <xf numFmtId="174" fontId="2" fillId="10" borderId="1" xfId="2" applyNumberFormat="1" applyFont="1" applyFill="1" applyBorder="1"/>
    <xf numFmtId="164" fontId="2" fillId="0" borderId="36" xfId="0" applyNumberFormat="1" applyFont="1" applyFill="1" applyBorder="1" applyAlignment="1"/>
    <xf numFmtId="171" fontId="2" fillId="0" borderId="37" xfId="0" applyNumberFormat="1" applyFont="1" applyFill="1" applyBorder="1" applyAlignment="1"/>
    <xf numFmtId="164" fontId="2" fillId="10" borderId="7" xfId="0" applyNumberFormat="1" applyFont="1" applyFill="1" applyBorder="1"/>
    <xf numFmtId="171" fontId="2" fillId="10" borderId="14" xfId="0" applyNumberFormat="1" applyFont="1" applyFill="1" applyBorder="1"/>
    <xf numFmtId="164" fontId="2" fillId="0" borderId="79" xfId="0" applyNumberFormat="1" applyFont="1" applyFill="1" applyBorder="1" applyAlignment="1"/>
    <xf numFmtId="171" fontId="2" fillId="0" borderId="38" xfId="0" applyNumberFormat="1" applyFont="1" applyFill="1" applyBorder="1" applyAlignment="1"/>
    <xf numFmtId="173" fontId="5" fillId="0" borderId="10" xfId="1" applyNumberFormat="1" applyFont="1" applyFill="1" applyBorder="1"/>
    <xf numFmtId="173" fontId="2" fillId="0" borderId="10" xfId="1" applyNumberFormat="1" applyFont="1" applyFill="1" applyBorder="1"/>
    <xf numFmtId="173"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36" fillId="0" borderId="10" xfId="1" applyNumberFormat="1" applyFont="1" applyFill="1" applyBorder="1"/>
    <xf numFmtId="164" fontId="36" fillId="0" borderId="11"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174" fontId="2" fillId="10" borderId="14" xfId="2" applyNumberFormat="1" applyFont="1" applyFill="1" applyBorder="1"/>
    <xf numFmtId="3" fontId="2" fillId="10" borderId="30" xfId="0" applyNumberFormat="1" applyFont="1" applyFill="1" applyBorder="1"/>
    <xf numFmtId="3" fontId="2" fillId="5" borderId="13" xfId="0" quotePrefix="1" applyNumberFormat="1" applyFont="1" applyFill="1" applyBorder="1" applyAlignment="1">
      <alignment horizontal="center"/>
    </xf>
    <xf numFmtId="171" fontId="30" fillId="5" borderId="14" xfId="0" quotePrefix="1" applyNumberFormat="1" applyFont="1" applyFill="1" applyBorder="1" applyAlignment="1">
      <alignment horizontal="center" vertical="top" wrapText="1" readingOrder="1"/>
    </xf>
    <xf numFmtId="171" fontId="30" fillId="5" borderId="30" xfId="0" quotePrefix="1" applyNumberFormat="1" applyFont="1" applyFill="1" applyBorder="1" applyAlignment="1">
      <alignment horizontal="center" vertical="top" wrapText="1" readingOrder="1"/>
    </xf>
    <xf numFmtId="171" fontId="30" fillId="5" borderId="14" xfId="0" applyNumberFormat="1" applyFont="1" applyFill="1" applyBorder="1" applyAlignment="1">
      <alignment vertical="top" wrapText="1" readingOrder="1"/>
    </xf>
    <xf numFmtId="171" fontId="30" fillId="5" borderId="14" xfId="0" applyNumberFormat="1" applyFont="1" applyFill="1" applyBorder="1" applyAlignment="1">
      <alignment horizontal="right" vertical="top" wrapText="1" readingOrder="1"/>
    </xf>
    <xf numFmtId="171" fontId="30" fillId="5" borderId="30" xfId="0" applyNumberFormat="1" applyFont="1" applyFill="1" applyBorder="1" applyAlignment="1">
      <alignment vertical="top" wrapText="1" readingOrder="1"/>
    </xf>
    <xf numFmtId="171" fontId="30" fillId="0" borderId="13" xfId="0" applyNumberFormat="1" applyFont="1" applyFill="1" applyBorder="1" applyAlignment="1">
      <alignment vertical="top" wrapText="1" readingOrder="1"/>
    </xf>
    <xf numFmtId="171" fontId="30" fillId="0" borderId="14" xfId="0" applyNumberFormat="1" applyFont="1" applyFill="1" applyBorder="1" applyAlignment="1">
      <alignment vertical="top" wrapText="1" readingOrder="1"/>
    </xf>
    <xf numFmtId="171" fontId="30" fillId="0" borderId="30" xfId="0" applyNumberFormat="1" applyFont="1" applyFill="1" applyBorder="1" applyAlignment="1">
      <alignment vertical="top" wrapText="1" readingOrder="1"/>
    </xf>
    <xf numFmtId="174" fontId="2" fillId="0" borderId="1" xfId="2" applyNumberFormat="1" applyFont="1" applyFill="1" applyBorder="1"/>
    <xf numFmtId="174" fontId="2" fillId="0" borderId="14" xfId="2" applyNumberFormat="1" applyFont="1" applyFill="1" applyBorder="1"/>
    <xf numFmtId="3" fontId="2" fillId="4" borderId="10"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0" fontId="2" fillId="0" borderId="61" xfId="0" applyFont="1" applyFill="1" applyBorder="1" applyAlignment="1">
      <alignment horizontal="left"/>
    </xf>
    <xf numFmtId="3" fontId="2" fillId="0" borderId="80" xfId="0" applyNumberFormat="1" applyFont="1" applyBorder="1"/>
    <xf numFmtId="3" fontId="5" fillId="0" borderId="61" xfId="0" applyNumberFormat="1" applyFont="1" applyFill="1" applyBorder="1"/>
    <xf numFmtId="0" fontId="14" fillId="0" borderId="41" xfId="0" applyFont="1" applyBorder="1" applyAlignment="1">
      <alignment horizontal="left" vertical="center"/>
    </xf>
    <xf numFmtId="3" fontId="2" fillId="0" borderId="71" xfId="0" applyNumberFormat="1" applyFont="1" applyFill="1" applyBorder="1"/>
    <xf numFmtId="175"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9"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5" fillId="8" borderId="15" xfId="0" applyFont="1" applyFill="1" applyBorder="1" applyAlignment="1">
      <alignment horizontal="center" vertical="center"/>
    </xf>
    <xf numFmtId="0" fontId="20" fillId="0" borderId="59"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8" borderId="14" xfId="0" applyFont="1" applyFill="1" applyBorder="1" applyAlignment="1">
      <alignment horizontal="center"/>
    </xf>
    <xf numFmtId="0" fontId="5" fillId="0" borderId="81"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174" fontId="5" fillId="0" borderId="7" xfId="2" applyNumberFormat="1" applyFont="1" applyFill="1" applyBorder="1" applyAlignment="1">
      <alignment horizontal="right"/>
    </xf>
    <xf numFmtId="174" fontId="5" fillId="0" borderId="33" xfId="2" applyNumberFormat="1" applyFont="1" applyFill="1" applyBorder="1" applyAlignment="1">
      <alignment horizontal="right"/>
    </xf>
    <xf numFmtId="174" fontId="2" fillId="0" borderId="7" xfId="2" applyNumberFormat="1" applyFont="1" applyFill="1" applyBorder="1" applyAlignment="1">
      <alignment horizontal="right"/>
    </xf>
    <xf numFmtId="174" fontId="2" fillId="0" borderId="33" xfId="2" applyNumberFormat="1" applyFont="1" applyFill="1" applyBorder="1" applyAlignment="1">
      <alignment horizontal="right"/>
    </xf>
    <xf numFmtId="174"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5" fontId="5" fillId="0" borderId="1" xfId="1" applyNumberFormat="1" applyFont="1" applyFill="1" applyBorder="1" applyAlignment="1">
      <alignment horizontal="right"/>
    </xf>
    <xf numFmtId="175" fontId="5" fillId="0" borderId="14" xfId="1" applyNumberFormat="1" applyFont="1" applyFill="1" applyBorder="1" applyAlignment="1">
      <alignment horizontal="right"/>
    </xf>
    <xf numFmtId="168" fontId="5" fillId="0" borderId="10" xfId="1" applyNumberFormat="1" applyFont="1" applyFill="1" applyBorder="1"/>
    <xf numFmtId="168" fontId="2" fillId="0" borderId="10" xfId="1" applyNumberFormat="1" applyFont="1" applyFill="1" applyBorder="1"/>
    <xf numFmtId="168" fontId="2" fillId="4" borderId="36" xfId="0" applyNumberFormat="1" applyFont="1" applyFill="1" applyBorder="1"/>
    <xf numFmtId="0" fontId="2" fillId="0" borderId="67" xfId="0" quotePrefix="1" applyFont="1" applyBorder="1" applyAlignment="1">
      <alignment horizontal="center" vertical="center"/>
    </xf>
    <xf numFmtId="168" fontId="2" fillId="0" borderId="10" xfId="0" applyNumberFormat="1" applyFont="1" applyFill="1" applyBorder="1"/>
    <xf numFmtId="0" fontId="2" fillId="0" borderId="26" xfId="0" quotePrefix="1" applyFont="1" applyBorder="1" applyAlignment="1">
      <alignment horizontal="center" vertical="center"/>
    </xf>
    <xf numFmtId="175" fontId="2" fillId="0" borderId="10" xfId="0" applyNumberFormat="1" applyFont="1" applyBorder="1" applyAlignment="1"/>
    <xf numFmtId="1" fontId="5" fillId="0" borderId="1" xfId="0" applyNumberFormat="1" applyFont="1" applyFill="1" applyBorder="1"/>
    <xf numFmtId="3" fontId="2" fillId="0" borderId="12" xfId="1" applyNumberFormat="1" applyFont="1" applyFill="1" applyBorder="1"/>
    <xf numFmtId="175" fontId="5" fillId="0" borderId="1" xfId="0" applyNumberFormat="1" applyFont="1" applyFill="1" applyBorder="1" applyAlignment="1">
      <alignment horizontal="right"/>
    </xf>
    <xf numFmtId="175" fontId="5" fillId="0" borderId="14" xfId="0" applyNumberFormat="1" applyFont="1" applyFill="1" applyBorder="1" applyAlignment="1">
      <alignment horizontal="right"/>
    </xf>
    <xf numFmtId="175" fontId="2" fillId="0" borderId="1" xfId="0" applyNumberFormat="1" applyFont="1" applyFill="1" applyBorder="1"/>
    <xf numFmtId="175" fontId="2" fillId="0" borderId="14" xfId="0" applyNumberFormat="1" applyFont="1" applyFill="1" applyBorder="1"/>
    <xf numFmtId="0" fontId="20" fillId="0" borderId="12" xfId="0" applyFont="1" applyBorder="1" applyAlignment="1">
      <alignment horizontal="center" vertical="center"/>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64" fontId="2" fillId="5" borderId="9" xfId="1" applyNumberFormat="1" applyFont="1" applyFill="1" applyBorder="1"/>
    <xf numFmtId="175" fontId="2" fillId="0" borderId="67" xfId="0" applyNumberFormat="1" applyFont="1" applyBorder="1" applyAlignment="1"/>
    <xf numFmtId="171" fontId="2" fillId="0" borderId="15" xfId="0" applyNumberFormat="1" applyFont="1" applyBorder="1"/>
    <xf numFmtId="164" fontId="5" fillId="0" borderId="67" xfId="1" applyNumberFormat="1" applyFont="1" applyFill="1" applyBorder="1"/>
    <xf numFmtId="171" fontId="5" fillId="0" borderId="6" xfId="0" applyNumberFormat="1" applyFont="1" applyFill="1" applyBorder="1"/>
    <xf numFmtId="171" fontId="5" fillId="0" borderId="30" xfId="0" applyNumberFormat="1" applyFont="1" applyFill="1" applyBorder="1"/>
    <xf numFmtId="164" fontId="5" fillId="0" borderId="62" xfId="1" applyNumberFormat="1" applyFont="1" applyFill="1" applyBorder="1"/>
    <xf numFmtId="164" fontId="2" fillId="4" borderId="10" xfId="1" applyNumberFormat="1" applyFont="1" applyFill="1" applyBorder="1"/>
    <xf numFmtId="3" fontId="2" fillId="4" borderId="14" xfId="0" applyNumberFormat="1" applyFont="1" applyFill="1" applyBorder="1"/>
    <xf numFmtId="168" fontId="5" fillId="4" borderId="10" xfId="1" applyNumberFormat="1" applyFont="1" applyFill="1" applyBorder="1"/>
    <xf numFmtId="164" fontId="2" fillId="4" borderId="36" xfId="0" applyNumberFormat="1" applyFont="1" applyFill="1" applyBorder="1" applyAlignment="1"/>
    <xf numFmtId="171" fontId="2" fillId="4" borderId="37" xfId="0" applyNumberFormat="1" applyFont="1" applyFill="1" applyBorder="1" applyAlignment="1"/>
    <xf numFmtId="171" fontId="2" fillId="4" borderId="38" xfId="0" applyNumberFormat="1" applyFont="1" applyFill="1" applyBorder="1" applyAlignment="1"/>
    <xf numFmtId="164" fontId="5" fillId="4" borderId="10" xfId="1" applyNumberFormat="1" applyFont="1" applyFill="1" applyBorder="1"/>
    <xf numFmtId="1" fontId="5" fillId="4" borderId="14" xfId="0" applyNumberFormat="1" applyFont="1" applyFill="1" applyBorder="1"/>
    <xf numFmtId="164" fontId="5" fillId="4" borderId="7" xfId="1" applyNumberFormat="1" applyFont="1" applyFill="1" applyBorder="1"/>
    <xf numFmtId="175" fontId="2" fillId="4" borderId="36" xfId="0" applyNumberFormat="1" applyFont="1" applyFill="1" applyBorder="1" applyAlignment="1"/>
    <xf numFmtId="171" fontId="2" fillId="4" borderId="37" xfId="0" applyNumberFormat="1" applyFont="1" applyFill="1" applyBorder="1"/>
    <xf numFmtId="171" fontId="2" fillId="4" borderId="38" xfId="0" applyNumberFormat="1" applyFont="1" applyFill="1" applyBorder="1"/>
    <xf numFmtId="175" fontId="5" fillId="4" borderId="10" xfId="1" applyNumberFormat="1" applyFont="1" applyFill="1" applyBorder="1"/>
    <xf numFmtId="164" fontId="5" fillId="4" borderId="1" xfId="1" applyNumberFormat="1" applyFont="1" applyFill="1" applyBorder="1"/>
    <xf numFmtId="168" fontId="2" fillId="4" borderId="1" xfId="0" applyNumberFormat="1" applyFont="1" applyFill="1" applyBorder="1"/>
    <xf numFmtId="168" fontId="2" fillId="4" borderId="14" xfId="0" applyNumberFormat="1" applyFont="1" applyFill="1" applyBorder="1"/>
    <xf numFmtId="3" fontId="2" fillId="4" borderId="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8"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0" fontId="20" fillId="0" borderId="63" xfId="0" applyFont="1" applyFill="1" applyBorder="1" applyAlignment="1">
      <alignment horizontal="center" vertical="center" wrapText="1"/>
    </xf>
    <xf numFmtId="0" fontId="5" fillId="0" borderId="81" xfId="0" applyFont="1" applyFill="1" applyBorder="1" applyAlignment="1">
      <alignment vertical="center" wrapText="1"/>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5" fillId="0" borderId="36" xfId="0" applyFont="1" applyFill="1" applyBorder="1"/>
    <xf numFmtId="0" fontId="5" fillId="0" borderId="37" xfId="0" applyFont="1" applyFill="1" applyBorder="1"/>
    <xf numFmtId="0" fontId="5" fillId="0" borderId="38" xfId="0" applyFont="1" applyFill="1" applyBorder="1"/>
    <xf numFmtId="0" fontId="43"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2" fillId="4" borderId="0" xfId="1" applyNumberFormat="1" applyFont="1" applyFill="1" applyBorder="1"/>
    <xf numFmtId="0" fontId="43" fillId="0" borderId="0" xfId="0" applyFont="1" applyAlignment="1">
      <alignment horizontal="center" vertical="center"/>
    </xf>
    <xf numFmtId="0" fontId="42" fillId="0" borderId="0" xfId="0" applyFont="1" applyAlignment="1">
      <alignment horizontal="center" vertical="center"/>
    </xf>
    <xf numFmtId="174" fontId="2" fillId="4" borderId="36" xfId="2" applyNumberFormat="1" applyFont="1" applyFill="1" applyBorder="1"/>
    <xf numFmtId="174" fontId="2" fillId="0" borderId="10" xfId="2" applyNumberFormat="1" applyFont="1" applyFill="1" applyBorder="1"/>
    <xf numFmtId="174" fontId="5" fillId="0" borderId="10" xfId="2" applyNumberFormat="1" applyFont="1" applyFill="1" applyBorder="1"/>
    <xf numFmtId="174" fontId="2" fillId="4" borderId="10" xfId="2" applyNumberFormat="1" applyFont="1" applyFill="1" applyBorder="1"/>
    <xf numFmtId="174" fontId="2" fillId="0" borderId="11" xfId="2" applyNumberFormat="1" applyFont="1" applyFill="1" applyBorder="1"/>
    <xf numFmtId="174" fontId="2" fillId="4" borderId="37" xfId="2" applyNumberFormat="1" applyFont="1" applyFill="1" applyBorder="1"/>
    <xf numFmtId="174" fontId="5" fillId="0" borderId="1" xfId="2" applyNumberFormat="1" applyFont="1" applyFill="1" applyBorder="1"/>
    <xf numFmtId="174" fontId="2" fillId="4" borderId="1" xfId="2" applyNumberFormat="1" applyFont="1" applyFill="1" applyBorder="1"/>
    <xf numFmtId="174" fontId="2" fillId="0" borderId="12" xfId="2" applyNumberFormat="1" applyFont="1" applyFill="1" applyBorder="1"/>
    <xf numFmtId="174" fontId="2" fillId="4" borderId="38" xfId="2" applyNumberFormat="1" applyFont="1" applyFill="1" applyBorder="1"/>
    <xf numFmtId="174" fontId="5" fillId="0" borderId="14" xfId="2" applyNumberFormat="1" applyFont="1" applyFill="1" applyBorder="1"/>
    <xf numFmtId="174" fontId="2" fillId="4" borderId="14" xfId="2" applyNumberFormat="1" applyFont="1" applyFill="1" applyBorder="1"/>
    <xf numFmtId="174" fontId="36" fillId="0" borderId="14" xfId="2" applyNumberFormat="1" applyFont="1" applyFill="1" applyBorder="1"/>
    <xf numFmtId="174" fontId="36" fillId="0" borderId="15" xfId="2" applyNumberFormat="1" applyFont="1" applyFill="1" applyBorder="1"/>
    <xf numFmtId="174" fontId="2" fillId="4" borderId="13" xfId="2" applyNumberFormat="1" applyFont="1" applyFill="1" applyBorder="1"/>
    <xf numFmtId="174" fontId="2" fillId="4" borderId="67" xfId="2" applyNumberFormat="1" applyFont="1" applyFill="1" applyBorder="1"/>
    <xf numFmtId="174" fontId="2" fillId="4" borderId="6" xfId="2" applyNumberFormat="1" applyFont="1" applyFill="1" applyBorder="1"/>
    <xf numFmtId="174" fontId="2" fillId="4" borderId="30" xfId="2" applyNumberFormat="1" applyFont="1" applyFill="1" applyBorder="1"/>
    <xf numFmtId="0" fontId="2" fillId="0" borderId="23" xfId="0" applyFont="1" applyBorder="1"/>
    <xf numFmtId="0" fontId="2" fillId="0" borderId="31" xfId="0" applyFont="1" applyBorder="1" applyAlignment="1">
      <alignment horizontal="left"/>
    </xf>
    <xf numFmtId="0" fontId="10" fillId="0" borderId="0" xfId="0" applyFont="1" applyFill="1" applyBorder="1" applyAlignment="1">
      <alignment horizontal="left" vertical="top"/>
    </xf>
    <xf numFmtId="173" fontId="2" fillId="4" borderId="38" xfId="0" applyNumberFormat="1" applyFont="1" applyFill="1" applyBorder="1" applyAlignment="1">
      <alignment horizontal="righ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12" xfId="3" applyNumberFormat="1" applyFont="1" applyFill="1" applyBorder="1" applyAlignment="1">
      <alignment horizontal="right" wrapText="1"/>
    </xf>
    <xf numFmtId="3" fontId="22" fillId="0" borderId="15" xfId="3" applyNumberFormat="1" applyFont="1" applyFill="1" applyBorder="1" applyAlignment="1">
      <alignment horizontal="right" wrapText="1"/>
    </xf>
    <xf numFmtId="3" fontId="22" fillId="0" borderId="3" xfId="3" applyNumberFormat="1" applyFont="1" applyFill="1" applyBorder="1" applyAlignment="1">
      <alignment horizontal="right" wrapText="1"/>
    </xf>
    <xf numFmtId="3" fontId="2" fillId="4" borderId="36" xfId="0" applyNumberFormat="1" applyFont="1" applyFill="1" applyBorder="1" applyAlignment="1">
      <alignment horizontal="right"/>
    </xf>
    <xf numFmtId="0" fontId="2" fillId="2" borderId="37" xfId="0" applyFont="1" applyFill="1" applyBorder="1" applyAlignment="1">
      <alignment horizontal="center"/>
    </xf>
    <xf numFmtId="3" fontId="22" fillId="4" borderId="37" xfId="3" applyNumberFormat="1" applyFont="1" applyFill="1" applyBorder="1" applyAlignment="1">
      <alignment horizontal="right" wrapText="1"/>
    </xf>
    <xf numFmtId="3" fontId="22" fillId="4" borderId="38"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8" xfId="0" applyNumberFormat="1" applyFont="1" applyFill="1" applyBorder="1" applyAlignment="1">
      <alignment horizontal="right"/>
    </xf>
    <xf numFmtId="0" fontId="2" fillId="2" borderId="47" xfId="0" applyFont="1" applyFill="1" applyBorder="1" applyAlignment="1">
      <alignment horizontal="center"/>
    </xf>
    <xf numFmtId="3" fontId="22" fillId="0" borderId="11" xfId="3" applyNumberFormat="1" applyFont="1" applyFill="1" applyBorder="1" applyAlignment="1">
      <alignment horizontal="right" wrapText="1"/>
    </xf>
    <xf numFmtId="3" fontId="22" fillId="4" borderId="36" xfId="3" applyNumberFormat="1" applyFont="1" applyFill="1" applyBorder="1" applyAlignment="1">
      <alignment horizontal="right" wrapText="1"/>
    </xf>
    <xf numFmtId="0" fontId="2" fillId="0" borderId="46" xfId="0" applyFont="1" applyFill="1" applyBorder="1"/>
    <xf numFmtId="0" fontId="2" fillId="0" borderId="47"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0" fontId="2" fillId="2" borderId="66" xfId="0" applyFont="1" applyFill="1" applyBorder="1" applyAlignment="1"/>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8" xfId="0" applyNumberFormat="1" applyFont="1" applyFill="1" applyBorder="1" applyAlignment="1">
      <alignment horizontal="right"/>
    </xf>
    <xf numFmtId="0" fontId="2" fillId="0" borderId="83"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0" borderId="81" xfId="0" applyFont="1" applyBorder="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6" xfId="0" applyFont="1" applyFill="1" applyBorder="1"/>
    <xf numFmtId="0" fontId="2" fillId="2" borderId="83" xfId="0" applyFont="1" applyFill="1" applyBorder="1" applyAlignment="1"/>
    <xf numFmtId="3" fontId="2" fillId="0" borderId="34" xfId="0" applyNumberFormat="1" applyFont="1" applyBorder="1" applyAlignment="1">
      <alignment horizontal="right"/>
    </xf>
    <xf numFmtId="3" fontId="4" fillId="0" borderId="34" xfId="0" applyNumberFormat="1" applyFont="1" applyFill="1" applyBorder="1" applyAlignment="1">
      <alignment horizontal="right"/>
    </xf>
    <xf numFmtId="3" fontId="2" fillId="0" borderId="54" xfId="0" applyNumberFormat="1" applyFont="1" applyBorder="1" applyAlignment="1">
      <alignment horizontal="right"/>
    </xf>
    <xf numFmtId="0" fontId="2" fillId="0" borderId="72" xfId="0" applyFont="1" applyBorder="1"/>
    <xf numFmtId="0" fontId="5" fillId="2" borderId="83" xfId="0" applyFont="1" applyFill="1" applyBorder="1" applyAlignment="1"/>
    <xf numFmtId="0" fontId="22" fillId="0" borderId="51" xfId="3" applyFont="1" applyFill="1" applyBorder="1" applyAlignment="1">
      <alignment horizontal="right" wrapText="1"/>
    </xf>
    <xf numFmtId="0" fontId="22" fillId="0" borderId="84" xfId="3" applyFont="1" applyFill="1" applyBorder="1" applyAlignment="1">
      <alignment horizontal="right" wrapText="1"/>
    </xf>
    <xf numFmtId="0" fontId="2" fillId="0" borderId="27" xfId="0" applyFont="1" applyFill="1" applyBorder="1"/>
    <xf numFmtId="168" fontId="2" fillId="0" borderId="82" xfId="0" applyNumberFormat="1" applyFont="1" applyFill="1" applyBorder="1"/>
    <xf numFmtId="174" fontId="5" fillId="0" borderId="3" xfId="2" applyNumberFormat="1" applyFont="1" applyFill="1" applyBorder="1"/>
    <xf numFmtId="174" fontId="5" fillId="4" borderId="1" xfId="2" applyNumberFormat="1" applyFont="1" applyFill="1" applyBorder="1"/>
    <xf numFmtId="174" fontId="5" fillId="0" borderId="39" xfId="2" applyNumberFormat="1" applyFont="1" applyFill="1" applyBorder="1"/>
    <xf numFmtId="174" fontId="5" fillId="4" borderId="14" xfId="2" applyNumberFormat="1" applyFont="1" applyFill="1" applyBorder="1"/>
    <xf numFmtId="174" fontId="2" fillId="0" borderId="15" xfId="2" applyNumberFormat="1" applyFont="1" applyFill="1" applyBorder="1"/>
    <xf numFmtId="0" fontId="25" fillId="0" borderId="0" xfId="0" applyFont="1" applyAlignment="1">
      <alignment horizontal="left"/>
    </xf>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3" fontId="5" fillId="0" borderId="67"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4" xfId="0" applyFont="1" applyFill="1" applyBorder="1" applyAlignment="1">
      <alignment horizontal="right"/>
    </xf>
    <xf numFmtId="175" fontId="5" fillId="0" borderId="1" xfId="1" applyNumberFormat="1" applyFont="1" applyFill="1" applyBorder="1"/>
    <xf numFmtId="3" fontId="36" fillId="0" borderId="14" xfId="0" applyNumberFormat="1" applyFont="1" applyBorder="1"/>
    <xf numFmtId="3" fontId="36" fillId="0" borderId="15" xfId="0" applyNumberFormat="1" applyFont="1" applyBorder="1"/>
    <xf numFmtId="174" fontId="2" fillId="5" borderId="10" xfId="2" applyNumberFormat="1" applyFont="1" applyFill="1" applyBorder="1"/>
    <xf numFmtId="174" fontId="2" fillId="5" borderId="1" xfId="2" applyNumberFormat="1" applyFont="1" applyFill="1" applyBorder="1"/>
    <xf numFmtId="174" fontId="2" fillId="5" borderId="14" xfId="2" applyNumberFormat="1" applyFont="1" applyFill="1" applyBorder="1"/>
    <xf numFmtId="174" fontId="2" fillId="5" borderId="9" xfId="2" applyNumberFormat="1" applyFont="1" applyFill="1" applyBorder="1"/>
    <xf numFmtId="174" fontId="2" fillId="5" borderId="8" xfId="2" applyNumberFormat="1" applyFont="1" applyFill="1" applyBorder="1"/>
    <xf numFmtId="174" fontId="2" fillId="5" borderId="13" xfId="2" applyNumberFormat="1" applyFont="1" applyFill="1" applyBorder="1"/>
    <xf numFmtId="0" fontId="0" fillId="0" borderId="0" xfId="0" applyFont="1"/>
    <xf numFmtId="1" fontId="20" fillId="2" borderId="12" xfId="0" applyNumberFormat="1" applyFont="1" applyFill="1" applyBorder="1" applyAlignment="1">
      <alignment horizontal="center" vertical="center"/>
    </xf>
    <xf numFmtId="0" fontId="9" fillId="0" borderId="0" xfId="0" applyFont="1" applyFill="1" applyAlignment="1">
      <alignment vertical="top"/>
    </xf>
    <xf numFmtId="9" fontId="2" fillId="0" borderId="6" xfId="0" applyNumberFormat="1" applyFont="1" applyFill="1" applyBorder="1" applyAlignment="1">
      <alignment horizontal="right"/>
    </xf>
    <xf numFmtId="9" fontId="2" fillId="4" borderId="37" xfId="0" applyNumberFormat="1" applyFont="1" applyFill="1" applyBorder="1" applyAlignment="1">
      <alignment horizontal="right"/>
    </xf>
    <xf numFmtId="49" fontId="7" fillId="0" borderId="0" xfId="0" applyNumberFormat="1" applyFont="1" applyFill="1" applyBorder="1" applyAlignment="1">
      <alignment horizontal="left" vertical="top"/>
    </xf>
    <xf numFmtId="0" fontId="7" fillId="0" borderId="0" xfId="0" applyFont="1" applyFill="1" applyBorder="1" applyAlignment="1">
      <alignment horizontal="right" vertical="top"/>
    </xf>
    <xf numFmtId="166" fontId="7" fillId="0" borderId="0" xfId="0" applyNumberFormat="1" applyFont="1" applyFill="1" applyBorder="1" applyAlignment="1">
      <alignment horizontal="right" vertical="top"/>
    </xf>
    <xf numFmtId="167" fontId="7" fillId="0" borderId="0" xfId="0" applyNumberFormat="1" applyFont="1" applyFill="1" applyBorder="1" applyAlignment="1">
      <alignment horizontal="right" vertical="top"/>
    </xf>
    <xf numFmtId="43" fontId="7" fillId="0" borderId="0" xfId="0" applyNumberFormat="1" applyFont="1" applyFill="1" applyBorder="1" applyAlignment="1">
      <alignment horizontal="right" vertical="top"/>
    </xf>
    <xf numFmtId="177" fontId="7" fillId="0" borderId="0" xfId="0" applyNumberFormat="1" applyFont="1" applyFill="1" applyBorder="1" applyAlignment="1">
      <alignment horizontal="right" vertical="top"/>
    </xf>
    <xf numFmtId="0" fontId="7" fillId="0" borderId="45" xfId="0" applyFont="1" applyFill="1" applyBorder="1" applyAlignment="1">
      <alignment horizontal="left"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right" vertical="top"/>
    </xf>
    <xf numFmtId="0" fontId="7" fillId="10" borderId="2" xfId="0" applyFont="1" applyFill="1" applyBorder="1" applyAlignment="1">
      <alignment horizontal="right" vertical="top"/>
    </xf>
    <xf numFmtId="0" fontId="7" fillId="0" borderId="2" xfId="0" applyFont="1" applyFill="1" applyBorder="1" applyAlignment="1">
      <alignment horizontal="right" vertical="top"/>
    </xf>
    <xf numFmtId="166" fontId="7" fillId="10" borderId="2" xfId="0" applyNumberFormat="1" applyFont="1" applyFill="1" applyBorder="1" applyAlignment="1">
      <alignment horizontal="right" vertical="top"/>
    </xf>
    <xf numFmtId="166" fontId="7" fillId="0" borderId="2" xfId="0" applyNumberFormat="1" applyFont="1" applyFill="1" applyBorder="1" applyAlignment="1">
      <alignment horizontal="right" vertical="top"/>
    </xf>
    <xf numFmtId="165" fontId="7" fillId="0" borderId="2" xfId="0" applyNumberFormat="1" applyFont="1" applyFill="1" applyBorder="1" applyAlignment="1">
      <alignment horizontal="right" vertical="top"/>
    </xf>
    <xf numFmtId="167" fontId="7" fillId="0" borderId="2" xfId="0" applyNumberFormat="1" applyFont="1" applyFill="1" applyBorder="1" applyAlignment="1">
      <alignment horizontal="right" vertical="top"/>
    </xf>
    <xf numFmtId="169" fontId="7" fillId="0" borderId="2" xfId="0" applyNumberFormat="1" applyFont="1" applyFill="1" applyBorder="1" applyAlignment="1">
      <alignment horizontal="right" vertical="top"/>
    </xf>
    <xf numFmtId="166" fontId="10" fillId="0" borderId="2" xfId="0" applyNumberFormat="1" applyFont="1" applyFill="1" applyBorder="1" applyAlignment="1">
      <alignment horizontal="right" vertical="top"/>
    </xf>
    <xf numFmtId="166" fontId="10" fillId="10" borderId="2" xfId="0" applyNumberFormat="1" applyFont="1" applyFill="1" applyBorder="1" applyAlignment="1">
      <alignment horizontal="right" vertical="top"/>
    </xf>
    <xf numFmtId="167" fontId="10" fillId="0" borderId="2" xfId="0" applyNumberFormat="1" applyFont="1" applyFill="1" applyBorder="1" applyAlignment="1">
      <alignment horizontal="right" vertical="top"/>
    </xf>
    <xf numFmtId="0" fontId="7" fillId="0" borderId="42" xfId="0" applyFont="1" applyFill="1" applyBorder="1" applyAlignment="1">
      <alignment horizontal="left" vertical="top"/>
    </xf>
    <xf numFmtId="0" fontId="7" fillId="0" borderId="61" xfId="0" applyFont="1" applyFill="1" applyBorder="1" applyAlignment="1">
      <alignment horizontal="right" vertical="top"/>
    </xf>
    <xf numFmtId="49" fontId="7" fillId="0" borderId="45" xfId="0" applyNumberFormat="1" applyFont="1" applyFill="1" applyBorder="1" applyAlignment="1">
      <alignment horizontal="right" vertical="top"/>
    </xf>
    <xf numFmtId="170" fontId="10" fillId="0" borderId="7" xfId="0" applyNumberFormat="1" applyFont="1" applyFill="1" applyBorder="1" applyAlignment="1">
      <alignment horizontal="center" vertical="top"/>
    </xf>
    <xf numFmtId="0" fontId="10" fillId="10" borderId="7" xfId="0" applyFont="1" applyFill="1" applyBorder="1" applyAlignment="1">
      <alignment horizontal="center" vertical="top"/>
    </xf>
    <xf numFmtId="0" fontId="10" fillId="0" borderId="7" xfId="0" applyFont="1" applyFill="1" applyBorder="1" applyAlignment="1">
      <alignment horizontal="center" vertical="top"/>
    </xf>
    <xf numFmtId="0" fontId="12" fillId="0" borderId="3" xfId="0" applyFont="1" applyFill="1" applyBorder="1" applyAlignment="1">
      <alignment horizontal="left" vertical="top"/>
    </xf>
    <xf numFmtId="166" fontId="12" fillId="0" borderId="1" xfId="0" applyNumberFormat="1" applyFont="1" applyFill="1" applyBorder="1" applyAlignment="1">
      <alignment horizontal="right" vertical="top"/>
    </xf>
    <xf numFmtId="166" fontId="12" fillId="10" borderId="1" xfId="0" applyNumberFormat="1" applyFont="1" applyFill="1" applyBorder="1" applyAlignment="1">
      <alignment horizontal="right" vertical="top"/>
    </xf>
    <xf numFmtId="165" fontId="12" fillId="0" borderId="1" xfId="0" applyNumberFormat="1" applyFont="1" applyFill="1" applyBorder="1" applyAlignment="1">
      <alignment horizontal="right" vertical="top"/>
    </xf>
    <xf numFmtId="167" fontId="12" fillId="0" borderId="1" xfId="0" applyNumberFormat="1" applyFont="1" applyFill="1" applyBorder="1" applyAlignment="1">
      <alignment horizontal="right" vertical="top"/>
    </xf>
    <xf numFmtId="176" fontId="12" fillId="0" borderId="1" xfId="0" applyNumberFormat="1" applyFont="1" applyFill="1" applyBorder="1" applyAlignment="1">
      <alignment horizontal="right" vertical="top"/>
    </xf>
    <xf numFmtId="38" fontId="12" fillId="0" borderId="1" xfId="0" applyNumberFormat="1" applyFont="1" applyFill="1" applyBorder="1" applyAlignment="1">
      <alignment horizontal="right" vertical="top"/>
    </xf>
    <xf numFmtId="0" fontId="10" fillId="0" borderId="87" xfId="0" applyFont="1" applyFill="1" applyBorder="1" applyAlignment="1">
      <alignment horizontal="left" vertical="top"/>
    </xf>
    <xf numFmtId="166" fontId="10" fillId="0" borderId="86" xfId="0" applyNumberFormat="1" applyFont="1" applyFill="1" applyBorder="1" applyAlignment="1">
      <alignment horizontal="right" vertical="top"/>
    </xf>
    <xf numFmtId="166" fontId="10" fillId="10" borderId="86" xfId="0" applyNumberFormat="1" applyFont="1" applyFill="1" applyBorder="1" applyAlignment="1">
      <alignment horizontal="right" vertical="top"/>
    </xf>
    <xf numFmtId="165" fontId="10" fillId="0" borderId="86" xfId="0" applyNumberFormat="1" applyFont="1" applyFill="1" applyBorder="1" applyAlignment="1">
      <alignment horizontal="right" vertical="top"/>
    </xf>
    <xf numFmtId="167" fontId="10" fillId="0" borderId="86" xfId="0" applyNumberFormat="1" applyFont="1" applyFill="1" applyBorder="1" applyAlignment="1">
      <alignment horizontal="right" vertical="top"/>
    </xf>
    <xf numFmtId="0" fontId="7" fillId="0" borderId="47" xfId="0" applyFont="1" applyFill="1" applyBorder="1" applyAlignment="1">
      <alignment horizontal="left" vertical="top"/>
    </xf>
    <xf numFmtId="43" fontId="7" fillId="0" borderId="61" xfId="0" applyNumberFormat="1" applyFont="1" applyFill="1" applyBorder="1" applyAlignment="1">
      <alignment horizontal="left" vertical="top"/>
    </xf>
    <xf numFmtId="0" fontId="7" fillId="0" borderId="43" xfId="0" applyFont="1" applyFill="1" applyBorder="1" applyAlignment="1">
      <alignment horizontal="left" vertical="top"/>
    </xf>
    <xf numFmtId="0" fontId="12" fillId="0" borderId="46" xfId="0" applyFont="1" applyFill="1" applyBorder="1" applyAlignment="1">
      <alignment horizontal="left" vertical="top"/>
    </xf>
    <xf numFmtId="0" fontId="10" fillId="0" borderId="85" xfId="0" applyFont="1" applyFill="1" applyBorder="1" applyAlignment="1">
      <alignment horizontal="left" vertical="top"/>
    </xf>
    <xf numFmtId="10" fontId="7" fillId="0" borderId="45" xfId="0" applyNumberFormat="1" applyFont="1" applyFill="1" applyBorder="1" applyAlignment="1">
      <alignment horizontal="left" vertical="top"/>
    </xf>
    <xf numFmtId="167" fontId="7" fillId="0" borderId="45" xfId="0" applyNumberFormat="1" applyFont="1" applyFill="1" applyBorder="1" applyAlignment="1">
      <alignment horizontal="left" vertical="top"/>
    </xf>
    <xf numFmtId="167" fontId="10" fillId="0" borderId="45" xfId="0" applyNumberFormat="1" applyFont="1" applyFill="1" applyBorder="1" applyAlignment="1">
      <alignment horizontal="left" vertical="top"/>
    </xf>
    <xf numFmtId="174" fontId="2" fillId="5" borderId="10" xfId="2" applyNumberFormat="1" applyFont="1" applyFill="1" applyBorder="1" applyAlignment="1">
      <alignment horizontal="center"/>
    </xf>
    <xf numFmtId="174" fontId="2" fillId="0" borderId="10" xfId="2" applyNumberFormat="1" applyFont="1" applyFill="1" applyBorder="1" applyAlignment="1">
      <alignment horizontal="center"/>
    </xf>
    <xf numFmtId="174" fontId="2" fillId="4" borderId="10" xfId="2" applyNumberFormat="1" applyFont="1" applyFill="1" applyBorder="1" applyAlignment="1">
      <alignment horizontal="right"/>
    </xf>
    <xf numFmtId="1" fontId="2" fillId="4" borderId="1" xfId="2" applyNumberFormat="1" applyFont="1" applyFill="1" applyBorder="1" applyAlignment="1">
      <alignment horizontal="right"/>
    </xf>
    <xf numFmtId="174" fontId="2" fillId="4" borderId="14" xfId="2" applyNumberFormat="1" applyFont="1" applyFill="1" applyBorder="1" applyAlignment="1">
      <alignment horizontal="right"/>
    </xf>
    <xf numFmtId="174" fontId="2" fillId="4" borderId="1" xfId="2" applyNumberFormat="1" applyFont="1" applyFill="1" applyBorder="1" applyAlignment="1">
      <alignment horizontal="right"/>
    </xf>
    <xf numFmtId="0" fontId="5" fillId="0" borderId="29" xfId="0" applyFont="1" applyFill="1" applyBorder="1" applyAlignment="1">
      <alignment vertical="center" wrapText="1"/>
    </xf>
    <xf numFmtId="10" fontId="20" fillId="5" borderId="55" xfId="0" applyNumberFormat="1" applyFont="1" applyFill="1" applyBorder="1" applyAlignment="1">
      <alignment horizontal="center"/>
    </xf>
    <xf numFmtId="0" fontId="20" fillId="2" borderId="28" xfId="0" applyFont="1" applyFill="1" applyBorder="1" applyAlignment="1">
      <alignment horizontal="center"/>
    </xf>
    <xf numFmtId="10" fontId="20" fillId="2" borderId="88" xfId="0" applyNumberFormat="1" applyFont="1" applyFill="1" applyBorder="1" applyAlignment="1">
      <alignment horizontal="center" vertical="center"/>
    </xf>
    <xf numFmtId="0" fontId="5" fillId="8" borderId="30" xfId="0" applyFont="1" applyFill="1" applyBorder="1" applyAlignment="1">
      <alignment horizontal="center" vertical="center"/>
    </xf>
    <xf numFmtId="0" fontId="20" fillId="0" borderId="25" xfId="0" applyFont="1" applyBorder="1" applyAlignment="1">
      <alignment horizontal="center"/>
    </xf>
    <xf numFmtId="1" fontId="20" fillId="0" borderId="1" xfId="0" applyNumberFormat="1" applyFont="1" applyFill="1" applyBorder="1" applyAlignment="1">
      <alignment horizontal="center"/>
    </xf>
    <xf numFmtId="10" fontId="20" fillId="0" borderId="88" xfId="0" applyNumberFormat="1" applyFont="1" applyFill="1" applyBorder="1" applyAlignment="1">
      <alignment horizontal="center"/>
    </xf>
    <xf numFmtId="0" fontId="20" fillId="12" borderId="22" xfId="0" applyFont="1" applyFill="1" applyBorder="1" applyAlignment="1">
      <alignment horizontal="left" vertical="center" wrapText="1"/>
    </xf>
    <xf numFmtId="0" fontId="20" fillId="12" borderId="59"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12" borderId="20" xfId="0" applyFont="1" applyFill="1" applyBorder="1" applyAlignment="1">
      <alignment horizontal="center" vertical="center" wrapText="1"/>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0" fontId="20" fillId="12" borderId="27" xfId="0" applyFont="1" applyFill="1" applyBorder="1" applyAlignment="1">
      <alignment vertical="center" wrapText="1"/>
    </xf>
    <xf numFmtId="0" fontId="20" fillId="12" borderId="28" xfId="0" applyFont="1" applyFill="1" applyBorder="1" applyAlignment="1">
      <alignment horizontal="center" vertical="center"/>
    </xf>
    <xf numFmtId="0" fontId="20" fillId="12" borderId="1" xfId="0" applyFont="1" applyFill="1" applyBorder="1" applyAlignment="1">
      <alignment horizontal="center" vertical="center"/>
    </xf>
    <xf numFmtId="0" fontId="20" fillId="12" borderId="12" xfId="0" applyFont="1" applyFill="1" applyBorder="1" applyAlignment="1">
      <alignment horizontal="center" vertical="center"/>
    </xf>
    <xf numFmtId="10" fontId="20" fillId="0" borderId="88"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20" fillId="11" borderId="25" xfId="0" applyFont="1" applyFill="1" applyBorder="1" applyAlignment="1">
      <alignment horizontal="center"/>
    </xf>
    <xf numFmtId="0" fontId="45" fillId="11" borderId="73" xfId="0" applyFont="1" applyFill="1" applyBorder="1" applyAlignment="1">
      <alignment horizontal="center" vertical="center" wrapText="1"/>
    </xf>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5" xfId="0" applyNumberFormat="1" applyFont="1" applyFill="1" applyBorder="1" applyAlignment="1">
      <alignment horizontal="right"/>
    </xf>
    <xf numFmtId="0" fontId="6" fillId="8" borderId="49" xfId="0" applyFont="1" applyFill="1" applyBorder="1" applyAlignment="1">
      <alignment horizontal="left"/>
    </xf>
    <xf numFmtId="175" fontId="5" fillId="4" borderId="1" xfId="1" applyNumberFormat="1" applyFont="1" applyFill="1" applyBorder="1"/>
    <xf numFmtId="0" fontId="0" fillId="0" borderId="0" xfId="0"/>
    <xf numFmtId="0" fontId="5" fillId="0" borderId="37" xfId="0" applyFont="1" applyFill="1" applyBorder="1" applyAlignment="1">
      <alignment horizontal="left" vertical="center" wrapText="1" indent="3"/>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5" fillId="5" borderId="37" xfId="0" applyFont="1" applyFill="1" applyBorder="1" applyAlignment="1">
      <alignment horizontal="left" vertical="center" wrapText="1" indent="3"/>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1" fontId="8" fillId="5" borderId="1" xfId="0" applyNumberFormat="1" applyFont="1" applyFill="1" applyBorder="1" applyAlignment="1">
      <alignment horizontal="center" vertical="center"/>
    </xf>
    <xf numFmtId="0" fontId="8" fillId="5" borderId="12" xfId="0" applyFont="1" applyFill="1" applyBorder="1" applyAlignment="1">
      <alignment horizontal="center" vertical="center"/>
    </xf>
    <xf numFmtId="0" fontId="37"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0" fontId="5" fillId="5" borderId="66" xfId="0" applyFont="1" applyFill="1" applyBorder="1" applyAlignment="1">
      <alignment horizontal="left" vertical="center" wrapText="1" indent="3"/>
    </xf>
    <xf numFmtId="0" fontId="20" fillId="2" borderId="22" xfId="0" applyFont="1" applyFill="1" applyBorder="1" applyAlignment="1">
      <alignment vertical="center" wrapText="1"/>
    </xf>
    <xf numFmtId="0" fontId="5" fillId="5" borderId="77" xfId="0" applyFont="1" applyFill="1" applyBorder="1" applyAlignment="1">
      <alignment horizontal="left" vertical="center" wrapText="1" indent="3"/>
    </xf>
    <xf numFmtId="0" fontId="33" fillId="5" borderId="41" xfId="0" applyFont="1" applyFill="1" applyBorder="1" applyAlignment="1">
      <alignment horizontal="center" vertical="center"/>
    </xf>
    <xf numFmtId="0" fontId="33" fillId="5" borderId="4" xfId="0" applyFont="1" applyFill="1" applyBorder="1" applyAlignment="1">
      <alignment horizontal="center" vertical="center"/>
    </xf>
    <xf numFmtId="1" fontId="33" fillId="5" borderId="61" xfId="0" applyNumberFormat="1" applyFont="1" applyFill="1" applyBorder="1" applyAlignment="1">
      <alignment horizontal="center" vertical="center"/>
    </xf>
    <xf numFmtId="1" fontId="33" fillId="5" borderId="4" xfId="0" applyNumberFormat="1" applyFont="1" applyFill="1" applyBorder="1" applyAlignment="1">
      <alignment horizontal="center" vertical="center"/>
    </xf>
    <xf numFmtId="1" fontId="8" fillId="5" borderId="4" xfId="0" applyNumberFormat="1" applyFont="1" applyFill="1" applyBorder="1" applyAlignment="1">
      <alignment horizontal="center" vertical="center"/>
    </xf>
    <xf numFmtId="0" fontId="8" fillId="5" borderId="4" xfId="0" applyFont="1" applyFill="1" applyBorder="1" applyAlignment="1">
      <alignment horizontal="center" vertical="center"/>
    </xf>
    <xf numFmtId="0" fontId="8" fillId="5" borderId="21" xfId="0" applyFont="1" applyFill="1" applyBorder="1" applyAlignment="1">
      <alignment horizontal="center" vertical="center"/>
    </xf>
    <xf numFmtId="0" fontId="20" fillId="2" borderId="73" xfId="0" applyFont="1" applyFill="1" applyBorder="1" applyAlignment="1">
      <alignment vertical="center" wrapText="1"/>
    </xf>
    <xf numFmtId="10" fontId="33" fillId="2" borderId="63" xfId="0" applyNumberFormat="1" applyFont="1" applyFill="1" applyBorder="1" applyAlignment="1">
      <alignment horizontal="center" vertical="center"/>
    </xf>
    <xf numFmtId="10" fontId="33" fillId="2" borderId="24" xfId="0" applyNumberFormat="1" applyFont="1" applyFill="1" applyBorder="1" applyAlignment="1">
      <alignment horizontal="center" vertical="center"/>
    </xf>
    <xf numFmtId="1" fontId="5" fillId="0" borderId="0" xfId="0" applyNumberFormat="1" applyFont="1" applyFill="1"/>
    <xf numFmtId="1" fontId="8" fillId="0" borderId="1" xfId="0" applyNumberFormat="1" applyFont="1" applyBorder="1" applyAlignment="1">
      <alignment horizontal="center" vertical="center"/>
    </xf>
    <xf numFmtId="0" fontId="6" fillId="13" borderId="35" xfId="0" applyFont="1" applyFill="1" applyBorder="1" applyAlignment="1">
      <alignment horizontal="left" vertical="center" wrapText="1"/>
    </xf>
    <xf numFmtId="49" fontId="47" fillId="13" borderId="16" xfId="0" applyNumberFormat="1" applyFont="1" applyFill="1" applyBorder="1" applyAlignment="1">
      <alignment horizontal="center" vertical="center"/>
    </xf>
    <xf numFmtId="49" fontId="47" fillId="13" borderId="5" xfId="0" applyNumberFormat="1" applyFont="1" applyFill="1" applyBorder="1" applyAlignment="1">
      <alignment horizontal="center" vertical="center"/>
    </xf>
    <xf numFmtId="49" fontId="47" fillId="13" borderId="17" xfId="0" applyNumberFormat="1" applyFont="1" applyFill="1" applyBorder="1" applyAlignment="1">
      <alignment horizontal="center" vertical="center"/>
    </xf>
    <xf numFmtId="0" fontId="6" fillId="13" borderId="56" xfId="0" applyFont="1" applyFill="1" applyBorder="1" applyAlignment="1">
      <alignment horizontal="left" vertical="center" wrapText="1"/>
    </xf>
    <xf numFmtId="49" fontId="47" fillId="13" borderId="9" xfId="0" applyNumberFormat="1" applyFont="1" applyFill="1" applyBorder="1" applyAlignment="1">
      <alignment horizontal="center" vertical="center"/>
    </xf>
    <xf numFmtId="49" fontId="47" fillId="13" borderId="10" xfId="0" applyNumberFormat="1" applyFont="1" applyFill="1" applyBorder="1" applyAlignment="1">
      <alignment horizontal="center" vertical="center"/>
    </xf>
    <xf numFmtId="49" fontId="47" fillId="13" borderId="11"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0" fontId="20" fillId="11" borderId="36" xfId="0" applyFont="1" applyFill="1" applyBorder="1" applyAlignment="1">
      <alignment vertical="center" wrapText="1"/>
    </xf>
    <xf numFmtId="0" fontId="20" fillId="11" borderId="8" xfId="0" applyFont="1" applyFill="1" applyBorder="1" applyAlignment="1">
      <alignment horizontal="center" vertical="center"/>
    </xf>
    <xf numFmtId="0" fontId="20" fillId="11" borderId="1" xfId="0" applyFont="1" applyFill="1" applyBorder="1" applyAlignment="1">
      <alignment horizontal="center" vertical="center"/>
    </xf>
    <xf numFmtId="0" fontId="20" fillId="11" borderId="12" xfId="0" applyFont="1" applyFill="1" applyBorder="1" applyAlignment="1">
      <alignment horizontal="center" vertical="center"/>
    </xf>
    <xf numFmtId="0" fontId="20" fillId="11" borderId="32" xfId="0" applyFont="1" applyFill="1" applyBorder="1" applyAlignment="1">
      <alignment vertical="center" wrapText="1"/>
    </xf>
    <xf numFmtId="3" fontId="5" fillId="5" borderId="10" xfId="0" applyNumberFormat="1" applyFont="1" applyFill="1" applyBorder="1"/>
    <xf numFmtId="3" fontId="5" fillId="5" borderId="1" xfId="0" applyNumberFormat="1" applyFont="1" applyFill="1" applyBorder="1"/>
    <xf numFmtId="164" fontId="2" fillId="0" borderId="26" xfId="0" applyNumberFormat="1" applyFont="1" applyFill="1" applyBorder="1"/>
    <xf numFmtId="164" fontId="2" fillId="0" borderId="6" xfId="0" applyNumberFormat="1" applyFont="1" applyFill="1" applyBorder="1"/>
    <xf numFmtId="164" fontId="2" fillId="0" borderId="30" xfId="0" applyNumberFormat="1" applyFont="1" applyFill="1" applyBorder="1"/>
    <xf numFmtId="164" fontId="2" fillId="0" borderId="8" xfId="0" applyNumberFormat="1" applyFont="1" applyBorder="1"/>
    <xf numFmtId="164" fontId="5" fillId="0" borderId="13" xfId="0" applyNumberFormat="1" applyFont="1" applyBorder="1"/>
    <xf numFmtId="164"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0" fontId="25" fillId="0" borderId="0" xfId="0" applyFont="1" applyAlignment="1">
      <alignment horizontal="left" vertical="top"/>
    </xf>
    <xf numFmtId="0" fontId="1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25" fillId="0" borderId="0" xfId="0" applyFont="1" applyFill="1" applyAlignment="1">
      <alignment horizontal="left"/>
    </xf>
    <xf numFmtId="0" fontId="25" fillId="0" borderId="0" xfId="0" applyFont="1" applyAlignment="1">
      <alignment horizontal="left" vertical="top" wrapText="1"/>
    </xf>
    <xf numFmtId="0" fontId="25" fillId="0" borderId="0" xfId="0" applyFont="1" applyBorder="1" applyAlignment="1">
      <alignment horizontal="left" vertical="top" wrapText="1"/>
    </xf>
    <xf numFmtId="164" fontId="4" fillId="4" borderId="51" xfId="1" applyNumberFormat="1" applyFont="1" applyFill="1" applyBorder="1" applyAlignment="1"/>
    <xf numFmtId="0" fontId="43" fillId="11" borderId="78"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35" xfId="0" applyFont="1" applyFill="1" applyBorder="1" applyAlignment="1">
      <alignment horizontal="center" vertical="center" textRotation="90" wrapText="1"/>
    </xf>
    <xf numFmtId="164" fontId="35" fillId="8" borderId="31" xfId="1" applyNumberFormat="1" applyFont="1" applyFill="1" applyBorder="1" applyAlignment="1">
      <alignment horizontal="left"/>
    </xf>
    <xf numFmtId="164" fontId="4" fillId="4" borderId="51" xfId="1" applyNumberFormat="1" applyFont="1" applyFill="1" applyBorder="1" applyAlignment="1">
      <alignment horizontal="left"/>
    </xf>
    <xf numFmtId="164" fontId="4" fillId="10" borderId="0" xfId="1" applyNumberFormat="1" applyFont="1" applyFill="1" applyBorder="1" applyAlignment="1">
      <alignment horizontal="left" vertical="center"/>
    </xf>
    <xf numFmtId="0" fontId="37" fillId="8" borderId="22"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7" fillId="8" borderId="49" xfId="0" applyFont="1" applyFill="1" applyBorder="1" applyAlignment="1">
      <alignment horizontal="center" vertical="center" wrapText="1"/>
    </xf>
    <xf numFmtId="0" fontId="37" fillId="8" borderId="51" xfId="0" applyFont="1" applyFill="1" applyBorder="1" applyAlignment="1">
      <alignment horizontal="center" vertical="center" wrapText="1"/>
    </xf>
    <xf numFmtId="0" fontId="37" fillId="8" borderId="89" xfId="0" applyFont="1" applyFill="1" applyBorder="1" applyAlignment="1">
      <alignment horizontal="center" vertical="center" wrapText="1"/>
    </xf>
    <xf numFmtId="49" fontId="45" fillId="11" borderId="22" xfId="0" applyNumberFormat="1" applyFont="1" applyFill="1" applyBorder="1" applyAlignment="1">
      <alignment horizontal="center"/>
    </xf>
    <xf numFmtId="49" fontId="45" fillId="11" borderId="23" xfId="0" applyNumberFormat="1" applyFont="1" applyFill="1" applyBorder="1" applyAlignment="1">
      <alignment horizontal="center"/>
    </xf>
    <xf numFmtId="49" fontId="45" fillId="11" borderId="24" xfId="0" applyNumberFormat="1" applyFont="1" applyFill="1" applyBorder="1" applyAlignment="1">
      <alignment horizontal="center"/>
    </xf>
    <xf numFmtId="49" fontId="45" fillId="11" borderId="22" xfId="0" applyNumberFormat="1" applyFont="1" applyFill="1" applyBorder="1" applyAlignment="1">
      <alignment horizontal="center" vertical="center"/>
    </xf>
    <xf numFmtId="49" fontId="45" fillId="11" borderId="23" xfId="0" applyNumberFormat="1" applyFont="1" applyFill="1" applyBorder="1" applyAlignment="1">
      <alignment horizontal="center" vertical="center"/>
    </xf>
    <xf numFmtId="49" fontId="45" fillId="11" borderId="24" xfId="0" applyNumberFormat="1" applyFont="1" applyFill="1" applyBorder="1" applyAlignment="1">
      <alignment horizontal="center" vertical="center"/>
    </xf>
    <xf numFmtId="0" fontId="10" fillId="0" borderId="1" xfId="0" applyFont="1" applyFill="1" applyBorder="1" applyAlignment="1">
      <alignment horizontal="center" vertical="top"/>
    </xf>
    <xf numFmtId="0" fontId="10" fillId="10" borderId="1" xfId="0" applyFont="1" applyFill="1" applyBorder="1" applyAlignment="1">
      <alignment horizontal="center" vertical="top"/>
    </xf>
    <xf numFmtId="0" fontId="44" fillId="0" borderId="0" xfId="0" applyFont="1" applyFill="1" applyBorder="1" applyAlignment="1">
      <alignment horizontal="center" vertical="top"/>
    </xf>
    <xf numFmtId="17" fontId="44" fillId="0" borderId="0" xfId="0" applyNumberFormat="1" applyFont="1" applyFill="1" applyBorder="1" applyAlignment="1">
      <alignment horizontal="center" vertical="top"/>
    </xf>
    <xf numFmtId="0" fontId="37" fillId="8" borderId="9" xfId="0" applyFont="1" applyFill="1" applyBorder="1" applyAlignment="1">
      <alignment horizontal="left" vertical="center"/>
    </xf>
    <xf numFmtId="0" fontId="37" fillId="8"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8" borderId="49" xfId="0" applyFont="1" applyFill="1" applyBorder="1" applyAlignment="1">
      <alignment horizontal="left"/>
    </xf>
    <xf numFmtId="0" fontId="37" fillId="8" borderId="48" xfId="0" applyFont="1" applyFill="1" applyBorder="1" applyAlignment="1">
      <alignment horizontal="left"/>
    </xf>
    <xf numFmtId="0" fontId="37" fillId="8" borderId="30" xfId="0" applyFont="1" applyFill="1" applyBorder="1" applyAlignment="1">
      <alignment horizontal="left" vertical="center"/>
    </xf>
    <xf numFmtId="0" fontId="37" fillId="8"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8"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C191"/>
  <sheetViews>
    <sheetView showGridLines="0" tabSelected="1" zoomScale="77" zoomScaleNormal="90" workbookViewId="0">
      <selection activeCell="BF1" sqref="BD1:BF1048576"/>
    </sheetView>
  </sheetViews>
  <sheetFormatPr defaultColWidth="9.1796875" defaultRowHeight="14" x14ac:dyDescent="0.3"/>
  <cols>
    <col min="1" max="1" width="58.26953125" style="3" customWidth="1"/>
    <col min="2" max="4" width="10.7265625" style="3" customWidth="1"/>
    <col min="5" max="5" width="11.453125" style="3" bestFit="1" customWidth="1"/>
    <col min="6" max="6" width="10.7265625" style="3" customWidth="1"/>
    <col min="7" max="7" width="10.7265625" style="3" bestFit="1" customWidth="1"/>
    <col min="8" max="8" width="7.81640625" style="3" hidden="1" customWidth="1"/>
    <col min="9" max="9" width="9.1796875" style="3" hidden="1" customWidth="1"/>
    <col min="10" max="11" width="8.7265625" style="3" hidden="1" customWidth="1"/>
    <col min="12" max="13" width="9.1796875" style="3" hidden="1" customWidth="1"/>
    <col min="14" max="14" width="8.453125" style="3" hidden="1" customWidth="1"/>
    <col min="15" max="15" width="8.7265625" style="3" hidden="1" customWidth="1"/>
    <col min="16" max="19" width="9.1796875" style="3" hidden="1" customWidth="1"/>
    <col min="20" max="43" width="8.7265625" style="3" hidden="1" customWidth="1"/>
    <col min="44" max="45" width="8.7265625" style="3" customWidth="1"/>
    <col min="46" max="16384" width="9.1796875" style="3"/>
  </cols>
  <sheetData>
    <row r="1" spans="1:55" ht="27" customHeight="1" thickBot="1" x14ac:dyDescent="0.35">
      <c r="A1" s="1207" t="s">
        <v>394</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1208"/>
      <c r="AI1" s="1208"/>
      <c r="AJ1" s="1208"/>
      <c r="AK1" s="1208"/>
      <c r="AL1" s="1208"/>
      <c r="AM1" s="1208"/>
      <c r="AN1" s="1208"/>
      <c r="AO1" s="1208"/>
      <c r="AP1" s="1208"/>
      <c r="AQ1" s="1208"/>
      <c r="AR1" s="1208"/>
      <c r="AS1" s="1208"/>
      <c r="AT1" s="1208"/>
      <c r="AU1" s="1208"/>
      <c r="AV1" s="1208"/>
      <c r="AW1" s="1208"/>
      <c r="AX1" s="1208"/>
      <c r="AY1" s="1208"/>
      <c r="AZ1" s="1208"/>
      <c r="BA1" s="1208"/>
      <c r="BB1" s="1208"/>
      <c r="BC1" s="1209"/>
    </row>
    <row r="2" spans="1:55" x14ac:dyDescent="0.3">
      <c r="A2" s="337" t="s">
        <v>144</v>
      </c>
      <c r="B2" s="16"/>
      <c r="C2" s="16"/>
      <c r="D2" s="16"/>
      <c r="E2" s="16"/>
      <c r="F2" s="16"/>
      <c r="G2" s="16"/>
      <c r="H2" s="16"/>
      <c r="I2" s="16"/>
      <c r="J2" s="16"/>
      <c r="K2" s="16"/>
      <c r="L2" s="16"/>
      <c r="M2" s="16"/>
      <c r="N2" s="16"/>
      <c r="O2" s="16"/>
      <c r="P2" s="16"/>
      <c r="Q2" s="338"/>
      <c r="R2" s="16"/>
      <c r="S2" s="16"/>
      <c r="AO2" s="20"/>
      <c r="BA2" s="20" t="s">
        <v>759</v>
      </c>
    </row>
    <row r="3" spans="1:55" ht="14.5" thickBot="1" x14ac:dyDescent="0.35">
      <c r="A3" s="277"/>
      <c r="B3" s="16"/>
      <c r="C3" s="16"/>
      <c r="D3" s="16"/>
      <c r="E3" s="16"/>
      <c r="F3" s="16"/>
      <c r="G3" s="16"/>
      <c r="H3" s="16"/>
      <c r="I3" s="16"/>
      <c r="J3" s="16"/>
      <c r="K3" s="16"/>
      <c r="L3" s="16"/>
      <c r="M3" s="16"/>
      <c r="N3" s="16"/>
      <c r="O3" s="16"/>
      <c r="P3" s="16"/>
      <c r="Q3" s="16"/>
      <c r="R3" s="16"/>
      <c r="S3" s="16"/>
    </row>
    <row r="4" spans="1:55" ht="14.5" thickBot="1" x14ac:dyDescent="0.35">
      <c r="A4" s="2" t="s">
        <v>13</v>
      </c>
      <c r="B4" s="140" t="s">
        <v>4</v>
      </c>
      <c r="C4" s="141" t="s">
        <v>7</v>
      </c>
      <c r="D4" s="141" t="s">
        <v>443</v>
      </c>
      <c r="E4" s="141" t="s">
        <v>517</v>
      </c>
      <c r="F4" s="475" t="s">
        <v>560</v>
      </c>
      <c r="G4" s="537" t="s">
        <v>516</v>
      </c>
      <c r="H4" s="529" t="s">
        <v>43</v>
      </c>
      <c r="I4" s="142" t="s">
        <v>32</v>
      </c>
      <c r="J4" s="142" t="s">
        <v>33</v>
      </c>
      <c r="K4" s="142" t="s">
        <v>34</v>
      </c>
      <c r="L4" s="142" t="s">
        <v>35</v>
      </c>
      <c r="M4" s="142" t="s">
        <v>36</v>
      </c>
      <c r="N4" s="142" t="s">
        <v>37</v>
      </c>
      <c r="O4" s="142" t="s">
        <v>38</v>
      </c>
      <c r="P4" s="142" t="s">
        <v>39</v>
      </c>
      <c r="Q4" s="142" t="s">
        <v>40</v>
      </c>
      <c r="R4" s="142" t="s">
        <v>41</v>
      </c>
      <c r="S4" s="143" t="s">
        <v>42</v>
      </c>
      <c r="T4" s="142" t="s">
        <v>432</v>
      </c>
      <c r="U4" s="142" t="s">
        <v>433</v>
      </c>
      <c r="V4" s="142" t="s">
        <v>434</v>
      </c>
      <c r="W4" s="142" t="s">
        <v>435</v>
      </c>
      <c r="X4" s="142" t="s">
        <v>436</v>
      </c>
      <c r="Y4" s="142" t="s">
        <v>437</v>
      </c>
      <c r="Z4" s="142" t="s">
        <v>438</v>
      </c>
      <c r="AA4" s="142" t="s">
        <v>439</v>
      </c>
      <c r="AB4" s="142" t="s">
        <v>444</v>
      </c>
      <c r="AC4" s="142" t="s">
        <v>440</v>
      </c>
      <c r="AD4" s="142" t="s">
        <v>441</v>
      </c>
      <c r="AE4" s="143" t="s">
        <v>442</v>
      </c>
      <c r="AF4" s="348" t="s">
        <v>518</v>
      </c>
      <c r="AG4" s="142" t="s">
        <v>519</v>
      </c>
      <c r="AH4" s="142" t="s">
        <v>520</v>
      </c>
      <c r="AI4" s="142" t="s">
        <v>521</v>
      </c>
      <c r="AJ4" s="142" t="s">
        <v>528</v>
      </c>
      <c r="AK4" s="142" t="s">
        <v>529</v>
      </c>
      <c r="AL4" s="142" t="s">
        <v>522</v>
      </c>
      <c r="AM4" s="142" t="s">
        <v>523</v>
      </c>
      <c r="AN4" s="142" t="s">
        <v>524</v>
      </c>
      <c r="AO4" s="142" t="s">
        <v>525</v>
      </c>
      <c r="AP4" s="142" t="s">
        <v>526</v>
      </c>
      <c r="AQ4" s="143" t="s">
        <v>527</v>
      </c>
      <c r="AR4" s="348" t="s">
        <v>562</v>
      </c>
      <c r="AS4" s="142" t="s">
        <v>563</v>
      </c>
      <c r="AT4" s="142" t="s">
        <v>564</v>
      </c>
      <c r="AU4" s="142" t="s">
        <v>565</v>
      </c>
      <c r="AV4" s="142" t="s">
        <v>566</v>
      </c>
      <c r="AW4" s="142" t="s">
        <v>567</v>
      </c>
      <c r="AX4" s="142" t="s">
        <v>568</v>
      </c>
      <c r="AY4" s="142" t="s">
        <v>569</v>
      </c>
      <c r="AZ4" s="142" t="s">
        <v>570</v>
      </c>
      <c r="BA4" s="142" t="s">
        <v>571</v>
      </c>
      <c r="BB4" s="142" t="s">
        <v>572</v>
      </c>
      <c r="BC4" s="143" t="s">
        <v>573</v>
      </c>
    </row>
    <row r="5" spans="1:55" x14ac:dyDescent="0.3">
      <c r="A5" s="296" t="s">
        <v>289</v>
      </c>
      <c r="B5" s="4" t="s">
        <v>70</v>
      </c>
      <c r="C5" s="4" t="s">
        <v>70</v>
      </c>
      <c r="D5" s="4">
        <v>1335</v>
      </c>
      <c r="E5" s="15">
        <v>1332</v>
      </c>
      <c r="F5" s="498">
        <v>1272</v>
      </c>
      <c r="G5" s="484">
        <v>1314</v>
      </c>
      <c r="H5" s="506">
        <v>1366</v>
      </c>
      <c r="I5" s="4">
        <v>1340</v>
      </c>
      <c r="J5" s="4">
        <v>1321</v>
      </c>
      <c r="K5" s="29">
        <v>1341</v>
      </c>
      <c r="L5" s="4">
        <v>1343</v>
      </c>
      <c r="M5" s="15">
        <v>1340</v>
      </c>
      <c r="N5" s="139">
        <v>1344</v>
      </c>
      <c r="O5" s="139">
        <v>1351</v>
      </c>
      <c r="P5" s="116">
        <v>1353</v>
      </c>
      <c r="Q5" s="116">
        <v>1361</v>
      </c>
      <c r="R5" s="116">
        <v>1343</v>
      </c>
      <c r="S5" s="206">
        <v>1335</v>
      </c>
      <c r="T5" s="15">
        <v>1357</v>
      </c>
      <c r="U5" s="15">
        <v>1338</v>
      </c>
      <c r="V5" s="15">
        <v>1333</v>
      </c>
      <c r="W5" s="15">
        <v>1336</v>
      </c>
      <c r="X5" s="15">
        <v>1325</v>
      </c>
      <c r="Y5" s="15">
        <v>1321</v>
      </c>
      <c r="Z5" s="116">
        <v>1307</v>
      </c>
      <c r="AA5" s="116">
        <v>1305</v>
      </c>
      <c r="AB5" s="116">
        <v>1314</v>
      </c>
      <c r="AC5" s="116">
        <v>1300</v>
      </c>
      <c r="AD5" s="116">
        <v>1307</v>
      </c>
      <c r="AE5" s="206">
        <v>1332</v>
      </c>
      <c r="AF5" s="360">
        <v>1340</v>
      </c>
      <c r="AG5" s="15">
        <v>1339</v>
      </c>
      <c r="AH5" s="15">
        <v>1330</v>
      </c>
      <c r="AI5" s="15">
        <v>1327</v>
      </c>
      <c r="AJ5" s="15">
        <v>1326</v>
      </c>
      <c r="AK5" s="15">
        <v>1329</v>
      </c>
      <c r="AL5" s="116">
        <v>1323</v>
      </c>
      <c r="AM5" s="116">
        <v>1304</v>
      </c>
      <c r="AN5" s="116">
        <v>1291</v>
      </c>
      <c r="AO5" s="116">
        <v>1283</v>
      </c>
      <c r="AP5" s="116">
        <v>1271</v>
      </c>
      <c r="AQ5" s="206">
        <v>1272</v>
      </c>
      <c r="AR5" s="360">
        <v>1293</v>
      </c>
      <c r="AS5" s="15">
        <v>1310</v>
      </c>
      <c r="AT5" s="15">
        <v>1329</v>
      </c>
      <c r="AU5" s="15">
        <v>1331</v>
      </c>
      <c r="AV5" s="15">
        <v>1331</v>
      </c>
      <c r="AW5" s="15">
        <v>1320</v>
      </c>
      <c r="AX5" s="116">
        <v>1336</v>
      </c>
      <c r="AY5" s="116">
        <v>1315</v>
      </c>
      <c r="AZ5" s="116">
        <v>1314</v>
      </c>
      <c r="BA5" s="116"/>
      <c r="BB5" s="116"/>
      <c r="BC5" s="206"/>
    </row>
    <row r="6" spans="1:55" x14ac:dyDescent="0.3">
      <c r="A6" s="278" t="s">
        <v>290</v>
      </c>
      <c r="B6" s="5"/>
      <c r="C6" s="5"/>
      <c r="D6" s="5">
        <v>918</v>
      </c>
      <c r="E6" s="22">
        <v>928</v>
      </c>
      <c r="F6" s="477">
        <v>918</v>
      </c>
      <c r="G6" s="485">
        <v>916</v>
      </c>
      <c r="H6" s="317">
        <v>909</v>
      </c>
      <c r="I6" s="5">
        <v>911</v>
      </c>
      <c r="J6" s="5">
        <v>919</v>
      </c>
      <c r="K6" s="5">
        <v>923</v>
      </c>
      <c r="L6" s="5">
        <v>940</v>
      </c>
      <c r="M6" s="22">
        <v>952</v>
      </c>
      <c r="N6" s="109">
        <v>928</v>
      </c>
      <c r="O6" s="109">
        <v>960</v>
      </c>
      <c r="P6" s="117">
        <v>969</v>
      </c>
      <c r="Q6" s="117">
        <v>965</v>
      </c>
      <c r="R6" s="117">
        <v>954</v>
      </c>
      <c r="S6" s="207">
        <v>918</v>
      </c>
      <c r="T6" s="5">
        <v>915</v>
      </c>
      <c r="U6" s="22">
        <v>911</v>
      </c>
      <c r="V6" s="22">
        <v>919</v>
      </c>
      <c r="W6" s="22">
        <v>926</v>
      </c>
      <c r="X6" s="22">
        <v>915</v>
      </c>
      <c r="Y6" s="22">
        <v>920</v>
      </c>
      <c r="Z6" s="117">
        <v>926</v>
      </c>
      <c r="AA6" s="117">
        <v>938</v>
      </c>
      <c r="AB6" s="117">
        <v>931</v>
      </c>
      <c r="AC6" s="117">
        <v>930</v>
      </c>
      <c r="AD6" s="117">
        <v>924</v>
      </c>
      <c r="AE6" s="207">
        <v>928</v>
      </c>
      <c r="AF6" s="417">
        <v>927</v>
      </c>
      <c r="AG6" s="22">
        <v>928</v>
      </c>
      <c r="AH6" s="22">
        <v>915</v>
      </c>
      <c r="AI6" s="22">
        <v>924</v>
      </c>
      <c r="AJ6" s="22">
        <v>916</v>
      </c>
      <c r="AK6" s="22">
        <v>917</v>
      </c>
      <c r="AL6" s="117">
        <v>922</v>
      </c>
      <c r="AM6" s="117">
        <v>914</v>
      </c>
      <c r="AN6" s="117">
        <v>906</v>
      </c>
      <c r="AO6" s="117">
        <v>913</v>
      </c>
      <c r="AP6" s="117">
        <v>908</v>
      </c>
      <c r="AQ6" s="207">
        <v>918</v>
      </c>
      <c r="AR6" s="417">
        <v>924</v>
      </c>
      <c r="AS6" s="22">
        <v>910</v>
      </c>
      <c r="AT6" s="22">
        <v>913</v>
      </c>
      <c r="AU6" s="22">
        <v>924</v>
      </c>
      <c r="AV6" s="22">
        <v>924</v>
      </c>
      <c r="AW6" s="22">
        <v>928</v>
      </c>
      <c r="AX6" s="117">
        <v>916</v>
      </c>
      <c r="AY6" s="117">
        <v>923</v>
      </c>
      <c r="AZ6" s="117">
        <v>916</v>
      </c>
      <c r="BA6" s="117"/>
      <c r="BB6" s="117"/>
      <c r="BC6" s="207"/>
    </row>
    <row r="7" spans="1:55" x14ac:dyDescent="0.3">
      <c r="A7" s="278" t="s">
        <v>77</v>
      </c>
      <c r="B7" s="5"/>
      <c r="C7" s="5"/>
      <c r="D7" s="5">
        <v>467</v>
      </c>
      <c r="E7" s="22">
        <v>500</v>
      </c>
      <c r="F7" s="477">
        <v>518</v>
      </c>
      <c r="G7" s="485">
        <v>516</v>
      </c>
      <c r="H7" s="317">
        <v>434</v>
      </c>
      <c r="I7" s="5">
        <v>424</v>
      </c>
      <c r="J7" s="5">
        <v>430</v>
      </c>
      <c r="K7" s="5">
        <v>429</v>
      </c>
      <c r="L7" s="5">
        <v>429</v>
      </c>
      <c r="M7" s="22">
        <v>397</v>
      </c>
      <c r="N7" s="109">
        <v>426</v>
      </c>
      <c r="O7" s="109">
        <v>434</v>
      </c>
      <c r="P7" s="117">
        <v>433</v>
      </c>
      <c r="Q7" s="117">
        <v>433</v>
      </c>
      <c r="R7" s="117">
        <v>432</v>
      </c>
      <c r="S7" s="207">
        <v>467</v>
      </c>
      <c r="T7" s="5">
        <v>470</v>
      </c>
      <c r="U7" s="22">
        <v>465</v>
      </c>
      <c r="V7" s="22">
        <v>462</v>
      </c>
      <c r="W7" s="22">
        <v>466</v>
      </c>
      <c r="X7" s="22">
        <v>475</v>
      </c>
      <c r="Y7" s="22">
        <v>480</v>
      </c>
      <c r="Z7" s="117">
        <v>477</v>
      </c>
      <c r="AA7" s="117">
        <v>473</v>
      </c>
      <c r="AB7" s="117">
        <v>480</v>
      </c>
      <c r="AC7" s="117">
        <v>489</v>
      </c>
      <c r="AD7" s="117">
        <v>500</v>
      </c>
      <c r="AE7" s="207">
        <v>500</v>
      </c>
      <c r="AF7" s="417">
        <v>511</v>
      </c>
      <c r="AG7" s="22">
        <v>517</v>
      </c>
      <c r="AH7" s="22">
        <v>517</v>
      </c>
      <c r="AI7" s="22">
        <v>508</v>
      </c>
      <c r="AJ7" s="22">
        <v>503</v>
      </c>
      <c r="AK7" s="22">
        <v>500</v>
      </c>
      <c r="AL7" s="117">
        <v>505</v>
      </c>
      <c r="AM7" s="117">
        <v>522</v>
      </c>
      <c r="AN7" s="117">
        <v>528</v>
      </c>
      <c r="AO7" s="117">
        <v>529</v>
      </c>
      <c r="AP7" s="117">
        <v>522</v>
      </c>
      <c r="AQ7" s="207">
        <v>518</v>
      </c>
      <c r="AR7" s="417">
        <v>518</v>
      </c>
      <c r="AS7" s="22">
        <v>511</v>
      </c>
      <c r="AT7" s="22">
        <v>507</v>
      </c>
      <c r="AU7" s="22">
        <v>514</v>
      </c>
      <c r="AV7" s="22">
        <v>511</v>
      </c>
      <c r="AW7" s="22">
        <v>520</v>
      </c>
      <c r="AX7" s="117">
        <v>518</v>
      </c>
      <c r="AY7" s="117">
        <v>511</v>
      </c>
      <c r="AZ7" s="117">
        <v>516</v>
      </c>
      <c r="BA7" s="117"/>
      <c r="BB7" s="117"/>
      <c r="BC7" s="207"/>
    </row>
    <row r="8" spans="1:55" ht="14.5" thickBot="1" x14ac:dyDescent="0.35">
      <c r="A8" s="279" t="s">
        <v>473</v>
      </c>
      <c r="B8" s="6" t="s">
        <v>70</v>
      </c>
      <c r="C8" s="6" t="s">
        <v>70</v>
      </c>
      <c r="D8" s="6">
        <v>2720</v>
      </c>
      <c r="E8" s="101">
        <v>2760</v>
      </c>
      <c r="F8" s="478">
        <v>2705</v>
      </c>
      <c r="G8" s="486">
        <v>2746</v>
      </c>
      <c r="H8" s="318">
        <f>SUM(H5:H7)</f>
        <v>2709</v>
      </c>
      <c r="I8" s="6">
        <f>SUM(I5:I7)</f>
        <v>2675</v>
      </c>
      <c r="J8" s="6">
        <f>SUM(J5:J7)</f>
        <v>2670</v>
      </c>
      <c r="K8" s="6">
        <f>SUM(K5:K7)</f>
        <v>2693</v>
      </c>
      <c r="L8" s="6">
        <v>2720</v>
      </c>
      <c r="M8" s="101">
        <v>2720</v>
      </c>
      <c r="N8" s="6">
        <f t="shared" ref="N8:S8" si="0">SUM(N5:N7)</f>
        <v>2698</v>
      </c>
      <c r="O8" s="6">
        <f t="shared" si="0"/>
        <v>2745</v>
      </c>
      <c r="P8" s="6">
        <f t="shared" si="0"/>
        <v>2755</v>
      </c>
      <c r="Q8" s="6">
        <f t="shared" si="0"/>
        <v>2759</v>
      </c>
      <c r="R8" s="6">
        <f t="shared" si="0"/>
        <v>2729</v>
      </c>
      <c r="S8" s="208">
        <f t="shared" si="0"/>
        <v>2720</v>
      </c>
      <c r="T8" s="6">
        <f t="shared" ref="T8:Y8" si="1">SUM(T5:T7)</f>
        <v>2742</v>
      </c>
      <c r="U8" s="101">
        <f t="shared" si="1"/>
        <v>2714</v>
      </c>
      <c r="V8" s="101">
        <f t="shared" si="1"/>
        <v>2714</v>
      </c>
      <c r="W8" s="101">
        <f t="shared" si="1"/>
        <v>2728</v>
      </c>
      <c r="X8" s="101">
        <f t="shared" si="1"/>
        <v>2715</v>
      </c>
      <c r="Y8" s="101">
        <f t="shared" si="1"/>
        <v>2721</v>
      </c>
      <c r="Z8" s="101">
        <f>SUM(Z5:Z7)</f>
        <v>2710</v>
      </c>
      <c r="AA8" s="101">
        <f>SUM(AA5:AA7)</f>
        <v>2716</v>
      </c>
      <c r="AB8" s="101">
        <v>2725</v>
      </c>
      <c r="AC8" s="101">
        <v>2719</v>
      </c>
      <c r="AD8" s="101">
        <v>2731</v>
      </c>
      <c r="AE8" s="208">
        <v>2760</v>
      </c>
      <c r="AF8" s="418">
        <v>2778</v>
      </c>
      <c r="AG8" s="101">
        <v>2784</v>
      </c>
      <c r="AH8" s="101">
        <v>2762</v>
      </c>
      <c r="AI8" s="101">
        <v>2759</v>
      </c>
      <c r="AJ8" s="101">
        <v>2745</v>
      </c>
      <c r="AK8" s="101">
        <v>2746</v>
      </c>
      <c r="AL8" s="101">
        <v>2750</v>
      </c>
      <c r="AM8" s="101">
        <v>2740</v>
      </c>
      <c r="AN8" s="101">
        <v>2725</v>
      </c>
      <c r="AO8" s="101">
        <v>2725</v>
      </c>
      <c r="AP8" s="101">
        <v>2701</v>
      </c>
      <c r="AQ8" s="208">
        <v>2705</v>
      </c>
      <c r="AR8" s="418">
        <v>2735</v>
      </c>
      <c r="AS8" s="101">
        <v>2731</v>
      </c>
      <c r="AT8" s="101">
        <v>2749</v>
      </c>
      <c r="AU8" s="101">
        <v>2769</v>
      </c>
      <c r="AV8" s="101">
        <v>2766</v>
      </c>
      <c r="AW8" s="101">
        <v>2768</v>
      </c>
      <c r="AX8" s="101">
        <v>2770</v>
      </c>
      <c r="AY8" s="101">
        <v>2749</v>
      </c>
      <c r="AZ8" s="101">
        <v>2746</v>
      </c>
      <c r="BA8" s="101"/>
      <c r="BB8" s="101"/>
      <c r="BC8" s="208"/>
    </row>
    <row r="9" spans="1:55" ht="14.5" thickBot="1" x14ac:dyDescent="0.35">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4.5" thickBot="1" x14ac:dyDescent="0.35">
      <c r="A10" s="2" t="s">
        <v>14</v>
      </c>
      <c r="B10" s="140" t="s">
        <v>4</v>
      </c>
      <c r="C10" s="141" t="s">
        <v>7</v>
      </c>
      <c r="D10" s="141" t="s">
        <v>443</v>
      </c>
      <c r="E10" s="141" t="s">
        <v>517</v>
      </c>
      <c r="F10" s="475" t="s">
        <v>560</v>
      </c>
      <c r="G10" s="537" t="s">
        <v>516</v>
      </c>
      <c r="H10" s="529" t="s">
        <v>43</v>
      </c>
      <c r="I10" s="142" t="s">
        <v>32</v>
      </c>
      <c r="J10" s="142" t="s">
        <v>33</v>
      </c>
      <c r="K10" s="142" t="s">
        <v>34</v>
      </c>
      <c r="L10" s="142" t="s">
        <v>35</v>
      </c>
      <c r="M10" s="142" t="s">
        <v>36</v>
      </c>
      <c r="N10" s="142" t="s">
        <v>37</v>
      </c>
      <c r="O10" s="142" t="s">
        <v>38</v>
      </c>
      <c r="P10" s="142" t="s">
        <v>39</v>
      </c>
      <c r="Q10" s="142" t="s">
        <v>40</v>
      </c>
      <c r="R10" s="142" t="s">
        <v>41</v>
      </c>
      <c r="S10" s="143" t="s">
        <v>42</v>
      </c>
      <c r="T10" s="142" t="s">
        <v>432</v>
      </c>
      <c r="U10" s="142" t="s">
        <v>433</v>
      </c>
      <c r="V10" s="142" t="s">
        <v>434</v>
      </c>
      <c r="W10" s="142" t="s">
        <v>435</v>
      </c>
      <c r="X10" s="142" t="s">
        <v>436</v>
      </c>
      <c r="Y10" s="142" t="s">
        <v>437</v>
      </c>
      <c r="Z10" s="142" t="s">
        <v>438</v>
      </c>
      <c r="AA10" s="142" t="s">
        <v>439</v>
      </c>
      <c r="AB10" s="142" t="s">
        <v>444</v>
      </c>
      <c r="AC10" s="142" t="s">
        <v>440</v>
      </c>
      <c r="AD10" s="142" t="s">
        <v>441</v>
      </c>
      <c r="AE10" s="143" t="s">
        <v>442</v>
      </c>
      <c r="AF10" s="348" t="s">
        <v>518</v>
      </c>
      <c r="AG10" s="142" t="s">
        <v>519</v>
      </c>
      <c r="AH10" s="142" t="s">
        <v>520</v>
      </c>
      <c r="AI10" s="142" t="s">
        <v>521</v>
      </c>
      <c r="AJ10" s="142" t="s">
        <v>528</v>
      </c>
      <c r="AK10" s="142" t="s">
        <v>529</v>
      </c>
      <c r="AL10" s="142" t="s">
        <v>522</v>
      </c>
      <c r="AM10" s="142" t="s">
        <v>523</v>
      </c>
      <c r="AN10" s="142" t="s">
        <v>524</v>
      </c>
      <c r="AO10" s="142" t="s">
        <v>525</v>
      </c>
      <c r="AP10" s="142" t="s">
        <v>526</v>
      </c>
      <c r="AQ10" s="143" t="s">
        <v>527</v>
      </c>
      <c r="AR10" s="348" t="s">
        <v>562</v>
      </c>
      <c r="AS10" s="142" t="s">
        <v>563</v>
      </c>
      <c r="AT10" s="142" t="s">
        <v>564</v>
      </c>
      <c r="AU10" s="142" t="s">
        <v>565</v>
      </c>
      <c r="AV10" s="142" t="s">
        <v>566</v>
      </c>
      <c r="AW10" s="142" t="s">
        <v>567</v>
      </c>
      <c r="AX10" s="142" t="s">
        <v>568</v>
      </c>
      <c r="AY10" s="142" t="s">
        <v>569</v>
      </c>
      <c r="AZ10" s="142" t="s">
        <v>570</v>
      </c>
      <c r="BA10" s="142" t="s">
        <v>571</v>
      </c>
      <c r="BB10" s="142" t="s">
        <v>572</v>
      </c>
      <c r="BC10" s="143" t="s">
        <v>573</v>
      </c>
    </row>
    <row r="11" spans="1:55" x14ac:dyDescent="0.3">
      <c r="A11" s="296" t="s">
        <v>15</v>
      </c>
      <c r="B11" s="4" t="s">
        <v>70</v>
      </c>
      <c r="C11" s="4" t="s">
        <v>70</v>
      </c>
      <c r="D11" s="4">
        <v>71</v>
      </c>
      <c r="E11" s="339">
        <v>74</v>
      </c>
      <c r="F11" s="498">
        <v>134</v>
      </c>
      <c r="G11" s="484">
        <v>99</v>
      </c>
      <c r="H11" s="316">
        <v>40</v>
      </c>
      <c r="I11" s="4">
        <v>66</v>
      </c>
      <c r="J11" s="4">
        <v>85</v>
      </c>
      <c r="K11" s="4">
        <v>65</v>
      </c>
      <c r="L11" s="4">
        <v>63</v>
      </c>
      <c r="M11" s="15">
        <v>66</v>
      </c>
      <c r="N11" s="139">
        <v>62</v>
      </c>
      <c r="O11" s="139">
        <v>55</v>
      </c>
      <c r="P11" s="116">
        <v>53</v>
      </c>
      <c r="Q11" s="116">
        <v>45</v>
      </c>
      <c r="R11" s="116">
        <v>63</v>
      </c>
      <c r="S11" s="206">
        <v>71</v>
      </c>
      <c r="T11" s="4">
        <v>49</v>
      </c>
      <c r="U11" s="15">
        <v>68</v>
      </c>
      <c r="V11" s="15">
        <v>73</v>
      </c>
      <c r="W11" s="15">
        <v>70</v>
      </c>
      <c r="X11" s="15">
        <v>81</v>
      </c>
      <c r="Y11" s="15">
        <v>85</v>
      </c>
      <c r="Z11" s="116">
        <v>99</v>
      </c>
      <c r="AA11" s="116">
        <v>101</v>
      </c>
      <c r="AB11" s="116">
        <v>92</v>
      </c>
      <c r="AC11" s="116">
        <v>106</v>
      </c>
      <c r="AD11" s="116">
        <v>99</v>
      </c>
      <c r="AE11" s="206">
        <v>74</v>
      </c>
      <c r="AF11" s="419">
        <v>66</v>
      </c>
      <c r="AG11" s="15">
        <v>67</v>
      </c>
      <c r="AH11" s="15">
        <v>76</v>
      </c>
      <c r="AI11" s="15">
        <v>79</v>
      </c>
      <c r="AJ11" s="15">
        <v>80</v>
      </c>
      <c r="AK11" s="15">
        <v>77</v>
      </c>
      <c r="AL11" s="116">
        <v>83</v>
      </c>
      <c r="AM11" s="116">
        <v>102</v>
      </c>
      <c r="AN11" s="116">
        <v>115</v>
      </c>
      <c r="AO11" s="116">
        <v>123</v>
      </c>
      <c r="AP11" s="116">
        <v>135</v>
      </c>
      <c r="AQ11" s="206">
        <v>134</v>
      </c>
      <c r="AR11" s="419">
        <v>113</v>
      </c>
      <c r="AS11" s="15">
        <v>96</v>
      </c>
      <c r="AT11" s="15">
        <v>77</v>
      </c>
      <c r="AU11" s="15">
        <v>75</v>
      </c>
      <c r="AV11" s="15">
        <v>75</v>
      </c>
      <c r="AW11" s="15">
        <v>86</v>
      </c>
      <c r="AX11" s="116">
        <v>70</v>
      </c>
      <c r="AY11" s="116">
        <v>91</v>
      </c>
      <c r="AZ11" s="1194">
        <v>92</v>
      </c>
      <c r="BA11" s="116"/>
      <c r="BB11" s="116"/>
      <c r="BC11" s="206"/>
    </row>
    <row r="12" spans="1:55" x14ac:dyDescent="0.3">
      <c r="A12" s="278" t="s">
        <v>16</v>
      </c>
      <c r="B12" s="5" t="s">
        <v>70</v>
      </c>
      <c r="C12" s="5" t="s">
        <v>70</v>
      </c>
      <c r="D12" s="5">
        <v>192</v>
      </c>
      <c r="E12" s="340">
        <v>209</v>
      </c>
      <c r="F12" s="477">
        <v>210</v>
      </c>
      <c r="G12" s="485">
        <v>216</v>
      </c>
      <c r="H12" s="507">
        <v>318</v>
      </c>
      <c r="I12" s="5">
        <v>300</v>
      </c>
      <c r="J12" s="5">
        <v>296</v>
      </c>
      <c r="K12" s="5">
        <v>301</v>
      </c>
      <c r="L12" s="5">
        <v>233</v>
      </c>
      <c r="M12" s="22">
        <v>189</v>
      </c>
      <c r="N12" s="109">
        <v>208</v>
      </c>
      <c r="O12" s="109">
        <v>210</v>
      </c>
      <c r="P12" s="117">
        <v>216</v>
      </c>
      <c r="Q12" s="117">
        <v>160</v>
      </c>
      <c r="R12" s="117">
        <v>184</v>
      </c>
      <c r="S12" s="207">
        <v>192</v>
      </c>
      <c r="T12" s="22">
        <v>227</v>
      </c>
      <c r="U12" s="22">
        <v>211</v>
      </c>
      <c r="V12" s="22">
        <v>227</v>
      </c>
      <c r="W12" s="22">
        <v>246</v>
      </c>
      <c r="X12" s="22">
        <v>213</v>
      </c>
      <c r="Y12" s="22">
        <v>202</v>
      </c>
      <c r="Z12" s="117">
        <v>186</v>
      </c>
      <c r="AA12" s="117">
        <v>170</v>
      </c>
      <c r="AB12" s="117">
        <v>147</v>
      </c>
      <c r="AC12" s="117">
        <v>150</v>
      </c>
      <c r="AD12" s="117">
        <v>177</v>
      </c>
      <c r="AE12" s="207">
        <v>209</v>
      </c>
      <c r="AF12" s="361">
        <v>240</v>
      </c>
      <c r="AG12" s="22">
        <v>252</v>
      </c>
      <c r="AH12" s="22">
        <v>233</v>
      </c>
      <c r="AI12" s="22">
        <v>230</v>
      </c>
      <c r="AJ12" s="22">
        <v>205</v>
      </c>
      <c r="AK12" s="22">
        <v>204</v>
      </c>
      <c r="AL12" s="117">
        <v>203</v>
      </c>
      <c r="AM12" s="117">
        <v>191</v>
      </c>
      <c r="AN12" s="117">
        <v>186</v>
      </c>
      <c r="AO12" s="117">
        <v>183</v>
      </c>
      <c r="AP12" s="117">
        <v>181</v>
      </c>
      <c r="AQ12" s="207">
        <v>210</v>
      </c>
      <c r="AR12" s="361">
        <v>258</v>
      </c>
      <c r="AS12" s="22">
        <v>273</v>
      </c>
      <c r="AT12" s="22">
        <v>295</v>
      </c>
      <c r="AU12" s="22">
        <v>297</v>
      </c>
      <c r="AV12" s="22">
        <v>300</v>
      </c>
      <c r="AW12" s="22">
        <v>257</v>
      </c>
      <c r="AX12" s="117">
        <v>252</v>
      </c>
      <c r="AY12" s="117">
        <v>226</v>
      </c>
      <c r="AZ12" s="1195">
        <v>216</v>
      </c>
      <c r="BA12" s="117"/>
      <c r="BB12" s="117"/>
      <c r="BC12" s="207"/>
    </row>
    <row r="13" spans="1:55" x14ac:dyDescent="0.3">
      <c r="A13" s="278" t="s">
        <v>17</v>
      </c>
      <c r="B13" s="5" t="s">
        <v>70</v>
      </c>
      <c r="C13" s="5" t="s">
        <v>70</v>
      </c>
      <c r="D13" s="5">
        <v>1072</v>
      </c>
      <c r="E13" s="340">
        <v>1053</v>
      </c>
      <c r="F13" s="477">
        <v>990</v>
      </c>
      <c r="G13" s="485">
        <v>1036</v>
      </c>
      <c r="H13" s="507">
        <v>984</v>
      </c>
      <c r="I13" s="5">
        <v>965</v>
      </c>
      <c r="J13" s="5">
        <v>954</v>
      </c>
      <c r="K13" s="5">
        <v>971</v>
      </c>
      <c r="L13" s="5">
        <v>1042</v>
      </c>
      <c r="M13" s="22">
        <v>1085</v>
      </c>
      <c r="N13" s="109">
        <v>1067</v>
      </c>
      <c r="O13" s="109">
        <v>1072</v>
      </c>
      <c r="P13" s="117">
        <v>1068</v>
      </c>
      <c r="Q13" s="117">
        <v>1088</v>
      </c>
      <c r="R13" s="117">
        <v>1087</v>
      </c>
      <c r="S13" s="207">
        <v>1072</v>
      </c>
      <c r="T13" s="22">
        <v>1059</v>
      </c>
      <c r="U13" s="22">
        <v>1059</v>
      </c>
      <c r="V13" s="22">
        <v>1038</v>
      </c>
      <c r="W13" s="22">
        <v>1019</v>
      </c>
      <c r="X13" s="22">
        <v>1044</v>
      </c>
      <c r="Y13" s="22">
        <v>1054</v>
      </c>
      <c r="Z13" s="117">
        <v>1056</v>
      </c>
      <c r="AA13" s="117">
        <v>1072</v>
      </c>
      <c r="AB13" s="117">
        <v>1104</v>
      </c>
      <c r="AC13" s="117">
        <v>1082</v>
      </c>
      <c r="AD13" s="117">
        <v>1063</v>
      </c>
      <c r="AE13" s="207">
        <v>1053</v>
      </c>
      <c r="AF13" s="361">
        <v>1029</v>
      </c>
      <c r="AG13" s="22">
        <v>1016</v>
      </c>
      <c r="AH13" s="22">
        <v>1026</v>
      </c>
      <c r="AI13" s="22">
        <v>1026</v>
      </c>
      <c r="AJ13" s="22">
        <v>1050</v>
      </c>
      <c r="AK13" s="22">
        <v>1054</v>
      </c>
      <c r="AL13" s="117">
        <v>1046</v>
      </c>
      <c r="AM13" s="117">
        <v>1041</v>
      </c>
      <c r="AN13" s="117">
        <v>1034</v>
      </c>
      <c r="AO13" s="117">
        <v>1028</v>
      </c>
      <c r="AP13" s="117">
        <v>1016</v>
      </c>
      <c r="AQ13" s="207">
        <v>990</v>
      </c>
      <c r="AR13" s="361">
        <v>960</v>
      </c>
      <c r="AS13" s="22">
        <v>963</v>
      </c>
      <c r="AT13" s="22">
        <v>962</v>
      </c>
      <c r="AU13" s="22">
        <v>961</v>
      </c>
      <c r="AV13" s="22">
        <v>962</v>
      </c>
      <c r="AW13" s="22">
        <v>996</v>
      </c>
      <c r="AX13" s="117">
        <v>1020</v>
      </c>
      <c r="AY13" s="117">
        <v>1025</v>
      </c>
      <c r="AZ13" s="1195">
        <v>1036</v>
      </c>
      <c r="BA13" s="117"/>
      <c r="BB13" s="117"/>
      <c r="BC13" s="207"/>
    </row>
    <row r="14" spans="1:55" x14ac:dyDescent="0.3">
      <c r="A14" s="278" t="s">
        <v>18</v>
      </c>
      <c r="B14" s="5" t="s">
        <v>71</v>
      </c>
      <c r="C14" s="5" t="s">
        <v>70</v>
      </c>
      <c r="D14" s="5">
        <v>71</v>
      </c>
      <c r="E14" s="340">
        <v>70</v>
      </c>
      <c r="F14" s="477">
        <v>72</v>
      </c>
      <c r="G14" s="485">
        <v>63</v>
      </c>
      <c r="H14" s="507">
        <v>75</v>
      </c>
      <c r="I14" s="5">
        <v>75</v>
      </c>
      <c r="J14" s="5">
        <v>71</v>
      </c>
      <c r="K14" s="5">
        <v>69</v>
      </c>
      <c r="L14" s="5">
        <v>68</v>
      </c>
      <c r="M14" s="22">
        <v>66</v>
      </c>
      <c r="N14" s="109">
        <v>69</v>
      </c>
      <c r="O14" s="109">
        <v>69</v>
      </c>
      <c r="P14" s="117">
        <v>69</v>
      </c>
      <c r="Q14" s="117">
        <v>73</v>
      </c>
      <c r="R14" s="117">
        <v>72</v>
      </c>
      <c r="S14" s="207">
        <v>71</v>
      </c>
      <c r="T14" s="22">
        <v>71</v>
      </c>
      <c r="U14" s="22">
        <v>68</v>
      </c>
      <c r="V14" s="22">
        <v>68</v>
      </c>
      <c r="W14" s="22">
        <v>71</v>
      </c>
      <c r="X14" s="22">
        <v>68</v>
      </c>
      <c r="Y14" s="22">
        <v>65</v>
      </c>
      <c r="Z14" s="117">
        <v>66</v>
      </c>
      <c r="AA14" s="117">
        <v>63</v>
      </c>
      <c r="AB14" s="117">
        <v>65</v>
      </c>
      <c r="AC14" s="117">
        <v>68</v>
      </c>
      <c r="AD14" s="117">
        <v>67</v>
      </c>
      <c r="AE14" s="207">
        <v>70</v>
      </c>
      <c r="AF14" s="361">
        <v>71</v>
      </c>
      <c r="AG14" s="22">
        <v>71</v>
      </c>
      <c r="AH14" s="22">
        <v>71</v>
      </c>
      <c r="AI14" s="22">
        <v>71</v>
      </c>
      <c r="AJ14" s="22">
        <v>71</v>
      </c>
      <c r="AK14" s="22">
        <v>71</v>
      </c>
      <c r="AL14" s="117">
        <v>74</v>
      </c>
      <c r="AM14" s="117">
        <v>72</v>
      </c>
      <c r="AN14" s="117">
        <v>71</v>
      </c>
      <c r="AO14" s="117">
        <v>71</v>
      </c>
      <c r="AP14" s="117">
        <v>74</v>
      </c>
      <c r="AQ14" s="207">
        <v>72</v>
      </c>
      <c r="AR14" s="361">
        <v>75</v>
      </c>
      <c r="AS14" s="22">
        <v>74</v>
      </c>
      <c r="AT14" s="22">
        <v>72</v>
      </c>
      <c r="AU14" s="22">
        <v>73</v>
      </c>
      <c r="AV14" s="22">
        <v>69</v>
      </c>
      <c r="AW14" s="22">
        <v>67</v>
      </c>
      <c r="AX14" s="117">
        <v>64</v>
      </c>
      <c r="AY14" s="117">
        <v>64</v>
      </c>
      <c r="AZ14" s="117">
        <v>63</v>
      </c>
      <c r="BA14" s="117"/>
      <c r="BB14" s="117"/>
      <c r="BC14" s="207"/>
    </row>
    <row r="15" spans="1:55" x14ac:dyDescent="0.3">
      <c r="A15" s="278" t="s">
        <v>19</v>
      </c>
      <c r="B15" s="5" t="s">
        <v>70</v>
      </c>
      <c r="C15" s="5" t="s">
        <v>70</v>
      </c>
      <c r="D15" s="5">
        <v>221</v>
      </c>
      <c r="E15" s="340">
        <v>224</v>
      </c>
      <c r="F15" s="477">
        <v>218</v>
      </c>
      <c r="G15" s="485">
        <v>221</v>
      </c>
      <c r="H15" s="317">
        <v>210</v>
      </c>
      <c r="I15" s="5">
        <v>214</v>
      </c>
      <c r="J15" s="5">
        <v>218</v>
      </c>
      <c r="K15" s="5">
        <v>226</v>
      </c>
      <c r="L15" s="5">
        <v>227</v>
      </c>
      <c r="M15" s="22">
        <v>228</v>
      </c>
      <c r="N15" s="109">
        <v>221</v>
      </c>
      <c r="O15" s="109">
        <v>228</v>
      </c>
      <c r="P15" s="117">
        <v>225</v>
      </c>
      <c r="Q15" s="117">
        <v>220</v>
      </c>
      <c r="R15" s="117">
        <v>218</v>
      </c>
      <c r="S15" s="207">
        <v>221</v>
      </c>
      <c r="T15" s="5">
        <v>223</v>
      </c>
      <c r="U15" s="22">
        <v>222</v>
      </c>
      <c r="V15" s="22">
        <v>220</v>
      </c>
      <c r="W15" s="22">
        <v>224</v>
      </c>
      <c r="X15" s="22">
        <v>219</v>
      </c>
      <c r="Y15" s="22">
        <v>218</v>
      </c>
      <c r="Z15" s="117">
        <v>223</v>
      </c>
      <c r="AA15" s="117">
        <v>226</v>
      </c>
      <c r="AB15" s="117">
        <v>226</v>
      </c>
      <c r="AC15" s="117">
        <v>225</v>
      </c>
      <c r="AD15" s="117">
        <v>222</v>
      </c>
      <c r="AE15" s="207">
        <v>224</v>
      </c>
      <c r="AF15" s="417">
        <v>223</v>
      </c>
      <c r="AG15" s="22">
        <v>226</v>
      </c>
      <c r="AH15" s="22">
        <v>223</v>
      </c>
      <c r="AI15" s="22">
        <v>226</v>
      </c>
      <c r="AJ15" s="22">
        <v>221</v>
      </c>
      <c r="AK15" s="22">
        <v>226</v>
      </c>
      <c r="AL15" s="117">
        <v>229</v>
      </c>
      <c r="AM15" s="117">
        <v>223</v>
      </c>
      <c r="AN15" s="117">
        <v>223</v>
      </c>
      <c r="AO15" s="117">
        <v>225</v>
      </c>
      <c r="AP15" s="117">
        <v>232</v>
      </c>
      <c r="AQ15" s="207">
        <v>218</v>
      </c>
      <c r="AR15" s="417">
        <v>221</v>
      </c>
      <c r="AS15" s="22">
        <v>225</v>
      </c>
      <c r="AT15" s="22">
        <v>228</v>
      </c>
      <c r="AU15" s="22">
        <v>228</v>
      </c>
      <c r="AV15" s="22">
        <v>227</v>
      </c>
      <c r="AW15" s="22">
        <v>227</v>
      </c>
      <c r="AX15" s="117">
        <v>224</v>
      </c>
      <c r="AY15" s="117">
        <v>226</v>
      </c>
      <c r="AZ15" s="117">
        <v>221</v>
      </c>
      <c r="BA15" s="117"/>
      <c r="BB15" s="117"/>
      <c r="BC15" s="207"/>
    </row>
    <row r="16" spans="1:55" ht="14.5" thickBot="1" x14ac:dyDescent="0.35">
      <c r="A16" s="279" t="s">
        <v>27</v>
      </c>
      <c r="B16" s="6"/>
      <c r="C16" s="6" t="s">
        <v>70</v>
      </c>
      <c r="D16" s="6">
        <v>40</v>
      </c>
      <c r="E16" s="341">
        <v>39</v>
      </c>
      <c r="F16" s="478">
        <v>38</v>
      </c>
      <c r="G16" s="486">
        <v>38</v>
      </c>
      <c r="H16" s="318">
        <v>38</v>
      </c>
      <c r="I16" s="6">
        <v>39</v>
      </c>
      <c r="J16" s="6">
        <v>40</v>
      </c>
      <c r="K16" s="6">
        <v>40</v>
      </c>
      <c r="L16" s="6">
        <v>39</v>
      </c>
      <c r="M16" s="101">
        <v>38</v>
      </c>
      <c r="N16" s="112">
        <v>38</v>
      </c>
      <c r="O16" s="112">
        <v>39</v>
      </c>
      <c r="P16" s="119">
        <v>38</v>
      </c>
      <c r="Q16" s="119">
        <v>39</v>
      </c>
      <c r="R16" s="119">
        <v>39</v>
      </c>
      <c r="S16" s="208">
        <v>40</v>
      </c>
      <c r="T16" s="6">
        <v>40</v>
      </c>
      <c r="U16" s="101">
        <v>40</v>
      </c>
      <c r="V16" s="101">
        <v>39</v>
      </c>
      <c r="W16" s="101">
        <v>38</v>
      </c>
      <c r="X16" s="101">
        <v>39</v>
      </c>
      <c r="Y16" s="101">
        <v>39</v>
      </c>
      <c r="Z16" s="119">
        <v>39</v>
      </c>
      <c r="AA16" s="119">
        <v>38</v>
      </c>
      <c r="AB16" s="119">
        <v>38</v>
      </c>
      <c r="AC16" s="119">
        <v>39</v>
      </c>
      <c r="AD16" s="119">
        <v>40</v>
      </c>
      <c r="AE16" s="208">
        <v>39</v>
      </c>
      <c r="AF16" s="418">
        <v>38</v>
      </c>
      <c r="AG16" s="101">
        <v>38</v>
      </c>
      <c r="AH16" s="101">
        <v>38</v>
      </c>
      <c r="AI16" s="101">
        <v>39</v>
      </c>
      <c r="AJ16" s="101">
        <v>39</v>
      </c>
      <c r="AK16" s="101">
        <v>39</v>
      </c>
      <c r="AL16" s="119">
        <v>40</v>
      </c>
      <c r="AM16" s="119">
        <v>39</v>
      </c>
      <c r="AN16" s="119">
        <v>39</v>
      </c>
      <c r="AO16" s="119">
        <v>39</v>
      </c>
      <c r="AP16" s="119">
        <v>38</v>
      </c>
      <c r="AQ16" s="208">
        <v>38</v>
      </c>
      <c r="AR16" s="418">
        <v>39</v>
      </c>
      <c r="AS16" s="101">
        <v>39</v>
      </c>
      <c r="AT16" s="101">
        <v>39</v>
      </c>
      <c r="AU16" s="101">
        <v>38</v>
      </c>
      <c r="AV16" s="101">
        <v>38</v>
      </c>
      <c r="AW16" s="101">
        <v>39</v>
      </c>
      <c r="AX16" s="119">
        <v>38</v>
      </c>
      <c r="AY16" s="119">
        <v>39</v>
      </c>
      <c r="AZ16" s="119">
        <v>38</v>
      </c>
      <c r="BA16" s="119"/>
      <c r="BB16" s="119"/>
      <c r="BC16" s="208"/>
    </row>
    <row r="17" spans="1:55" ht="14.5" thickBot="1" x14ac:dyDescent="0.35">
      <c r="A17" s="8"/>
    </row>
    <row r="18" spans="1:55" ht="15.75" customHeight="1" thickBot="1" x14ac:dyDescent="0.35">
      <c r="A18" s="2" t="s">
        <v>430</v>
      </c>
      <c r="B18" s="140" t="s">
        <v>4</v>
      </c>
      <c r="C18" s="141" t="s">
        <v>7</v>
      </c>
      <c r="D18" s="141" t="s">
        <v>443</v>
      </c>
      <c r="E18" s="141" t="s">
        <v>517</v>
      </c>
      <c r="F18" s="475" t="s">
        <v>561</v>
      </c>
      <c r="G18" s="537" t="s">
        <v>516</v>
      </c>
      <c r="H18" s="529" t="s">
        <v>43</v>
      </c>
      <c r="I18" s="142" t="s">
        <v>32</v>
      </c>
      <c r="J18" s="142" t="s">
        <v>33</v>
      </c>
      <c r="K18" s="142" t="s">
        <v>34</v>
      </c>
      <c r="L18" s="142" t="s">
        <v>35</v>
      </c>
      <c r="M18" s="142" t="s">
        <v>36</v>
      </c>
      <c r="N18" s="142" t="s">
        <v>37</v>
      </c>
      <c r="O18" s="142" t="s">
        <v>38</v>
      </c>
      <c r="P18" s="142" t="s">
        <v>39</v>
      </c>
      <c r="Q18" s="142" t="s">
        <v>40</v>
      </c>
      <c r="R18" s="142" t="s">
        <v>41</v>
      </c>
      <c r="S18" s="143" t="s">
        <v>42</v>
      </c>
      <c r="T18" s="142" t="s">
        <v>432</v>
      </c>
      <c r="U18" s="142" t="s">
        <v>433</v>
      </c>
      <c r="V18" s="142" t="s">
        <v>434</v>
      </c>
      <c r="W18" s="142" t="s">
        <v>435</v>
      </c>
      <c r="X18" s="142" t="s">
        <v>436</v>
      </c>
      <c r="Y18" s="142" t="s">
        <v>437</v>
      </c>
      <c r="Z18" s="142" t="s">
        <v>438</v>
      </c>
      <c r="AA18" s="142" t="s">
        <v>439</v>
      </c>
      <c r="AB18" s="142" t="s">
        <v>444</v>
      </c>
      <c r="AC18" s="142" t="s">
        <v>440</v>
      </c>
      <c r="AD18" s="142" t="s">
        <v>441</v>
      </c>
      <c r="AE18" s="143" t="s">
        <v>442</v>
      </c>
      <c r="AF18" s="348" t="s">
        <v>518</v>
      </c>
      <c r="AG18" s="142" t="s">
        <v>519</v>
      </c>
      <c r="AH18" s="142" t="s">
        <v>520</v>
      </c>
      <c r="AI18" s="142" t="s">
        <v>521</v>
      </c>
      <c r="AJ18" s="142" t="s">
        <v>528</v>
      </c>
      <c r="AK18" s="142" t="s">
        <v>529</v>
      </c>
      <c r="AL18" s="142" t="s">
        <v>522</v>
      </c>
      <c r="AM18" s="142" t="s">
        <v>523</v>
      </c>
      <c r="AN18" s="142" t="s">
        <v>524</v>
      </c>
      <c r="AO18" s="142" t="s">
        <v>525</v>
      </c>
      <c r="AP18" s="142" t="s">
        <v>526</v>
      </c>
      <c r="AQ18" s="143" t="s">
        <v>527</v>
      </c>
      <c r="AR18" s="348" t="s">
        <v>562</v>
      </c>
      <c r="AS18" s="142" t="s">
        <v>563</v>
      </c>
      <c r="AT18" s="142" t="s">
        <v>564</v>
      </c>
      <c r="AU18" s="142" t="s">
        <v>565</v>
      </c>
      <c r="AV18" s="142" t="s">
        <v>566</v>
      </c>
      <c r="AW18" s="142" t="s">
        <v>567</v>
      </c>
      <c r="AX18" s="142" t="s">
        <v>568</v>
      </c>
      <c r="AY18" s="142" t="s">
        <v>569</v>
      </c>
      <c r="AZ18" s="142" t="s">
        <v>570</v>
      </c>
      <c r="BA18" s="142" t="s">
        <v>571</v>
      </c>
      <c r="BB18" s="142" t="s">
        <v>572</v>
      </c>
      <c r="BC18" s="143" t="s">
        <v>573</v>
      </c>
    </row>
    <row r="19" spans="1:55" x14ac:dyDescent="0.3">
      <c r="A19" s="357" t="s">
        <v>78</v>
      </c>
      <c r="B19" s="9"/>
      <c r="C19" s="9"/>
      <c r="D19" s="9"/>
      <c r="E19" s="9"/>
      <c r="F19" s="595" t="s">
        <v>530</v>
      </c>
      <c r="G19" s="614" t="s">
        <v>530</v>
      </c>
      <c r="H19" s="508">
        <v>3.5806570690291618E-2</v>
      </c>
      <c r="I19" s="188">
        <v>3.399852180339985E-2</v>
      </c>
      <c r="J19" s="188">
        <v>2.7715355805243445E-2</v>
      </c>
      <c r="K19" s="188">
        <v>1.8945022288261514E-2</v>
      </c>
      <c r="L19" s="188">
        <v>2.0955882352941175E-2</v>
      </c>
      <c r="M19" s="188">
        <v>1.9117647058823531E-2</v>
      </c>
      <c r="N19" s="188">
        <v>1.9644180874722018E-2</v>
      </c>
      <c r="O19" s="189">
        <v>1.9307832422586522E-2</v>
      </c>
      <c r="P19" s="189">
        <v>2.230347349177331E-2</v>
      </c>
      <c r="Q19" s="179">
        <v>1.9860242736300111E-2</v>
      </c>
      <c r="R19" s="179">
        <v>2.53E-2</v>
      </c>
      <c r="S19" s="244">
        <v>3.1300000000000001E-2</v>
      </c>
      <c r="T19" s="189">
        <v>2.0787746170678335E-2</v>
      </c>
      <c r="U19" s="189">
        <v>2.614138438880707E-2</v>
      </c>
      <c r="V19" s="189">
        <v>2.4345260051641459E-2</v>
      </c>
      <c r="W19" s="189">
        <v>1.8328445747800588E-2</v>
      </c>
      <c r="X19" s="189">
        <v>2.0963589554983449E-2</v>
      </c>
      <c r="Y19" s="189">
        <v>2.2785740536567439E-2</v>
      </c>
      <c r="Z19" s="189">
        <v>1.6236162361623615E-2</v>
      </c>
      <c r="AA19" s="189">
        <v>1.6936671575846832E-2</v>
      </c>
      <c r="AB19" s="189">
        <v>1.7600000000000001E-2</v>
      </c>
      <c r="AC19" s="179">
        <v>2.4299999999999999E-2</v>
      </c>
      <c r="AD19" s="179">
        <v>2.4500000000000001E-2</v>
      </c>
      <c r="AE19" s="244">
        <v>1.9199999999999998E-2</v>
      </c>
      <c r="AF19" s="420">
        <v>2.7357811375089993E-2</v>
      </c>
      <c r="AG19" s="189">
        <v>2.5502873563218391E-2</v>
      </c>
      <c r="AH19" s="189">
        <v>2.3895727733526429E-2</v>
      </c>
      <c r="AI19" s="189">
        <v>2.4284160927872417E-2</v>
      </c>
      <c r="AJ19" s="189">
        <v>2.185792349726776E-2</v>
      </c>
      <c r="AK19" s="189">
        <v>2.18E-2</v>
      </c>
      <c r="AL19" s="189">
        <v>2.29E-2</v>
      </c>
      <c r="AM19" s="189">
        <v>1.9E-2</v>
      </c>
      <c r="AN19" s="189">
        <v>2.5000000000000001E-2</v>
      </c>
      <c r="AO19" s="179">
        <v>2.06E-2</v>
      </c>
      <c r="AP19" s="179">
        <v>3.0700000000000002E-2</v>
      </c>
      <c r="AQ19" s="244">
        <v>2.4E-2</v>
      </c>
      <c r="AR19" s="420">
        <v>3.0700000000000002E-2</v>
      </c>
      <c r="AS19" s="189">
        <v>2.5999999999999999E-2</v>
      </c>
      <c r="AT19" s="189">
        <v>2.1100000000000001E-2</v>
      </c>
      <c r="AU19" s="189">
        <v>2.24E-2</v>
      </c>
      <c r="AV19" s="189">
        <v>2.3900000000000001E-2</v>
      </c>
      <c r="AW19" s="189">
        <v>2.1999999999999999E-2</v>
      </c>
      <c r="AX19" s="189">
        <v>2.35E-2</v>
      </c>
      <c r="AY19" s="189">
        <v>2.58E-2</v>
      </c>
      <c r="AZ19" s="189">
        <v>2.1100000000000001E-2</v>
      </c>
      <c r="BA19" s="179"/>
      <c r="BB19" s="179"/>
      <c r="BC19" s="244"/>
    </row>
    <row r="20" spans="1:55" x14ac:dyDescent="0.3">
      <c r="A20" s="638" t="s">
        <v>461</v>
      </c>
      <c r="B20" s="10"/>
      <c r="C20" s="10"/>
      <c r="D20" s="10"/>
      <c r="E20" s="10"/>
      <c r="F20" s="596" t="s">
        <v>530</v>
      </c>
      <c r="G20" s="615" t="s">
        <v>530</v>
      </c>
      <c r="H20" s="509">
        <v>3.6603221083455345E-2</v>
      </c>
      <c r="I20" s="186">
        <v>4.491899852724595E-2</v>
      </c>
      <c r="J20" s="186">
        <v>3.1037093111279335E-2</v>
      </c>
      <c r="K20" s="186">
        <v>1.4914243102162566E-2</v>
      </c>
      <c r="L20" s="186">
        <v>2.514792899408284E-2</v>
      </c>
      <c r="M20" s="186">
        <v>2.6119402985074626E-2</v>
      </c>
      <c r="N20" s="186">
        <v>2.5297619047619048E-2</v>
      </c>
      <c r="O20" s="187">
        <v>2.220577350111029E-2</v>
      </c>
      <c r="P20" s="187">
        <v>2.3651145602365115E-2</v>
      </c>
      <c r="Q20" s="150">
        <v>2.1196063588190765E-2</v>
      </c>
      <c r="R20" s="150">
        <v>3.276247207743857E-2</v>
      </c>
      <c r="S20" s="245">
        <v>4.4900000000000002E-2</v>
      </c>
      <c r="T20" s="187">
        <v>3.7600000000000001E-2</v>
      </c>
      <c r="U20" s="187">
        <v>4.48E-2</v>
      </c>
      <c r="V20" s="187">
        <v>3.4500000000000003E-2</v>
      </c>
      <c r="W20" s="187">
        <v>3.5900000000000001E-2</v>
      </c>
      <c r="X20" s="187">
        <v>2.87E-2</v>
      </c>
      <c r="Y20" s="187">
        <v>2.4199999999999999E-2</v>
      </c>
      <c r="Z20" s="187">
        <v>1.9099999999999999E-2</v>
      </c>
      <c r="AA20" s="187">
        <v>2.2988505747126436E-2</v>
      </c>
      <c r="AB20" s="187">
        <v>1.7500000000000002E-2</v>
      </c>
      <c r="AC20" s="150">
        <v>3.2307692307692308E-2</v>
      </c>
      <c r="AD20" s="150">
        <v>2.8000000000000001E-2</v>
      </c>
      <c r="AE20" s="245">
        <v>2.4E-2</v>
      </c>
      <c r="AF20" s="421">
        <v>3.3599999999999998E-2</v>
      </c>
      <c r="AG20" s="187">
        <v>2.8400000000000002E-2</v>
      </c>
      <c r="AH20" s="187">
        <v>2.4799999999999999E-2</v>
      </c>
      <c r="AI20" s="187">
        <v>3.32E-2</v>
      </c>
      <c r="AJ20" s="187">
        <v>1.8100000000000002E-2</v>
      </c>
      <c r="AK20" s="187">
        <v>2.93E-2</v>
      </c>
      <c r="AL20" s="187">
        <v>2.2700000000000001E-2</v>
      </c>
      <c r="AM20" s="187">
        <v>2.76E-2</v>
      </c>
      <c r="AN20" s="187">
        <v>2.7900000000000001E-2</v>
      </c>
      <c r="AO20" s="150">
        <v>2.81E-2</v>
      </c>
      <c r="AP20" s="150">
        <v>3.3799999999999997E-2</v>
      </c>
      <c r="AQ20" s="245">
        <v>3.1399999999999997E-2</v>
      </c>
      <c r="AR20" s="421">
        <v>4.02E-2</v>
      </c>
      <c r="AS20" s="187">
        <v>2.3699999999999999E-2</v>
      </c>
      <c r="AT20" s="187">
        <v>2.3300000000000001E-2</v>
      </c>
      <c r="AU20" s="187">
        <v>2.8500000000000001E-2</v>
      </c>
      <c r="AV20" s="187">
        <v>3.3099999999999997E-2</v>
      </c>
      <c r="AW20" s="187">
        <v>3.0300000000000001E-2</v>
      </c>
      <c r="AX20" s="187">
        <v>2.47E-2</v>
      </c>
      <c r="AY20" s="187">
        <v>3.4200000000000001E-2</v>
      </c>
      <c r="AZ20" s="187">
        <v>2.8199999999999999E-2</v>
      </c>
      <c r="BA20" s="150"/>
      <c r="BB20" s="150"/>
      <c r="BC20" s="245"/>
    </row>
    <row r="21" spans="1:55" x14ac:dyDescent="0.3">
      <c r="A21" s="638" t="s">
        <v>462</v>
      </c>
      <c r="B21" s="10"/>
      <c r="C21" s="10"/>
      <c r="D21" s="10"/>
      <c r="E21" s="10"/>
      <c r="F21" s="596" t="s">
        <v>530</v>
      </c>
      <c r="G21" s="615" t="s">
        <v>530</v>
      </c>
      <c r="H21" s="509">
        <v>3.4996276991809384E-2</v>
      </c>
      <c r="I21" s="186">
        <v>2.2997032640949554E-2</v>
      </c>
      <c r="J21" s="186">
        <v>2.4462564862861379E-2</v>
      </c>
      <c r="K21" s="186">
        <v>2.2945965951147299E-2</v>
      </c>
      <c r="L21" s="186">
        <v>1.6812865497076022E-2</v>
      </c>
      <c r="M21" s="186">
        <v>1.2318840579710146E-2</v>
      </c>
      <c r="N21" s="186">
        <v>1.4032496307237814E-2</v>
      </c>
      <c r="O21" s="187">
        <v>1.6499282639885222E-2</v>
      </c>
      <c r="P21" s="187">
        <v>2.0984081041968163E-2</v>
      </c>
      <c r="Q21" s="150">
        <v>1.8597997138769671E-2</v>
      </c>
      <c r="R21" s="150">
        <v>1.8011527377521614E-2</v>
      </c>
      <c r="S21" s="257">
        <v>1.8100000000000002E-2</v>
      </c>
      <c r="T21" s="187">
        <v>2.3800000000000002E-2</v>
      </c>
      <c r="U21" s="187">
        <v>1.8100000000000002E-2</v>
      </c>
      <c r="V21" s="187">
        <v>2.1700000000000001E-2</v>
      </c>
      <c r="W21" s="187">
        <v>1.72E-2</v>
      </c>
      <c r="X21" s="187">
        <v>1.9400000000000001E-2</v>
      </c>
      <c r="Y21" s="187">
        <v>2.1399999999999999E-2</v>
      </c>
      <c r="Z21" s="187">
        <v>1.2800000000000001E-2</v>
      </c>
      <c r="AA21" s="187">
        <v>1.1339475549255847E-2</v>
      </c>
      <c r="AB21" s="187">
        <v>1.6299999999999999E-2</v>
      </c>
      <c r="AC21" s="150">
        <v>1.620859760394644E-2</v>
      </c>
      <c r="AD21" s="150">
        <v>2.1000000000000001E-2</v>
      </c>
      <c r="AE21" s="257">
        <v>1.47E-2</v>
      </c>
      <c r="AF21" s="421">
        <v>2.1600000000000001E-2</v>
      </c>
      <c r="AG21" s="187">
        <v>2.2800000000000001E-2</v>
      </c>
      <c r="AH21" s="187">
        <v>2.3E-2</v>
      </c>
      <c r="AI21" s="187">
        <v>1.61E-2</v>
      </c>
      <c r="AJ21" s="187">
        <v>2.5399999999999999E-2</v>
      </c>
      <c r="AK21" s="187">
        <v>1.4800000000000001E-2</v>
      </c>
      <c r="AL21" s="187">
        <v>2.3099999999999999E-2</v>
      </c>
      <c r="AM21" s="187">
        <v>1.11E-2</v>
      </c>
      <c r="AN21" s="187">
        <v>2.23E-2</v>
      </c>
      <c r="AO21" s="150">
        <v>1.3899999999999999E-2</v>
      </c>
      <c r="AP21" s="150">
        <v>2.8000000000000001E-2</v>
      </c>
      <c r="AQ21" s="257">
        <v>1.7399999999999999E-2</v>
      </c>
      <c r="AR21" s="421">
        <v>2.2200000000000001E-2</v>
      </c>
      <c r="AS21" s="187">
        <v>2.81E-2</v>
      </c>
      <c r="AT21" s="187">
        <v>1.9E-2</v>
      </c>
      <c r="AU21" s="187">
        <v>1.67E-2</v>
      </c>
      <c r="AV21" s="187">
        <v>1.5299999999999999E-2</v>
      </c>
      <c r="AW21" s="187">
        <v>1.4500000000000001E-2</v>
      </c>
      <c r="AX21" s="187">
        <v>2.23E-2</v>
      </c>
      <c r="AY21" s="187">
        <v>1.8100000000000002E-2</v>
      </c>
      <c r="AZ21" s="187">
        <v>1.47E-2</v>
      </c>
      <c r="BA21" s="150"/>
      <c r="BB21" s="150"/>
      <c r="BC21" s="257"/>
    </row>
    <row r="22" spans="1:55" x14ac:dyDescent="0.3">
      <c r="A22" s="638" t="s">
        <v>126</v>
      </c>
      <c r="B22" s="10"/>
      <c r="C22" s="10"/>
      <c r="D22" s="462">
        <v>0.29420000000000002</v>
      </c>
      <c r="E22" s="460">
        <v>0.25982667571870005</v>
      </c>
      <c r="F22" s="499">
        <v>0.28649999999999998</v>
      </c>
      <c r="G22" s="612">
        <v>0.28749999999999998</v>
      </c>
      <c r="H22" s="510">
        <v>0.3054</v>
      </c>
      <c r="I22" s="187">
        <v>0.30659999999999998</v>
      </c>
      <c r="J22" s="187">
        <v>0.31259999999999999</v>
      </c>
      <c r="K22" s="187">
        <v>0.30819999999999997</v>
      </c>
      <c r="L22" s="187">
        <v>0.30959999999999999</v>
      </c>
      <c r="M22" s="187">
        <v>0.31269999999999998</v>
      </c>
      <c r="N22" s="186">
        <v>0.30719999999999997</v>
      </c>
      <c r="O22" s="187">
        <v>0.30209999999999998</v>
      </c>
      <c r="P22" s="187">
        <v>0.29380000000000001</v>
      </c>
      <c r="Q22" s="187">
        <v>0.28760000000000002</v>
      </c>
      <c r="R22" s="150">
        <v>0.28960000000000002</v>
      </c>
      <c r="S22" s="257">
        <v>0.29420000000000002</v>
      </c>
      <c r="T22" s="187">
        <v>0.27076780916168236</v>
      </c>
      <c r="U22" s="187">
        <v>0.26070290130949769</v>
      </c>
      <c r="V22" s="187">
        <v>0.25805495847459248</v>
      </c>
      <c r="W22" s="187">
        <v>0.25743838193413154</v>
      </c>
      <c r="X22" s="187">
        <v>0.25746152056021138</v>
      </c>
      <c r="Y22" s="187">
        <v>0.26149726109677884</v>
      </c>
      <c r="Z22" s="187">
        <v>0.25808924258368043</v>
      </c>
      <c r="AA22" s="187">
        <v>0.25608238046189519</v>
      </c>
      <c r="AB22" s="187">
        <v>0.25175275485111354</v>
      </c>
      <c r="AC22" s="187">
        <v>0.25572917572840281</v>
      </c>
      <c r="AD22" s="150">
        <v>0.25679999999999997</v>
      </c>
      <c r="AE22" s="245">
        <v>0.25982667571870005</v>
      </c>
      <c r="AF22" s="422">
        <v>0.25649071936645207</v>
      </c>
      <c r="AG22" s="187">
        <v>0.25842952812849224</v>
      </c>
      <c r="AH22" s="187">
        <v>0.25800690656209241</v>
      </c>
      <c r="AI22" s="187">
        <v>0.26359605282720822</v>
      </c>
      <c r="AJ22" s="187">
        <v>0.26447495534545501</v>
      </c>
      <c r="AK22" s="187">
        <v>0.26350000000000001</v>
      </c>
      <c r="AL22" s="187">
        <v>0.2702</v>
      </c>
      <c r="AM22" s="187">
        <v>0.27229999999999999</v>
      </c>
      <c r="AN22" s="187">
        <v>0.2792</v>
      </c>
      <c r="AO22" s="187">
        <v>0.27550000000000002</v>
      </c>
      <c r="AP22" s="150">
        <v>0.28170000000000001</v>
      </c>
      <c r="AQ22" s="245">
        <v>0.28649999999999998</v>
      </c>
      <c r="AR22" s="422">
        <v>0.28989999999999999</v>
      </c>
      <c r="AS22" s="187">
        <v>0.2903</v>
      </c>
      <c r="AT22" s="187">
        <v>0.28749999999999998</v>
      </c>
      <c r="AU22" s="187">
        <v>0.28570000000000001</v>
      </c>
      <c r="AV22" s="187">
        <v>0.28770000000000001</v>
      </c>
      <c r="AW22" s="187">
        <v>0.2878</v>
      </c>
      <c r="AX22" s="187">
        <v>0.28840357764762747</v>
      </c>
      <c r="AY22" s="187">
        <v>0.2952530491209967</v>
      </c>
      <c r="AZ22" s="187">
        <v>0.29149999999999998</v>
      </c>
      <c r="BA22" s="187"/>
      <c r="BB22" s="150"/>
      <c r="BC22" s="245"/>
    </row>
    <row r="23" spans="1:55" x14ac:dyDescent="0.3">
      <c r="A23" s="638" t="s">
        <v>463</v>
      </c>
      <c r="B23" s="10"/>
      <c r="C23" s="10"/>
      <c r="D23" s="462">
        <v>0.3488</v>
      </c>
      <c r="E23" s="460">
        <v>0.3180219891371745</v>
      </c>
      <c r="F23" s="499">
        <v>0.33889999999999998</v>
      </c>
      <c r="G23" s="612">
        <v>0.33929999999999999</v>
      </c>
      <c r="H23" s="510">
        <v>0.36320000000000002</v>
      </c>
      <c r="I23" s="187">
        <v>0.36349999999999999</v>
      </c>
      <c r="J23" s="187">
        <v>0.36830000000000002</v>
      </c>
      <c r="K23" s="187">
        <v>0.3533</v>
      </c>
      <c r="L23" s="187">
        <v>0.34799999999999998</v>
      </c>
      <c r="M23" s="186">
        <v>0.35420000000000001</v>
      </c>
      <c r="N23" s="186">
        <v>0.35120000000000001</v>
      </c>
      <c r="O23" s="187">
        <v>0.3382</v>
      </c>
      <c r="P23" s="187">
        <v>0.32800000000000001</v>
      </c>
      <c r="Q23" s="187">
        <v>0.32290000000000002</v>
      </c>
      <c r="R23" s="150">
        <v>0.33379999999999999</v>
      </c>
      <c r="S23" s="257">
        <v>0.3488</v>
      </c>
      <c r="T23" s="187">
        <v>0.3498</v>
      </c>
      <c r="U23" s="187">
        <v>0.34970000000000001</v>
      </c>
      <c r="V23" s="187">
        <v>0.35320000000000001</v>
      </c>
      <c r="W23" s="187">
        <v>0.37419999999999998</v>
      </c>
      <c r="X23" s="187">
        <v>0.37769999999999998</v>
      </c>
      <c r="Y23" s="187">
        <v>0.37580000000000002</v>
      </c>
      <c r="Z23" s="187">
        <v>0.36969999999999997</v>
      </c>
      <c r="AA23" s="187">
        <v>0.37040000000000001</v>
      </c>
      <c r="AB23" s="187">
        <v>0.36430000000000001</v>
      </c>
      <c r="AC23" s="187">
        <v>0.31490000000000001</v>
      </c>
      <c r="AD23" s="150">
        <v>0.31040000000000001</v>
      </c>
      <c r="AE23" s="245">
        <v>0.3180219891371745</v>
      </c>
      <c r="AF23" s="422">
        <v>0.30928696370950626</v>
      </c>
      <c r="AG23" s="187">
        <v>0.3062762167830469</v>
      </c>
      <c r="AH23" s="187">
        <v>0.30258112007653942</v>
      </c>
      <c r="AI23" s="187">
        <v>0.31028951639618346</v>
      </c>
      <c r="AJ23" s="187">
        <v>0.30728883783364486</v>
      </c>
      <c r="AK23" s="187">
        <v>0.31240000000000001</v>
      </c>
      <c r="AL23" s="187">
        <v>0.31519999999999998</v>
      </c>
      <c r="AM23" s="187">
        <v>0.31979999999999997</v>
      </c>
      <c r="AN23" s="187">
        <v>0.33100000000000002</v>
      </c>
      <c r="AO23" s="187">
        <v>0.32590000000000002</v>
      </c>
      <c r="AP23" s="150">
        <v>0.33150000000000002</v>
      </c>
      <c r="AQ23" s="245">
        <v>0.33889999999999998</v>
      </c>
      <c r="AR23" s="422">
        <v>0.34549999999999997</v>
      </c>
      <c r="AS23" s="187">
        <v>0.34079999999999999</v>
      </c>
      <c r="AT23" s="187">
        <v>0.33929999999999999</v>
      </c>
      <c r="AU23" s="187">
        <v>0.3347</v>
      </c>
      <c r="AV23" s="187">
        <v>0.34970000000000001</v>
      </c>
      <c r="AW23" s="187">
        <v>0.35060000000000002</v>
      </c>
      <c r="AX23" s="187">
        <v>0.35260000000000002</v>
      </c>
      <c r="AY23" s="187">
        <v>0.35926122264290361</v>
      </c>
      <c r="AZ23" s="187">
        <v>0.35880000000000001</v>
      </c>
      <c r="BA23" s="187"/>
      <c r="BB23" s="150"/>
      <c r="BC23" s="245"/>
    </row>
    <row r="24" spans="1:55" ht="14.5" thickBot="1" x14ac:dyDescent="0.35">
      <c r="A24" s="407" t="s">
        <v>464</v>
      </c>
      <c r="B24" s="11"/>
      <c r="C24" s="11"/>
      <c r="D24" s="463">
        <v>0.2407</v>
      </c>
      <c r="E24" s="461">
        <v>0.2047740610847559</v>
      </c>
      <c r="F24" s="500">
        <v>0.23880000000000001</v>
      </c>
      <c r="G24" s="613">
        <v>0.2407</v>
      </c>
      <c r="H24" s="511">
        <v>0.25679999999999997</v>
      </c>
      <c r="I24" s="190">
        <v>0.25609999999999999</v>
      </c>
      <c r="J24" s="190">
        <v>0.26250000000000001</v>
      </c>
      <c r="K24" s="190">
        <v>0.26740000000000003</v>
      </c>
      <c r="L24" s="190">
        <v>0.27339999999999998</v>
      </c>
      <c r="M24" s="191">
        <v>0.27310000000000001</v>
      </c>
      <c r="N24" s="191">
        <v>0.26490000000000002</v>
      </c>
      <c r="O24" s="190">
        <v>0.26669999999999999</v>
      </c>
      <c r="P24" s="190">
        <v>0.25979999999999998</v>
      </c>
      <c r="Q24" s="190">
        <v>0.25259999999999999</v>
      </c>
      <c r="R24" s="230">
        <v>0.246</v>
      </c>
      <c r="S24" s="258">
        <v>0.2407</v>
      </c>
      <c r="T24" s="190">
        <v>0.22950000000000001</v>
      </c>
      <c r="U24" s="190">
        <v>0.22470000000000001</v>
      </c>
      <c r="V24" s="190">
        <v>0.22189999999999999</v>
      </c>
      <c r="W24" s="190">
        <v>0.2162</v>
      </c>
      <c r="X24" s="190">
        <v>0.21890000000000001</v>
      </c>
      <c r="Y24" s="190">
        <v>0.22800000000000001</v>
      </c>
      <c r="Z24" s="190">
        <v>0.2268</v>
      </c>
      <c r="AA24" s="190">
        <v>0.22159999999999999</v>
      </c>
      <c r="AB24" s="190">
        <v>0.21690000000000001</v>
      </c>
      <c r="AC24" s="190">
        <v>0.1993</v>
      </c>
      <c r="AD24" s="230">
        <v>0.20599999999999999</v>
      </c>
      <c r="AE24" s="344">
        <v>0.2047740610847559</v>
      </c>
      <c r="AF24" s="423">
        <v>0.20686719306605972</v>
      </c>
      <c r="AG24" s="190">
        <v>0.2137393963997111</v>
      </c>
      <c r="AH24" s="190">
        <v>0.21650892621172493</v>
      </c>
      <c r="AI24" s="190">
        <v>0.22035773504753048</v>
      </c>
      <c r="AJ24" s="190">
        <v>0.22486440455336346</v>
      </c>
      <c r="AK24" s="190">
        <v>0.21820000000000001</v>
      </c>
      <c r="AL24" s="190">
        <v>0.22850000000000001</v>
      </c>
      <c r="AM24" s="190">
        <v>0.2261</v>
      </c>
      <c r="AN24" s="190">
        <v>0.23080000000000001</v>
      </c>
      <c r="AO24" s="190">
        <v>0.22919999999999999</v>
      </c>
      <c r="AP24" s="230">
        <v>0.2361</v>
      </c>
      <c r="AQ24" s="344">
        <v>0.23880000000000001</v>
      </c>
      <c r="AR24" s="423">
        <v>0.2394</v>
      </c>
      <c r="AS24" s="190">
        <v>0.24479999999999999</v>
      </c>
      <c r="AT24" s="190">
        <v>0.2407</v>
      </c>
      <c r="AU24" s="190">
        <v>0.2414</v>
      </c>
      <c r="AV24" s="190">
        <v>0.23130000000000001</v>
      </c>
      <c r="AW24" s="190">
        <v>0.23100000000000001</v>
      </c>
      <c r="AX24" s="190">
        <v>0.23018947115715485</v>
      </c>
      <c r="AY24" s="190">
        <v>0.23717851168892798</v>
      </c>
      <c r="AZ24" s="190">
        <v>0.2303</v>
      </c>
      <c r="BA24" s="190"/>
      <c r="BB24" s="230"/>
      <c r="BC24" s="344"/>
    </row>
    <row r="25" spans="1:55" ht="14.5" thickBot="1" x14ac:dyDescent="0.35">
      <c r="A25" s="970"/>
    </row>
    <row r="26" spans="1:55" ht="14.5" thickBot="1" x14ac:dyDescent="0.35">
      <c r="A26" s="12" t="s">
        <v>28</v>
      </c>
      <c r="B26" s="140" t="s">
        <v>4</v>
      </c>
      <c r="C26" s="141" t="s">
        <v>7</v>
      </c>
      <c r="D26" s="141" t="s">
        <v>443</v>
      </c>
      <c r="E26" s="141" t="s">
        <v>517</v>
      </c>
      <c r="F26" s="475" t="s">
        <v>560</v>
      </c>
      <c r="G26" s="537" t="s">
        <v>516</v>
      </c>
      <c r="H26" s="529" t="s">
        <v>43</v>
      </c>
      <c r="I26" s="142" t="s">
        <v>32</v>
      </c>
      <c r="J26" s="142" t="s">
        <v>33</v>
      </c>
      <c r="K26" s="142" t="s">
        <v>34</v>
      </c>
      <c r="L26" s="142" t="s">
        <v>35</v>
      </c>
      <c r="M26" s="142" t="s">
        <v>36</v>
      </c>
      <c r="N26" s="142" t="s">
        <v>37</v>
      </c>
      <c r="O26" s="142" t="s">
        <v>38</v>
      </c>
      <c r="P26" s="142" t="s">
        <v>39</v>
      </c>
      <c r="Q26" s="142" t="s">
        <v>40</v>
      </c>
      <c r="R26" s="142" t="s">
        <v>41</v>
      </c>
      <c r="S26" s="143" t="s">
        <v>42</v>
      </c>
      <c r="T26" s="142" t="s">
        <v>432</v>
      </c>
      <c r="U26" s="142" t="s">
        <v>433</v>
      </c>
      <c r="V26" s="142" t="s">
        <v>434</v>
      </c>
      <c r="W26" s="142" t="s">
        <v>435</v>
      </c>
      <c r="X26" s="142" t="s">
        <v>436</v>
      </c>
      <c r="Y26" s="142" t="s">
        <v>437</v>
      </c>
      <c r="Z26" s="142" t="s">
        <v>438</v>
      </c>
      <c r="AA26" s="142" t="s">
        <v>439</v>
      </c>
      <c r="AB26" s="142" t="s">
        <v>444</v>
      </c>
      <c r="AC26" s="142" t="s">
        <v>440</v>
      </c>
      <c r="AD26" s="142" t="s">
        <v>441</v>
      </c>
      <c r="AE26" s="143" t="s">
        <v>442</v>
      </c>
      <c r="AF26" s="348" t="s">
        <v>518</v>
      </c>
      <c r="AG26" s="142" t="s">
        <v>519</v>
      </c>
      <c r="AH26" s="142" t="s">
        <v>520</v>
      </c>
      <c r="AI26" s="142" t="s">
        <v>521</v>
      </c>
      <c r="AJ26" s="142" t="s">
        <v>528</v>
      </c>
      <c r="AK26" s="142" t="s">
        <v>529</v>
      </c>
      <c r="AL26" s="142" t="s">
        <v>522</v>
      </c>
      <c r="AM26" s="142" t="s">
        <v>523</v>
      </c>
      <c r="AN26" s="142" t="s">
        <v>524</v>
      </c>
      <c r="AO26" s="142" t="s">
        <v>525</v>
      </c>
      <c r="AP26" s="142" t="s">
        <v>526</v>
      </c>
      <c r="AQ26" s="143" t="s">
        <v>527</v>
      </c>
      <c r="AR26" s="348" t="s">
        <v>562</v>
      </c>
      <c r="AS26" s="142" t="s">
        <v>563</v>
      </c>
      <c r="AT26" s="142" t="s">
        <v>564</v>
      </c>
      <c r="AU26" s="142" t="s">
        <v>565</v>
      </c>
      <c r="AV26" s="142" t="s">
        <v>566</v>
      </c>
      <c r="AW26" s="142" t="s">
        <v>567</v>
      </c>
      <c r="AX26" s="142" t="s">
        <v>568</v>
      </c>
      <c r="AY26" s="142" t="s">
        <v>569</v>
      </c>
      <c r="AZ26" s="142" t="s">
        <v>570</v>
      </c>
      <c r="BA26" s="142" t="s">
        <v>571</v>
      </c>
      <c r="BB26" s="142" t="s">
        <v>572</v>
      </c>
      <c r="BC26" s="143" t="s">
        <v>573</v>
      </c>
    </row>
    <row r="27" spans="1:55" x14ac:dyDescent="0.3">
      <c r="A27" s="296" t="s">
        <v>11</v>
      </c>
      <c r="B27" s="133">
        <v>135081</v>
      </c>
      <c r="C27" s="133">
        <v>135256</v>
      </c>
      <c r="D27" s="133">
        <f>SUM(H27:S27)</f>
        <v>141889</v>
      </c>
      <c r="E27" s="133">
        <f>SUM(T27:AE27)</f>
        <v>149071</v>
      </c>
      <c r="F27" s="501">
        <f>SUM(AF27:AQ27)</f>
        <v>151731</v>
      </c>
      <c r="G27" s="518">
        <f>SUM(AR27:BC27)</f>
        <v>123291</v>
      </c>
      <c r="H27" s="512">
        <v>10299</v>
      </c>
      <c r="I27" s="133">
        <v>12620</v>
      </c>
      <c r="J27" s="133">
        <v>12310</v>
      </c>
      <c r="K27" s="133">
        <v>11249</v>
      </c>
      <c r="L27" s="133">
        <v>11673</v>
      </c>
      <c r="M27" s="133">
        <v>10980</v>
      </c>
      <c r="N27" s="133">
        <v>11748</v>
      </c>
      <c r="O27" s="165">
        <v>11414</v>
      </c>
      <c r="P27" s="165">
        <v>12859</v>
      </c>
      <c r="Q27" s="165">
        <v>13153</v>
      </c>
      <c r="R27" s="165">
        <v>12715</v>
      </c>
      <c r="S27" s="209">
        <v>10869</v>
      </c>
      <c r="T27" s="133">
        <v>11229</v>
      </c>
      <c r="U27" s="165">
        <v>13411</v>
      </c>
      <c r="V27" s="165">
        <v>13257</v>
      </c>
      <c r="W27" s="165">
        <v>13129</v>
      </c>
      <c r="X27" s="165">
        <v>12558</v>
      </c>
      <c r="Y27" s="165">
        <v>11480</v>
      </c>
      <c r="Z27" s="165">
        <v>12422</v>
      </c>
      <c r="AA27" s="165">
        <v>12039</v>
      </c>
      <c r="AB27" s="165">
        <v>13126</v>
      </c>
      <c r="AC27" s="165">
        <v>13298</v>
      </c>
      <c r="AD27" s="165">
        <v>12483</v>
      </c>
      <c r="AE27" s="209">
        <v>10639</v>
      </c>
      <c r="AF27" s="424">
        <v>11158</v>
      </c>
      <c r="AG27" s="165">
        <v>14017</v>
      </c>
      <c r="AH27" s="165">
        <v>13177</v>
      </c>
      <c r="AI27" s="165">
        <v>13641</v>
      </c>
      <c r="AJ27" s="165">
        <v>12542</v>
      </c>
      <c r="AK27" s="165">
        <v>11205</v>
      </c>
      <c r="AL27" s="165">
        <v>12765</v>
      </c>
      <c r="AM27" s="165">
        <v>11886</v>
      </c>
      <c r="AN27" s="165">
        <v>12343</v>
      </c>
      <c r="AO27" s="165">
        <v>14021</v>
      </c>
      <c r="AP27" s="165">
        <v>13882</v>
      </c>
      <c r="AQ27" s="209">
        <v>11094</v>
      </c>
      <c r="AR27" s="424">
        <v>12129</v>
      </c>
      <c r="AS27" s="165">
        <v>14928</v>
      </c>
      <c r="AT27" s="165">
        <v>14740</v>
      </c>
      <c r="AU27" s="165">
        <v>14414</v>
      </c>
      <c r="AV27" s="165">
        <v>13634</v>
      </c>
      <c r="AW27" s="165">
        <v>12859</v>
      </c>
      <c r="AX27" s="165">
        <v>14167</v>
      </c>
      <c r="AY27" s="165">
        <v>13938</v>
      </c>
      <c r="AZ27" s="165">
        <v>12482</v>
      </c>
      <c r="BA27" s="165"/>
      <c r="BB27" s="165"/>
      <c r="BC27" s="209"/>
    </row>
    <row r="28" spans="1:55" x14ac:dyDescent="0.3">
      <c r="A28" s="280" t="s">
        <v>129</v>
      </c>
      <c r="B28" s="134">
        <v>16658</v>
      </c>
      <c r="C28" s="134">
        <v>19221</v>
      </c>
      <c r="D28" s="134">
        <f>SUM(H28:S28)</f>
        <v>26503</v>
      </c>
      <c r="E28" s="134">
        <f>SUM(T28:AE28)</f>
        <v>32284</v>
      </c>
      <c r="F28" s="502">
        <f t="shared" ref="F28:F29" si="2">SUM(AF28:AQ28)</f>
        <v>34463</v>
      </c>
      <c r="G28" s="519">
        <f t="shared" ref="G28:G29" si="3">SUM(AR28:BC28)</f>
        <v>28033</v>
      </c>
      <c r="H28" s="513">
        <v>1481</v>
      </c>
      <c r="I28" s="134">
        <v>2214</v>
      </c>
      <c r="J28" s="134">
        <v>2257</v>
      </c>
      <c r="K28" s="134">
        <v>2065</v>
      </c>
      <c r="L28" s="134">
        <v>2124</v>
      </c>
      <c r="M28" s="134">
        <v>2057</v>
      </c>
      <c r="N28" s="134">
        <v>2269</v>
      </c>
      <c r="O28" s="113">
        <v>2253</v>
      </c>
      <c r="P28" s="113">
        <v>2591</v>
      </c>
      <c r="Q28" s="113">
        <v>2731</v>
      </c>
      <c r="R28" s="113">
        <v>2496</v>
      </c>
      <c r="S28" s="210">
        <v>1965</v>
      </c>
      <c r="T28" s="134">
        <v>1958</v>
      </c>
      <c r="U28" s="113">
        <v>2887</v>
      </c>
      <c r="V28" s="113">
        <v>2831</v>
      </c>
      <c r="W28" s="113">
        <v>2721</v>
      </c>
      <c r="X28" s="113">
        <v>2774</v>
      </c>
      <c r="Y28" s="113">
        <v>2557</v>
      </c>
      <c r="Z28" s="113">
        <v>2900</v>
      </c>
      <c r="AA28" s="113">
        <v>2800</v>
      </c>
      <c r="AB28" s="113">
        <v>2971</v>
      </c>
      <c r="AC28" s="113">
        <v>3015</v>
      </c>
      <c r="AD28" s="113">
        <v>2737</v>
      </c>
      <c r="AE28" s="210">
        <v>2133</v>
      </c>
      <c r="AF28" s="425">
        <v>2249</v>
      </c>
      <c r="AG28" s="113">
        <v>3252</v>
      </c>
      <c r="AH28" s="113">
        <v>3086</v>
      </c>
      <c r="AI28" s="113">
        <v>3092</v>
      </c>
      <c r="AJ28" s="113">
        <v>2970</v>
      </c>
      <c r="AK28" s="113">
        <v>2575</v>
      </c>
      <c r="AL28" s="113">
        <v>2991</v>
      </c>
      <c r="AM28" s="113">
        <v>2826</v>
      </c>
      <c r="AN28" s="113">
        <v>2824</v>
      </c>
      <c r="AO28" s="113">
        <v>3232</v>
      </c>
      <c r="AP28" s="113">
        <v>3123</v>
      </c>
      <c r="AQ28" s="210">
        <v>2243</v>
      </c>
      <c r="AR28" s="425">
        <v>2541</v>
      </c>
      <c r="AS28" s="113">
        <v>3559</v>
      </c>
      <c r="AT28" s="113">
        <v>3386</v>
      </c>
      <c r="AU28" s="113">
        <v>3389</v>
      </c>
      <c r="AV28" s="113">
        <v>3147</v>
      </c>
      <c r="AW28" s="113">
        <v>2798</v>
      </c>
      <c r="AX28" s="113">
        <v>3267</v>
      </c>
      <c r="AY28" s="113">
        <v>3220</v>
      </c>
      <c r="AZ28" s="113">
        <v>2726</v>
      </c>
      <c r="BA28" s="113"/>
      <c r="BB28" s="113"/>
      <c r="BC28" s="210"/>
    </row>
    <row r="29" spans="1:55" x14ac:dyDescent="0.3">
      <c r="A29" s="278" t="s">
        <v>130</v>
      </c>
      <c r="B29" s="95">
        <v>51767</v>
      </c>
      <c r="C29" s="95">
        <v>49904</v>
      </c>
      <c r="D29" s="134">
        <f>SUM(H29:S29)</f>
        <v>47981</v>
      </c>
      <c r="E29" s="134">
        <f>SUM(T29:AE29)</f>
        <v>48046</v>
      </c>
      <c r="F29" s="502">
        <f t="shared" si="2"/>
        <v>47044</v>
      </c>
      <c r="G29" s="520">
        <f t="shared" si="3"/>
        <v>35737</v>
      </c>
      <c r="H29" s="514">
        <v>3638</v>
      </c>
      <c r="I29" s="95">
        <v>4442</v>
      </c>
      <c r="J29" s="95">
        <v>4339</v>
      </c>
      <c r="K29" s="95">
        <v>3861</v>
      </c>
      <c r="L29" s="95">
        <v>4037</v>
      </c>
      <c r="M29" s="95">
        <v>3748</v>
      </c>
      <c r="N29" s="95">
        <v>3880</v>
      </c>
      <c r="O29" s="105">
        <v>3847</v>
      </c>
      <c r="P29" s="105">
        <v>4197</v>
      </c>
      <c r="Q29" s="105">
        <v>4272</v>
      </c>
      <c r="R29" s="105">
        <v>4275</v>
      </c>
      <c r="S29" s="211">
        <v>3445</v>
      </c>
      <c r="T29" s="95">
        <v>3435</v>
      </c>
      <c r="U29" s="105">
        <v>4517</v>
      </c>
      <c r="V29" s="105">
        <v>4312</v>
      </c>
      <c r="W29" s="105">
        <v>4295</v>
      </c>
      <c r="X29" s="105">
        <v>4132</v>
      </c>
      <c r="Y29" s="105">
        <v>3604</v>
      </c>
      <c r="Z29" s="105">
        <v>3873</v>
      </c>
      <c r="AA29" s="105">
        <v>3943</v>
      </c>
      <c r="AB29" s="105">
        <v>4247</v>
      </c>
      <c r="AC29" s="105">
        <v>4404</v>
      </c>
      <c r="AD29" s="105">
        <v>4023</v>
      </c>
      <c r="AE29" s="211">
        <v>3261</v>
      </c>
      <c r="AF29" s="426">
        <v>3568</v>
      </c>
      <c r="AG29" s="105">
        <v>4441</v>
      </c>
      <c r="AH29" s="105">
        <v>4294</v>
      </c>
      <c r="AI29" s="105">
        <v>4185</v>
      </c>
      <c r="AJ29" s="105">
        <v>3948</v>
      </c>
      <c r="AK29" s="105">
        <v>3503</v>
      </c>
      <c r="AL29" s="105">
        <v>3917</v>
      </c>
      <c r="AM29" s="105">
        <v>3703</v>
      </c>
      <c r="AN29" s="105">
        <v>3823</v>
      </c>
      <c r="AO29" s="105">
        <v>4428</v>
      </c>
      <c r="AP29" s="105">
        <v>4109</v>
      </c>
      <c r="AQ29" s="211">
        <v>3125</v>
      </c>
      <c r="AR29" s="426">
        <v>3565</v>
      </c>
      <c r="AS29" s="105">
        <v>4519</v>
      </c>
      <c r="AT29" s="105">
        <v>4293</v>
      </c>
      <c r="AU29" s="105">
        <v>4080</v>
      </c>
      <c r="AV29" s="105">
        <v>3845</v>
      </c>
      <c r="AW29" s="105">
        <v>3577</v>
      </c>
      <c r="AX29" s="105">
        <v>4186</v>
      </c>
      <c r="AY29" s="105">
        <v>4087</v>
      </c>
      <c r="AZ29" s="105">
        <v>3585</v>
      </c>
      <c r="BA29" s="105"/>
      <c r="BB29" s="105"/>
      <c r="BC29" s="211"/>
    </row>
    <row r="30" spans="1:55" x14ac:dyDescent="0.3">
      <c r="A30" s="278" t="s">
        <v>12</v>
      </c>
      <c r="B30" s="100">
        <v>0.75600000000000001</v>
      </c>
      <c r="C30" s="100">
        <v>0.72299999999999998</v>
      </c>
      <c r="D30" s="100">
        <f>AVERAGE(H30:S30)</f>
        <v>0.64553664967392399</v>
      </c>
      <c r="E30" s="100">
        <f>AVERAGE(T30:AE30)</f>
        <v>0.59872292120079174</v>
      </c>
      <c r="F30" s="503">
        <f>AVERAGE(AF30:AQ30)</f>
        <v>0.57769534219666774</v>
      </c>
      <c r="G30" s="521">
        <f>AVERAGE(AR30:BC30)</f>
        <v>0.56095948149943209</v>
      </c>
      <c r="H30" s="515">
        <v>0.71068568079703065</v>
      </c>
      <c r="I30" s="100">
        <v>0.66736778846153844</v>
      </c>
      <c r="J30" s="100">
        <v>0.65782292298362643</v>
      </c>
      <c r="K30" s="100">
        <v>0.65153560580492742</v>
      </c>
      <c r="L30" s="100">
        <v>0.65525077097873718</v>
      </c>
      <c r="M30" s="100">
        <v>0.64565030146425495</v>
      </c>
      <c r="N30" s="100">
        <v>0.63099691006667746</v>
      </c>
      <c r="O30" s="18">
        <v>0.63065573770491801</v>
      </c>
      <c r="P30" s="18">
        <v>0.61829699469652333</v>
      </c>
      <c r="Q30" s="18">
        <v>0.61002427531058123</v>
      </c>
      <c r="R30" s="18">
        <v>0.6313690739920248</v>
      </c>
      <c r="S30" s="212">
        <v>0.63678373382624764</v>
      </c>
      <c r="T30" s="100">
        <v>0.63693676988689041</v>
      </c>
      <c r="U30" s="18">
        <v>0.61007563479200433</v>
      </c>
      <c r="V30" s="18">
        <v>0.60366792664146718</v>
      </c>
      <c r="W30" s="18">
        <v>0.61217217787913336</v>
      </c>
      <c r="X30" s="18">
        <v>0.59849362688296637</v>
      </c>
      <c r="Y30" s="18">
        <v>0.58506493506493507</v>
      </c>
      <c r="Z30" s="18">
        <v>0.57182932230916872</v>
      </c>
      <c r="AA30" s="18">
        <v>0.58475456028473971</v>
      </c>
      <c r="AB30" s="18">
        <v>0.58839013577168187</v>
      </c>
      <c r="AC30" s="18">
        <v>0.59361099878689849</v>
      </c>
      <c r="AD30" s="18">
        <v>0.59511834319526624</v>
      </c>
      <c r="AE30" s="212">
        <v>0.60456062291434931</v>
      </c>
      <c r="AF30" s="427">
        <v>0.61337459171394193</v>
      </c>
      <c r="AG30" s="18">
        <v>0.57727804497595214</v>
      </c>
      <c r="AH30" s="18">
        <v>0.58184281842818431</v>
      </c>
      <c r="AI30" s="18">
        <v>0.57509962896798128</v>
      </c>
      <c r="AJ30" s="18">
        <v>0.57068516912402434</v>
      </c>
      <c r="AK30" s="18">
        <v>0.5763409016123725</v>
      </c>
      <c r="AL30" s="18">
        <v>0.56702374059061955</v>
      </c>
      <c r="AM30" s="18">
        <v>0.56716189309235721</v>
      </c>
      <c r="AN30" s="18">
        <v>0.57514668271400626</v>
      </c>
      <c r="AO30" s="18">
        <v>0.57806788511749352</v>
      </c>
      <c r="AP30" s="18">
        <v>0.56816924778761058</v>
      </c>
      <c r="AQ30" s="212">
        <v>0.58215350223546947</v>
      </c>
      <c r="AR30" s="427">
        <v>0.58385194890271863</v>
      </c>
      <c r="AS30" s="18">
        <v>0.55942064867541474</v>
      </c>
      <c r="AT30" s="18">
        <v>0.55905716890220081</v>
      </c>
      <c r="AU30" s="18">
        <v>0.54625786584549474</v>
      </c>
      <c r="AV30" s="18">
        <v>0.54991418764302058</v>
      </c>
      <c r="AW30" s="18">
        <v>0.56109803921568624</v>
      </c>
      <c r="AX30" s="18">
        <v>0.56165302562726416</v>
      </c>
      <c r="AY30" s="18">
        <v>0.55932667305323658</v>
      </c>
      <c r="AZ30" s="18">
        <v>0.56805577562985266</v>
      </c>
      <c r="BA30" s="18"/>
      <c r="BB30" s="18"/>
      <c r="BC30" s="212"/>
    </row>
    <row r="31" spans="1:55" x14ac:dyDescent="0.3">
      <c r="A31" s="278" t="s">
        <v>48</v>
      </c>
      <c r="B31" s="135">
        <v>3.125E-2</v>
      </c>
      <c r="C31" s="135">
        <v>2.361111111111111E-2</v>
      </c>
      <c r="D31" s="136">
        <f>AVERAGE(H31:S31)</f>
        <v>1.9097222222222224E-2</v>
      </c>
      <c r="E31" s="136">
        <f>AVERAGE(T31:AE31)</f>
        <v>3.3333333333333333E-2</v>
      </c>
      <c r="F31" s="504">
        <f>AVERAGE(AF31:AQ31)</f>
        <v>2.390046296296296E-2</v>
      </c>
      <c r="G31" s="598">
        <f>AVERAGE(AR31:BC31)</f>
        <v>3.6033950617283948E-2</v>
      </c>
      <c r="H31" s="516">
        <v>1.2499999999999999E-2</v>
      </c>
      <c r="I31" s="135">
        <v>1.8749999999999999E-2</v>
      </c>
      <c r="J31" s="135">
        <v>1.8749999999999999E-2</v>
      </c>
      <c r="K31" s="135">
        <v>1.6666666666666666E-2</v>
      </c>
      <c r="L31" s="135">
        <v>2.0833333333333332E-2</v>
      </c>
      <c r="M31" s="136">
        <v>1.7361111111111112E-2</v>
      </c>
      <c r="N31" s="136">
        <v>1.5277777777777777E-2</v>
      </c>
      <c r="O31" s="135">
        <v>1.8749999999999999E-2</v>
      </c>
      <c r="P31" s="135">
        <v>2.1527777777777781E-2</v>
      </c>
      <c r="Q31" s="135">
        <v>2.7777777777777776E-2</v>
      </c>
      <c r="R31" s="135">
        <v>2.7083333333333334E-2</v>
      </c>
      <c r="S31" s="232">
        <v>1.3888888888888888E-2</v>
      </c>
      <c r="T31" s="135">
        <v>1.8055555555555557E-2</v>
      </c>
      <c r="U31" s="135">
        <v>2.7083333333333334E-2</v>
      </c>
      <c r="V31" s="135">
        <v>4.3055555555555562E-2</v>
      </c>
      <c r="W31" s="135">
        <v>4.5138888888888888E-2</v>
      </c>
      <c r="X31" s="135">
        <v>4.2361111111111106E-2</v>
      </c>
      <c r="Y31" s="135">
        <v>3.5416666666666666E-2</v>
      </c>
      <c r="Z31" s="135">
        <v>2.7083333333333334E-2</v>
      </c>
      <c r="AA31" s="135">
        <v>3.9583333333333331E-2</v>
      </c>
      <c r="AB31" s="135">
        <v>3.0555555555555555E-2</v>
      </c>
      <c r="AC31" s="135">
        <v>3.9583333333333331E-2</v>
      </c>
      <c r="AD31" s="135">
        <v>2.9861111111111113E-2</v>
      </c>
      <c r="AE31" s="232">
        <v>2.2222222222222223E-2</v>
      </c>
      <c r="AF31" s="428">
        <v>1.6666666666666666E-2</v>
      </c>
      <c r="AG31" s="135">
        <v>2.1527777777777781E-2</v>
      </c>
      <c r="AH31" s="135">
        <v>2.361111111111111E-2</v>
      </c>
      <c r="AI31" s="135">
        <v>2.2222222222222223E-2</v>
      </c>
      <c r="AJ31" s="135">
        <v>3.1944444444444449E-2</v>
      </c>
      <c r="AK31" s="135">
        <v>1.4583333333333332E-2</v>
      </c>
      <c r="AL31" s="135">
        <v>2.6388888888888889E-2</v>
      </c>
      <c r="AM31" s="135">
        <v>2.1527777777777781E-2</v>
      </c>
      <c r="AN31" s="135">
        <v>1.8055555555555557E-2</v>
      </c>
      <c r="AO31" s="135">
        <v>2.4999999999999998E-2</v>
      </c>
      <c r="AP31" s="135">
        <v>3.8194444444444441E-2</v>
      </c>
      <c r="AQ31" s="232">
        <v>2.7083333333333334E-2</v>
      </c>
      <c r="AR31" s="428">
        <v>2.4305555555555556E-2</v>
      </c>
      <c r="AS31" s="135">
        <v>2.4305555555555556E-2</v>
      </c>
      <c r="AT31" s="135">
        <v>3.4027777777777775E-2</v>
      </c>
      <c r="AU31" s="135">
        <v>2.6388888888888889E-2</v>
      </c>
      <c r="AV31" s="135">
        <v>4.1666666666666664E-2</v>
      </c>
      <c r="AW31" s="135">
        <v>3.4027777777777775E-2</v>
      </c>
      <c r="AX31" s="135">
        <v>4.0972222222222222E-2</v>
      </c>
      <c r="AY31" s="135">
        <v>4.7222222222222221E-2</v>
      </c>
      <c r="AZ31" s="135">
        <v>5.1388888888888894E-2</v>
      </c>
      <c r="BA31" s="135"/>
      <c r="BB31" s="135"/>
      <c r="BC31" s="232"/>
    </row>
    <row r="32" spans="1:55" ht="14.5" thickBot="1" x14ac:dyDescent="0.35">
      <c r="A32" s="279" t="s">
        <v>64</v>
      </c>
      <c r="B32" s="137">
        <v>3.6499999999999998E-2</v>
      </c>
      <c r="C32" s="137">
        <v>2.3099999999999999E-2</v>
      </c>
      <c r="D32" s="137">
        <f>AVERAGE(H32:S32)</f>
        <v>2.5441666666666665E-2</v>
      </c>
      <c r="E32" s="137">
        <f>AVERAGE(T32:AE32)</f>
        <v>3.6391666666666669E-2</v>
      </c>
      <c r="F32" s="505">
        <f>AVERAGE(AF32:AQ32)</f>
        <v>2.5025000000000002E-2</v>
      </c>
      <c r="G32" s="599">
        <f>AVERAGE(AR32:BC32)</f>
        <v>3.5755555555555554E-2</v>
      </c>
      <c r="H32" s="517">
        <v>1.9400000000000001E-2</v>
      </c>
      <c r="I32" s="138">
        <v>2.87E-2</v>
      </c>
      <c r="J32" s="138">
        <v>2.4299999999999999E-2</v>
      </c>
      <c r="K32" s="138">
        <v>2.3E-2</v>
      </c>
      <c r="L32" s="138">
        <v>2.7E-2</v>
      </c>
      <c r="M32" s="137">
        <v>2.3099999999999999E-2</v>
      </c>
      <c r="N32" s="137">
        <v>2.0500000000000001E-2</v>
      </c>
      <c r="O32" s="138">
        <v>2.3699999999999999E-2</v>
      </c>
      <c r="P32" s="138">
        <v>2.7199999999999998E-2</v>
      </c>
      <c r="Q32" s="138">
        <v>3.6200000000000003E-2</v>
      </c>
      <c r="R32" s="138">
        <v>3.1899999999999998E-2</v>
      </c>
      <c r="S32" s="231">
        <v>2.0299999999999999E-2</v>
      </c>
      <c r="T32" s="138">
        <v>2.5899999999999999E-2</v>
      </c>
      <c r="U32" s="138">
        <v>3.1199999999999999E-2</v>
      </c>
      <c r="V32" s="138">
        <v>4.7199999999999999E-2</v>
      </c>
      <c r="W32" s="138">
        <v>4.7399999999999998E-2</v>
      </c>
      <c r="X32" s="138">
        <v>4.3900000000000002E-2</v>
      </c>
      <c r="Y32" s="138">
        <v>3.49E-2</v>
      </c>
      <c r="Z32" s="138">
        <v>3.1600000000000003E-2</v>
      </c>
      <c r="AA32" s="138">
        <v>4.0500000000000001E-2</v>
      </c>
      <c r="AB32" s="138">
        <v>2.9600000000000001E-2</v>
      </c>
      <c r="AC32" s="138">
        <v>3.9199999999999999E-2</v>
      </c>
      <c r="AD32" s="138">
        <v>3.6299999999999999E-2</v>
      </c>
      <c r="AE32" s="231">
        <v>2.9000000000000001E-2</v>
      </c>
      <c r="AF32" s="429">
        <v>2.07E-2</v>
      </c>
      <c r="AG32" s="138">
        <v>2.18E-2</v>
      </c>
      <c r="AH32" s="138">
        <v>2.35E-2</v>
      </c>
      <c r="AI32" s="138">
        <v>2.5700000000000001E-2</v>
      </c>
      <c r="AJ32" s="138">
        <v>3.3500000000000002E-2</v>
      </c>
      <c r="AK32" s="138">
        <v>1.35E-2</v>
      </c>
      <c r="AL32" s="138">
        <v>2.69E-2</v>
      </c>
      <c r="AM32" s="138">
        <v>2.1999999999999999E-2</v>
      </c>
      <c r="AN32" s="138">
        <v>2.1499999999999998E-2</v>
      </c>
      <c r="AO32" s="138">
        <v>2.75E-2</v>
      </c>
      <c r="AP32" s="138">
        <v>3.56E-2</v>
      </c>
      <c r="AQ32" s="231">
        <v>2.81E-2</v>
      </c>
      <c r="AR32" s="429">
        <v>3.0700000000000002E-2</v>
      </c>
      <c r="AS32" s="138">
        <v>2.6499999999999999E-2</v>
      </c>
      <c r="AT32" s="138">
        <v>3.6600000000000001E-2</v>
      </c>
      <c r="AU32" s="138">
        <v>2.4199999999999999E-2</v>
      </c>
      <c r="AV32" s="138">
        <v>4.41E-2</v>
      </c>
      <c r="AW32" s="138">
        <v>3.3700000000000001E-2</v>
      </c>
      <c r="AX32" s="138">
        <v>3.8300000000000001E-2</v>
      </c>
      <c r="AY32" s="138">
        <v>4.1099999999999998E-2</v>
      </c>
      <c r="AZ32" s="138">
        <v>4.6600000000000003E-2</v>
      </c>
      <c r="BA32" s="138"/>
      <c r="BB32" s="138"/>
      <c r="BC32" s="231"/>
    </row>
    <row r="33" spans="1:55" ht="14.5" thickBot="1" x14ac:dyDescent="0.35">
      <c r="A33" s="970"/>
    </row>
    <row r="34" spans="1:55" ht="14.5" thickBot="1" x14ac:dyDescent="0.35">
      <c r="A34" s="2" t="s">
        <v>131</v>
      </c>
      <c r="B34" s="140" t="s">
        <v>4</v>
      </c>
      <c r="C34" s="141" t="s">
        <v>7</v>
      </c>
      <c r="D34" s="141" t="s">
        <v>443</v>
      </c>
      <c r="E34" s="141" t="s">
        <v>517</v>
      </c>
      <c r="F34" s="475" t="s">
        <v>560</v>
      </c>
      <c r="G34" s="537" t="s">
        <v>516</v>
      </c>
      <c r="H34" s="529" t="s">
        <v>43</v>
      </c>
      <c r="I34" s="142" t="s">
        <v>32</v>
      </c>
      <c r="J34" s="142" t="s">
        <v>33</v>
      </c>
      <c r="K34" s="142" t="s">
        <v>34</v>
      </c>
      <c r="L34" s="142" t="s">
        <v>35</v>
      </c>
      <c r="M34" s="142" t="s">
        <v>36</v>
      </c>
      <c r="N34" s="142" t="s">
        <v>37</v>
      </c>
      <c r="O34" s="142" t="s">
        <v>38</v>
      </c>
      <c r="P34" s="142" t="s">
        <v>39</v>
      </c>
      <c r="Q34" s="142" t="s">
        <v>40</v>
      </c>
      <c r="R34" s="142" t="s">
        <v>41</v>
      </c>
      <c r="S34" s="143" t="s">
        <v>42</v>
      </c>
      <c r="T34" s="142" t="s">
        <v>432</v>
      </c>
      <c r="U34" s="142" t="s">
        <v>433</v>
      </c>
      <c r="V34" s="142" t="s">
        <v>434</v>
      </c>
      <c r="W34" s="142" t="s">
        <v>435</v>
      </c>
      <c r="X34" s="142" t="s">
        <v>436</v>
      </c>
      <c r="Y34" s="142" t="s">
        <v>437</v>
      </c>
      <c r="Z34" s="142" t="s">
        <v>438</v>
      </c>
      <c r="AA34" s="142" t="s">
        <v>439</v>
      </c>
      <c r="AB34" s="142" t="s">
        <v>444</v>
      </c>
      <c r="AC34" s="142" t="s">
        <v>440</v>
      </c>
      <c r="AD34" s="142" t="s">
        <v>441</v>
      </c>
      <c r="AE34" s="143" t="s">
        <v>442</v>
      </c>
      <c r="AF34" s="348" t="s">
        <v>518</v>
      </c>
      <c r="AG34" s="142" t="s">
        <v>519</v>
      </c>
      <c r="AH34" s="142" t="s">
        <v>520</v>
      </c>
      <c r="AI34" s="142" t="s">
        <v>521</v>
      </c>
      <c r="AJ34" s="142" t="s">
        <v>528</v>
      </c>
      <c r="AK34" s="142" t="s">
        <v>529</v>
      </c>
      <c r="AL34" s="142" t="s">
        <v>522</v>
      </c>
      <c r="AM34" s="142" t="s">
        <v>523</v>
      </c>
      <c r="AN34" s="142" t="s">
        <v>524</v>
      </c>
      <c r="AO34" s="142" t="s">
        <v>525</v>
      </c>
      <c r="AP34" s="142" t="s">
        <v>526</v>
      </c>
      <c r="AQ34" s="355" t="s">
        <v>527</v>
      </c>
      <c r="AR34" s="348" t="s">
        <v>562</v>
      </c>
      <c r="AS34" s="142" t="s">
        <v>563</v>
      </c>
      <c r="AT34" s="142" t="s">
        <v>564</v>
      </c>
      <c r="AU34" s="142" t="s">
        <v>565</v>
      </c>
      <c r="AV34" s="142" t="s">
        <v>566</v>
      </c>
      <c r="AW34" s="142" t="s">
        <v>567</v>
      </c>
      <c r="AX34" s="142" t="s">
        <v>568</v>
      </c>
      <c r="AY34" s="142" t="s">
        <v>569</v>
      </c>
      <c r="AZ34" s="142" t="s">
        <v>570</v>
      </c>
      <c r="BA34" s="142" t="s">
        <v>571</v>
      </c>
      <c r="BB34" s="142" t="s">
        <v>572</v>
      </c>
      <c r="BC34" s="143" t="s">
        <v>573</v>
      </c>
    </row>
    <row r="35" spans="1:55" x14ac:dyDescent="0.3">
      <c r="A35" s="296" t="s">
        <v>49</v>
      </c>
      <c r="B35" s="4">
        <v>37394</v>
      </c>
      <c r="C35" s="4">
        <v>35653</v>
      </c>
      <c r="D35" s="4">
        <f>SUM(H35:S35)</f>
        <v>33632</v>
      </c>
      <c r="E35" s="4">
        <f>SUM(T35:AE35)</f>
        <v>33989</v>
      </c>
      <c r="F35" s="501">
        <f t="shared" ref="F35:F39" si="4">SUM(AF35:AQ35)</f>
        <v>32831</v>
      </c>
      <c r="G35" s="538">
        <f>SUM(AR35:BC35)</f>
        <v>23519</v>
      </c>
      <c r="H35" s="530">
        <v>2726</v>
      </c>
      <c r="I35" s="236">
        <v>3133</v>
      </c>
      <c r="J35" s="236">
        <v>2931</v>
      </c>
      <c r="K35" s="236">
        <v>2709</v>
      </c>
      <c r="L35" s="236">
        <v>2751</v>
      </c>
      <c r="M35" s="236">
        <v>2633</v>
      </c>
      <c r="N35" s="236">
        <v>2706</v>
      </c>
      <c r="O35" s="237">
        <v>2625</v>
      </c>
      <c r="P35" s="237">
        <v>2868</v>
      </c>
      <c r="Q35" s="116">
        <v>2920</v>
      </c>
      <c r="R35" s="116">
        <v>3038</v>
      </c>
      <c r="S35" s="233">
        <v>2592</v>
      </c>
      <c r="T35" s="139">
        <v>2612</v>
      </c>
      <c r="U35" s="116">
        <v>3205</v>
      </c>
      <c r="V35" s="116">
        <v>2956</v>
      </c>
      <c r="W35" s="116">
        <v>2991</v>
      </c>
      <c r="X35" s="116">
        <v>2818</v>
      </c>
      <c r="Y35" s="116">
        <v>2545</v>
      </c>
      <c r="Z35" s="116">
        <v>2718</v>
      </c>
      <c r="AA35" s="116">
        <v>2694</v>
      </c>
      <c r="AB35" s="116">
        <v>2962</v>
      </c>
      <c r="AC35" s="116">
        <v>3049</v>
      </c>
      <c r="AD35" s="116">
        <v>2895</v>
      </c>
      <c r="AE35" s="233">
        <v>2544</v>
      </c>
      <c r="AF35" s="430">
        <v>2766</v>
      </c>
      <c r="AG35" s="116">
        <v>3184</v>
      </c>
      <c r="AH35" s="116">
        <v>2974</v>
      </c>
      <c r="AI35" s="116">
        <v>2946</v>
      </c>
      <c r="AJ35" s="116">
        <v>2751</v>
      </c>
      <c r="AK35" s="116">
        <v>2490</v>
      </c>
      <c r="AL35" s="116">
        <v>2768</v>
      </c>
      <c r="AM35" s="116">
        <v>2566</v>
      </c>
      <c r="AN35" s="116">
        <v>2568</v>
      </c>
      <c r="AO35" s="116">
        <v>2873</v>
      </c>
      <c r="AP35" s="116">
        <v>2728</v>
      </c>
      <c r="AQ35" s="1037">
        <v>2217</v>
      </c>
      <c r="AR35" s="430">
        <v>2569</v>
      </c>
      <c r="AS35" s="116">
        <v>3037</v>
      </c>
      <c r="AT35" s="116">
        <v>2711</v>
      </c>
      <c r="AU35" s="116">
        <v>2653</v>
      </c>
      <c r="AV35" s="116">
        <v>2505</v>
      </c>
      <c r="AW35" s="116">
        <v>2329</v>
      </c>
      <c r="AX35" s="116">
        <v>2680</v>
      </c>
      <c r="AY35" s="116">
        <v>2634</v>
      </c>
      <c r="AZ35" s="116">
        <v>2401</v>
      </c>
      <c r="BA35" s="116"/>
      <c r="BB35" s="116"/>
      <c r="BC35" s="233"/>
    </row>
    <row r="36" spans="1:55" x14ac:dyDescent="0.3">
      <c r="A36" s="278" t="s">
        <v>50</v>
      </c>
      <c r="B36" s="5">
        <v>12439</v>
      </c>
      <c r="C36" s="5">
        <v>12198</v>
      </c>
      <c r="D36" s="5">
        <f>SUM(H36:S36)</f>
        <v>12139</v>
      </c>
      <c r="E36" s="5">
        <f>SUM(T36:AE36)</f>
        <v>11917</v>
      </c>
      <c r="F36" s="502">
        <f t="shared" si="4"/>
        <v>12244</v>
      </c>
      <c r="G36" s="539">
        <f t="shared" ref="G36:G39" si="5">SUM(AR36:BC36)</f>
        <v>10748</v>
      </c>
      <c r="H36" s="531">
        <v>724</v>
      </c>
      <c r="I36" s="238">
        <v>1114</v>
      </c>
      <c r="J36" s="238">
        <v>1209</v>
      </c>
      <c r="K36" s="238">
        <v>997</v>
      </c>
      <c r="L36" s="238">
        <v>1092</v>
      </c>
      <c r="M36" s="238">
        <v>957</v>
      </c>
      <c r="N36" s="238">
        <v>998</v>
      </c>
      <c r="O36" s="239">
        <v>1049</v>
      </c>
      <c r="P36" s="239">
        <v>1123</v>
      </c>
      <c r="Q36" s="117">
        <v>1153</v>
      </c>
      <c r="R36" s="117">
        <v>1049</v>
      </c>
      <c r="S36" s="270">
        <v>674</v>
      </c>
      <c r="T36" s="109">
        <v>636</v>
      </c>
      <c r="U36" s="117">
        <v>1102</v>
      </c>
      <c r="V36" s="117">
        <v>1154</v>
      </c>
      <c r="W36" s="117">
        <v>1090</v>
      </c>
      <c r="X36" s="117">
        <v>1131</v>
      </c>
      <c r="Y36" s="117">
        <v>919</v>
      </c>
      <c r="Z36" s="117">
        <v>973</v>
      </c>
      <c r="AA36" s="117">
        <v>1092</v>
      </c>
      <c r="AB36" s="117">
        <v>1086</v>
      </c>
      <c r="AC36" s="117">
        <v>1180</v>
      </c>
      <c r="AD36" s="117">
        <v>971</v>
      </c>
      <c r="AE36" s="270">
        <v>583</v>
      </c>
      <c r="AF36" s="431">
        <v>641</v>
      </c>
      <c r="AG36" s="117">
        <v>1075</v>
      </c>
      <c r="AH36" s="117">
        <v>1138</v>
      </c>
      <c r="AI36" s="117">
        <v>1070</v>
      </c>
      <c r="AJ36" s="117">
        <v>1040</v>
      </c>
      <c r="AK36" s="117">
        <v>866</v>
      </c>
      <c r="AL36" s="117">
        <v>999</v>
      </c>
      <c r="AM36" s="117">
        <v>976</v>
      </c>
      <c r="AN36" s="117">
        <v>1080</v>
      </c>
      <c r="AO36" s="117">
        <v>1386</v>
      </c>
      <c r="AP36" s="117">
        <v>1201</v>
      </c>
      <c r="AQ36" s="1036">
        <v>772</v>
      </c>
      <c r="AR36" s="431">
        <v>836</v>
      </c>
      <c r="AS36" s="117">
        <v>1309</v>
      </c>
      <c r="AT36" s="117">
        <v>1392</v>
      </c>
      <c r="AU36" s="117">
        <v>1258</v>
      </c>
      <c r="AV36" s="117">
        <v>1192</v>
      </c>
      <c r="AW36" s="117">
        <v>1112</v>
      </c>
      <c r="AX36" s="117">
        <v>1330</v>
      </c>
      <c r="AY36" s="117">
        <v>1280</v>
      </c>
      <c r="AZ36" s="117">
        <v>1039</v>
      </c>
      <c r="BA36" s="117"/>
      <c r="BB36" s="117"/>
      <c r="BC36" s="270"/>
    </row>
    <row r="37" spans="1:55" x14ac:dyDescent="0.3">
      <c r="A37" s="278" t="s">
        <v>51</v>
      </c>
      <c r="B37" s="5">
        <v>1685</v>
      </c>
      <c r="C37" s="5">
        <v>1750</v>
      </c>
      <c r="D37" s="5">
        <f>SUM(H37:S37)</f>
        <v>1972</v>
      </c>
      <c r="E37" s="5">
        <f>SUM(T37:AE37)</f>
        <v>1867</v>
      </c>
      <c r="F37" s="502">
        <f t="shared" si="4"/>
        <v>1644</v>
      </c>
      <c r="G37" s="485">
        <f t="shared" si="5"/>
        <v>1222</v>
      </c>
      <c r="H37" s="531">
        <v>173</v>
      </c>
      <c r="I37" s="238">
        <v>173</v>
      </c>
      <c r="J37" s="238">
        <v>175</v>
      </c>
      <c r="K37" s="238">
        <v>131</v>
      </c>
      <c r="L37" s="238">
        <v>174</v>
      </c>
      <c r="M37" s="238">
        <v>150</v>
      </c>
      <c r="N37" s="238">
        <v>152</v>
      </c>
      <c r="O37" s="239">
        <v>151</v>
      </c>
      <c r="P37" s="239">
        <v>192</v>
      </c>
      <c r="Q37" s="117">
        <v>182</v>
      </c>
      <c r="R37" s="117">
        <v>162</v>
      </c>
      <c r="S37" s="270">
        <v>157</v>
      </c>
      <c r="T37" s="109">
        <v>171</v>
      </c>
      <c r="U37" s="117">
        <v>184</v>
      </c>
      <c r="V37" s="117">
        <v>171</v>
      </c>
      <c r="W37" s="117">
        <v>187</v>
      </c>
      <c r="X37" s="117">
        <v>166</v>
      </c>
      <c r="Y37" s="117">
        <v>122</v>
      </c>
      <c r="Z37" s="117">
        <v>156</v>
      </c>
      <c r="AA37" s="117">
        <v>137</v>
      </c>
      <c r="AB37" s="117">
        <v>165</v>
      </c>
      <c r="AC37" s="117">
        <v>153</v>
      </c>
      <c r="AD37" s="117">
        <v>139</v>
      </c>
      <c r="AE37" s="270">
        <v>116</v>
      </c>
      <c r="AF37" s="431">
        <v>140</v>
      </c>
      <c r="AG37" s="117">
        <v>152</v>
      </c>
      <c r="AH37" s="117">
        <v>143</v>
      </c>
      <c r="AI37" s="117">
        <v>148</v>
      </c>
      <c r="AJ37" s="117">
        <v>133</v>
      </c>
      <c r="AK37" s="117">
        <v>122</v>
      </c>
      <c r="AL37" s="117">
        <v>129</v>
      </c>
      <c r="AM37" s="117">
        <v>134</v>
      </c>
      <c r="AN37" s="117">
        <v>152</v>
      </c>
      <c r="AO37" s="117">
        <v>130</v>
      </c>
      <c r="AP37" s="117">
        <v>143</v>
      </c>
      <c r="AQ37" s="1036">
        <v>118</v>
      </c>
      <c r="AR37" s="431">
        <v>141</v>
      </c>
      <c r="AS37" s="117">
        <v>142</v>
      </c>
      <c r="AT37" s="117">
        <v>163</v>
      </c>
      <c r="AU37" s="117">
        <v>141</v>
      </c>
      <c r="AV37" s="117">
        <v>118</v>
      </c>
      <c r="AW37" s="117">
        <v>110</v>
      </c>
      <c r="AX37" s="117">
        <v>146</v>
      </c>
      <c r="AY37" s="117">
        <v>145</v>
      </c>
      <c r="AZ37" s="117">
        <v>116</v>
      </c>
      <c r="BA37" s="117"/>
      <c r="BB37" s="117"/>
      <c r="BC37" s="270"/>
    </row>
    <row r="38" spans="1:55" x14ac:dyDescent="0.3">
      <c r="A38" s="278" t="s">
        <v>52</v>
      </c>
      <c r="B38" s="5">
        <v>267</v>
      </c>
      <c r="C38" s="5">
        <v>303</v>
      </c>
      <c r="D38" s="5">
        <f>SUM(H38:S38)</f>
        <v>238</v>
      </c>
      <c r="E38" s="5">
        <f>SUM(T38:AE38)</f>
        <v>239</v>
      </c>
      <c r="F38" s="502">
        <f t="shared" si="4"/>
        <v>281</v>
      </c>
      <c r="G38" s="540">
        <f t="shared" si="5"/>
        <v>218</v>
      </c>
      <c r="H38" s="531">
        <v>15</v>
      </c>
      <c r="I38" s="238">
        <v>22</v>
      </c>
      <c r="J38" s="238">
        <v>24</v>
      </c>
      <c r="K38" s="238">
        <v>24</v>
      </c>
      <c r="L38" s="238">
        <v>20</v>
      </c>
      <c r="M38" s="238">
        <v>8</v>
      </c>
      <c r="N38" s="238">
        <v>24</v>
      </c>
      <c r="O38" s="239">
        <v>22</v>
      </c>
      <c r="P38" s="239">
        <v>14</v>
      </c>
      <c r="Q38" s="117">
        <v>17</v>
      </c>
      <c r="R38" s="117">
        <v>26</v>
      </c>
      <c r="S38" s="270">
        <v>22</v>
      </c>
      <c r="T38" s="109">
        <v>16</v>
      </c>
      <c r="U38" s="117">
        <v>24</v>
      </c>
      <c r="V38" s="117">
        <v>25</v>
      </c>
      <c r="W38" s="117">
        <v>25</v>
      </c>
      <c r="X38" s="117">
        <v>12</v>
      </c>
      <c r="Y38" s="117">
        <v>16</v>
      </c>
      <c r="Z38" s="117">
        <v>21</v>
      </c>
      <c r="AA38" s="117">
        <v>17</v>
      </c>
      <c r="AB38" s="117">
        <v>30</v>
      </c>
      <c r="AC38" s="117">
        <v>21</v>
      </c>
      <c r="AD38" s="117">
        <v>15</v>
      </c>
      <c r="AE38" s="270">
        <v>17</v>
      </c>
      <c r="AF38" s="431">
        <v>17</v>
      </c>
      <c r="AG38" s="117">
        <v>27</v>
      </c>
      <c r="AH38" s="117">
        <v>34</v>
      </c>
      <c r="AI38" s="117">
        <v>19</v>
      </c>
      <c r="AJ38" s="117">
        <v>22</v>
      </c>
      <c r="AK38" s="117">
        <v>22</v>
      </c>
      <c r="AL38" s="117">
        <v>19</v>
      </c>
      <c r="AM38" s="117">
        <v>19</v>
      </c>
      <c r="AN38" s="117">
        <v>19</v>
      </c>
      <c r="AO38" s="117">
        <v>36</v>
      </c>
      <c r="AP38" s="117">
        <v>33</v>
      </c>
      <c r="AQ38" s="1036">
        <v>14</v>
      </c>
      <c r="AR38" s="431">
        <v>13</v>
      </c>
      <c r="AS38" s="117">
        <v>28</v>
      </c>
      <c r="AT38" s="117">
        <v>26</v>
      </c>
      <c r="AU38" s="117">
        <v>24</v>
      </c>
      <c r="AV38" s="117">
        <v>29</v>
      </c>
      <c r="AW38" s="117">
        <v>22</v>
      </c>
      <c r="AX38" s="117">
        <v>28</v>
      </c>
      <c r="AY38" s="117">
        <v>25</v>
      </c>
      <c r="AZ38" s="117">
        <v>23</v>
      </c>
      <c r="BA38" s="117"/>
      <c r="BB38" s="117"/>
      <c r="BC38" s="270"/>
    </row>
    <row r="39" spans="1:55" ht="14.5" thickBot="1" x14ac:dyDescent="0.35">
      <c r="A39" s="279" t="s">
        <v>5</v>
      </c>
      <c r="B39" s="6">
        <f>SUM(B35:B38)</f>
        <v>51785</v>
      </c>
      <c r="C39" s="6">
        <f>SUM(C35:C38)</f>
        <v>49904</v>
      </c>
      <c r="D39" s="6">
        <f>SUM(H39:S39)</f>
        <v>47981</v>
      </c>
      <c r="E39" s="6">
        <f>SUM(T39:AE39)</f>
        <v>48012</v>
      </c>
      <c r="F39" s="459">
        <f t="shared" si="4"/>
        <v>47000</v>
      </c>
      <c r="G39" s="541">
        <f t="shared" si="5"/>
        <v>35707</v>
      </c>
      <c r="H39" s="318">
        <f>SUM(H35:H38)</f>
        <v>3638</v>
      </c>
      <c r="I39" s="6">
        <f>SUM(I35:I38)</f>
        <v>4442</v>
      </c>
      <c r="J39" s="6">
        <f>SUM(J35:J38)</f>
        <v>4339</v>
      </c>
      <c r="K39" s="6">
        <f>SUM(K35:K38)</f>
        <v>3861</v>
      </c>
      <c r="L39" s="6">
        <f>SUM(L35:L38)</f>
        <v>4037</v>
      </c>
      <c r="M39" s="112">
        <f t="shared" ref="M39:R39" si="6">SUM(M35:M38)</f>
        <v>3748</v>
      </c>
      <c r="N39" s="112">
        <f t="shared" si="6"/>
        <v>3880</v>
      </c>
      <c r="O39" s="101">
        <f t="shared" si="6"/>
        <v>3847</v>
      </c>
      <c r="P39" s="101">
        <f t="shared" si="6"/>
        <v>4197</v>
      </c>
      <c r="Q39" s="101">
        <f t="shared" si="6"/>
        <v>4272</v>
      </c>
      <c r="R39" s="101">
        <f t="shared" si="6"/>
        <v>4275</v>
      </c>
      <c r="S39" s="213">
        <f t="shared" ref="S39" si="7">SUM(S35:S38)</f>
        <v>3445</v>
      </c>
      <c r="T39" s="6">
        <v>3435</v>
      </c>
      <c r="U39" s="101">
        <v>4515</v>
      </c>
      <c r="V39" s="101">
        <v>4306</v>
      </c>
      <c r="W39" s="101">
        <v>4293</v>
      </c>
      <c r="X39" s="101">
        <v>4127</v>
      </c>
      <c r="Y39" s="119">
        <v>3602</v>
      </c>
      <c r="Z39" s="119">
        <v>3868</v>
      </c>
      <c r="AA39" s="101">
        <v>3940</v>
      </c>
      <c r="AB39" s="119">
        <v>4243</v>
      </c>
      <c r="AC39" s="119">
        <v>4403</v>
      </c>
      <c r="AD39" s="119">
        <v>4020</v>
      </c>
      <c r="AE39" s="213">
        <v>3260</v>
      </c>
      <c r="AF39" s="418">
        <v>3564</v>
      </c>
      <c r="AG39" s="101">
        <v>4438</v>
      </c>
      <c r="AH39" s="101">
        <v>4289</v>
      </c>
      <c r="AI39" s="101">
        <v>4183</v>
      </c>
      <c r="AJ39" s="101">
        <v>3946</v>
      </c>
      <c r="AK39" s="119">
        <v>3500</v>
      </c>
      <c r="AL39" s="119">
        <v>3915</v>
      </c>
      <c r="AM39" s="101">
        <v>3695</v>
      </c>
      <c r="AN39" s="119">
        <v>3819</v>
      </c>
      <c r="AO39" s="119">
        <v>4425</v>
      </c>
      <c r="AP39" s="119">
        <v>4105</v>
      </c>
      <c r="AQ39" s="368">
        <v>3121</v>
      </c>
      <c r="AR39" s="418">
        <f>SUM(AR35:AR38)</f>
        <v>3559</v>
      </c>
      <c r="AS39" s="6">
        <f t="shared" ref="AS39:BC39" si="8">SUM(AS35:AS38)</f>
        <v>4516</v>
      </c>
      <c r="AT39" s="6">
        <f t="shared" si="8"/>
        <v>4292</v>
      </c>
      <c r="AU39" s="6">
        <f t="shared" si="8"/>
        <v>4076</v>
      </c>
      <c r="AV39" s="6">
        <f t="shared" si="8"/>
        <v>3844</v>
      </c>
      <c r="AW39" s="6">
        <f t="shared" si="8"/>
        <v>3573</v>
      </c>
      <c r="AX39" s="6">
        <f t="shared" si="8"/>
        <v>4184</v>
      </c>
      <c r="AY39" s="6">
        <f t="shared" si="8"/>
        <v>4084</v>
      </c>
      <c r="AZ39" s="6">
        <f t="shared" si="8"/>
        <v>3579</v>
      </c>
      <c r="BA39" s="1042">
        <f t="shared" si="8"/>
        <v>0</v>
      </c>
      <c r="BB39" s="1042">
        <f t="shared" si="8"/>
        <v>0</v>
      </c>
      <c r="BC39" s="1043">
        <f t="shared" si="8"/>
        <v>0</v>
      </c>
    </row>
    <row r="40" spans="1:55" ht="14.5" thickBot="1" x14ac:dyDescent="0.35">
      <c r="A40" s="970"/>
      <c r="B40" s="7"/>
      <c r="C40" s="7"/>
      <c r="D40" s="7"/>
      <c r="E40" s="7"/>
      <c r="F40" s="7"/>
      <c r="G40" s="7"/>
      <c r="H40" s="7"/>
      <c r="I40" s="7"/>
      <c r="J40" s="7"/>
      <c r="K40" s="7"/>
      <c r="L40" s="7"/>
      <c r="M40" s="147"/>
      <c r="N40" s="7"/>
      <c r="O40" s="7"/>
      <c r="P40" s="7"/>
      <c r="Q40" s="7"/>
      <c r="R40" s="7"/>
      <c r="S40" s="7"/>
      <c r="T40" s="7"/>
      <c r="U40" s="7"/>
      <c r="V40" s="7"/>
      <c r="W40" s="7"/>
      <c r="X40" s="7"/>
      <c r="Y40" s="147"/>
      <c r="Z40" s="7"/>
      <c r="AA40" s="7"/>
      <c r="AB40" s="7"/>
      <c r="AC40" s="7"/>
      <c r="AD40" s="7"/>
      <c r="AE40" s="7"/>
      <c r="AF40" s="7"/>
      <c r="AG40" s="7"/>
      <c r="AH40" s="7"/>
      <c r="AI40" s="7"/>
      <c r="AJ40" s="7"/>
      <c r="AK40" s="147"/>
      <c r="AL40" s="7"/>
      <c r="AM40" s="7"/>
      <c r="AN40" s="7"/>
      <c r="AO40" s="7"/>
      <c r="AP40" s="7"/>
      <c r="AQ40" s="7"/>
      <c r="AR40" s="7"/>
      <c r="AS40" s="7"/>
      <c r="AT40" s="7"/>
      <c r="AU40" s="7"/>
      <c r="AV40" s="7"/>
      <c r="AW40" s="147"/>
      <c r="AX40" s="7"/>
      <c r="AY40" s="7"/>
      <c r="AZ40" s="7"/>
      <c r="BA40" s="7"/>
      <c r="BB40" s="7"/>
      <c r="BC40" s="7"/>
    </row>
    <row r="41" spans="1:55" ht="14.5" thickBot="1" x14ac:dyDescent="0.35">
      <c r="A41" s="12" t="s">
        <v>132</v>
      </c>
      <c r="B41" s="144" t="s">
        <v>4</v>
      </c>
      <c r="C41" s="26" t="s">
        <v>7</v>
      </c>
      <c r="D41" s="26" t="s">
        <v>443</v>
      </c>
      <c r="E41" s="26" t="s">
        <v>517</v>
      </c>
      <c r="F41" s="522" t="s">
        <v>560</v>
      </c>
      <c r="G41" s="483" t="s">
        <v>516</v>
      </c>
      <c r="H41" s="479" t="s">
        <v>43</v>
      </c>
      <c r="I41" s="145" t="s">
        <v>32</v>
      </c>
      <c r="J41" s="145" t="s">
        <v>33</v>
      </c>
      <c r="K41" s="145" t="s">
        <v>34</v>
      </c>
      <c r="L41" s="145" t="s">
        <v>35</v>
      </c>
      <c r="M41" s="145" t="s">
        <v>36</v>
      </c>
      <c r="N41" s="145" t="s">
        <v>37</v>
      </c>
      <c r="O41" s="145" t="s">
        <v>38</v>
      </c>
      <c r="P41" s="145" t="s">
        <v>39</v>
      </c>
      <c r="Q41" s="145" t="s">
        <v>40</v>
      </c>
      <c r="R41" s="145" t="s">
        <v>41</v>
      </c>
      <c r="S41" s="146" t="s">
        <v>42</v>
      </c>
      <c r="T41" s="145" t="s">
        <v>432</v>
      </c>
      <c r="U41" s="145" t="s">
        <v>433</v>
      </c>
      <c r="V41" s="145" t="s">
        <v>434</v>
      </c>
      <c r="W41" s="145" t="s">
        <v>435</v>
      </c>
      <c r="X41" s="145" t="s">
        <v>436</v>
      </c>
      <c r="Y41" s="145" t="s">
        <v>437</v>
      </c>
      <c r="Z41" s="145" t="s">
        <v>438</v>
      </c>
      <c r="AA41" s="145" t="s">
        <v>439</v>
      </c>
      <c r="AB41" s="145" t="s">
        <v>444</v>
      </c>
      <c r="AC41" s="145" t="s">
        <v>440</v>
      </c>
      <c r="AD41" s="145" t="s">
        <v>441</v>
      </c>
      <c r="AE41" s="146" t="s">
        <v>442</v>
      </c>
      <c r="AF41" s="342" t="s">
        <v>518</v>
      </c>
      <c r="AG41" s="145" t="s">
        <v>519</v>
      </c>
      <c r="AH41" s="145" t="s">
        <v>520</v>
      </c>
      <c r="AI41" s="145" t="s">
        <v>521</v>
      </c>
      <c r="AJ41" s="145" t="s">
        <v>528</v>
      </c>
      <c r="AK41" s="145" t="s">
        <v>529</v>
      </c>
      <c r="AL41" s="145" t="s">
        <v>522</v>
      </c>
      <c r="AM41" s="145" t="s">
        <v>523</v>
      </c>
      <c r="AN41" s="145" t="s">
        <v>524</v>
      </c>
      <c r="AO41" s="145" t="s">
        <v>525</v>
      </c>
      <c r="AP41" s="145" t="s">
        <v>526</v>
      </c>
      <c r="AQ41" s="146" t="s">
        <v>527</v>
      </c>
      <c r="AR41" s="342" t="s">
        <v>562</v>
      </c>
      <c r="AS41" s="145" t="s">
        <v>563</v>
      </c>
      <c r="AT41" s="145" t="s">
        <v>564</v>
      </c>
      <c r="AU41" s="145" t="s">
        <v>565</v>
      </c>
      <c r="AV41" s="145" t="s">
        <v>566</v>
      </c>
      <c r="AW41" s="145" t="s">
        <v>567</v>
      </c>
      <c r="AX41" s="145" t="s">
        <v>568</v>
      </c>
      <c r="AY41" s="145" t="s">
        <v>569</v>
      </c>
      <c r="AZ41" s="145" t="s">
        <v>570</v>
      </c>
      <c r="BA41" s="145" t="s">
        <v>571</v>
      </c>
      <c r="BB41" s="145" t="s">
        <v>572</v>
      </c>
      <c r="BC41" s="146" t="s">
        <v>573</v>
      </c>
    </row>
    <row r="42" spans="1:55" x14ac:dyDescent="0.3">
      <c r="A42" s="280" t="s">
        <v>391</v>
      </c>
      <c r="B42" s="30">
        <v>9430</v>
      </c>
      <c r="C42" s="30">
        <v>9777</v>
      </c>
      <c r="D42" s="30">
        <f>SUM(H42:S42)</f>
        <v>9112</v>
      </c>
      <c r="E42" s="30">
        <f>SUM(T42:AE42)</f>
        <v>8237</v>
      </c>
      <c r="F42" s="523">
        <f>SUM(AF42:AQ42)</f>
        <v>7934</v>
      </c>
      <c r="G42" s="484">
        <f t="shared" ref="G42:G46" si="9">SUM(AR42:BC42)</f>
        <v>5836</v>
      </c>
      <c r="H42" s="532">
        <v>824</v>
      </c>
      <c r="I42" s="240">
        <v>853</v>
      </c>
      <c r="J42" s="240">
        <v>836</v>
      </c>
      <c r="K42" s="240">
        <v>734</v>
      </c>
      <c r="L42" s="240">
        <v>746</v>
      </c>
      <c r="M42" s="240">
        <v>738</v>
      </c>
      <c r="N42" s="240">
        <v>759</v>
      </c>
      <c r="O42" s="241">
        <v>693</v>
      </c>
      <c r="P42" s="241">
        <v>708</v>
      </c>
      <c r="Q42" s="268">
        <v>752</v>
      </c>
      <c r="R42" s="268">
        <v>787</v>
      </c>
      <c r="S42" s="269">
        <v>682</v>
      </c>
      <c r="T42" s="275">
        <v>669</v>
      </c>
      <c r="U42" s="268">
        <v>828</v>
      </c>
      <c r="V42" s="268">
        <v>745</v>
      </c>
      <c r="W42" s="268">
        <v>754</v>
      </c>
      <c r="X42" s="268">
        <v>708</v>
      </c>
      <c r="Y42" s="268">
        <v>645</v>
      </c>
      <c r="Z42" s="268">
        <v>663</v>
      </c>
      <c r="AA42" s="268">
        <v>601</v>
      </c>
      <c r="AB42" s="268">
        <v>677</v>
      </c>
      <c r="AC42" s="268">
        <v>685</v>
      </c>
      <c r="AD42" s="268">
        <v>691</v>
      </c>
      <c r="AE42" s="269">
        <v>571</v>
      </c>
      <c r="AF42" s="432">
        <v>654</v>
      </c>
      <c r="AG42" s="268">
        <v>767</v>
      </c>
      <c r="AH42" s="268">
        <v>712</v>
      </c>
      <c r="AI42" s="268">
        <v>706</v>
      </c>
      <c r="AJ42" s="268">
        <v>696</v>
      </c>
      <c r="AK42" s="268">
        <v>622</v>
      </c>
      <c r="AL42" s="268">
        <v>649</v>
      </c>
      <c r="AM42" s="268">
        <v>550</v>
      </c>
      <c r="AN42" s="268">
        <v>643</v>
      </c>
      <c r="AO42" s="268">
        <v>656</v>
      </c>
      <c r="AP42" s="268">
        <v>710</v>
      </c>
      <c r="AQ42" s="1035">
        <v>569</v>
      </c>
      <c r="AR42" s="430">
        <v>695</v>
      </c>
      <c r="AS42" s="116">
        <v>763</v>
      </c>
      <c r="AT42" s="116">
        <v>629</v>
      </c>
      <c r="AU42" s="116">
        <v>659</v>
      </c>
      <c r="AV42" s="116">
        <v>600</v>
      </c>
      <c r="AW42" s="116">
        <v>615</v>
      </c>
      <c r="AX42" s="116">
        <v>655</v>
      </c>
      <c r="AY42" s="116">
        <v>653</v>
      </c>
      <c r="AZ42" s="116">
        <v>567</v>
      </c>
      <c r="BA42" s="116"/>
      <c r="BB42" s="116"/>
      <c r="BC42" s="233"/>
    </row>
    <row r="43" spans="1:55" x14ac:dyDescent="0.3">
      <c r="A43" s="278" t="s">
        <v>392</v>
      </c>
      <c r="B43" s="5">
        <v>9966</v>
      </c>
      <c r="C43" s="5">
        <v>14227</v>
      </c>
      <c r="D43" s="5">
        <f>SUM(H43:S43)</f>
        <v>19557</v>
      </c>
      <c r="E43" s="5">
        <f>SUM(T43:AE43)</f>
        <v>19622</v>
      </c>
      <c r="F43" s="523">
        <f t="shared" ref="F43:F46" si="10">SUM(AF43:AQ43)</f>
        <v>18126</v>
      </c>
      <c r="G43" s="540">
        <f t="shared" si="9"/>
        <v>13352</v>
      </c>
      <c r="H43" s="531">
        <v>1504</v>
      </c>
      <c r="I43" s="238">
        <v>1872</v>
      </c>
      <c r="J43" s="238">
        <v>1732</v>
      </c>
      <c r="K43" s="238">
        <v>1553</v>
      </c>
      <c r="L43" s="238">
        <v>1627</v>
      </c>
      <c r="M43" s="238">
        <v>1548</v>
      </c>
      <c r="N43" s="238">
        <v>1541</v>
      </c>
      <c r="O43" s="239">
        <v>1470</v>
      </c>
      <c r="P43" s="239">
        <v>1753</v>
      </c>
      <c r="Q43" s="117">
        <v>1732</v>
      </c>
      <c r="R43" s="117">
        <v>1699</v>
      </c>
      <c r="S43" s="270">
        <v>1526</v>
      </c>
      <c r="T43" s="109">
        <v>1564</v>
      </c>
      <c r="U43" s="117">
        <v>1887</v>
      </c>
      <c r="V43" s="117">
        <v>1715</v>
      </c>
      <c r="W43" s="117">
        <v>1731</v>
      </c>
      <c r="X43" s="117">
        <v>1624</v>
      </c>
      <c r="Y43" s="117">
        <v>1430</v>
      </c>
      <c r="Z43" s="117">
        <v>1609</v>
      </c>
      <c r="AA43" s="117">
        <v>1574</v>
      </c>
      <c r="AB43" s="117">
        <v>1773</v>
      </c>
      <c r="AC43" s="117">
        <v>1731</v>
      </c>
      <c r="AD43" s="117">
        <v>1557</v>
      </c>
      <c r="AE43" s="270">
        <v>1427</v>
      </c>
      <c r="AF43" s="431">
        <v>1480</v>
      </c>
      <c r="AG43" s="117">
        <v>1670</v>
      </c>
      <c r="AH43" s="117">
        <v>1603</v>
      </c>
      <c r="AI43" s="117">
        <v>1598</v>
      </c>
      <c r="AJ43" s="117">
        <v>1468</v>
      </c>
      <c r="AK43" s="117">
        <v>1329</v>
      </c>
      <c r="AL43" s="117">
        <v>1467</v>
      </c>
      <c r="AM43" s="117">
        <v>1398</v>
      </c>
      <c r="AN43" s="117">
        <v>1477</v>
      </c>
      <c r="AO43" s="117">
        <v>1688</v>
      </c>
      <c r="AP43" s="117">
        <v>1602</v>
      </c>
      <c r="AQ43" s="1036">
        <v>1346</v>
      </c>
      <c r="AR43" s="431">
        <v>1480</v>
      </c>
      <c r="AS43" s="117">
        <v>1697</v>
      </c>
      <c r="AT43" s="117">
        <v>1604</v>
      </c>
      <c r="AU43" s="117">
        <v>1490</v>
      </c>
      <c r="AV43" s="117">
        <v>1405</v>
      </c>
      <c r="AW43" s="117">
        <v>1351</v>
      </c>
      <c r="AX43" s="117">
        <v>1536</v>
      </c>
      <c r="AY43" s="117">
        <v>1400</v>
      </c>
      <c r="AZ43" s="117">
        <v>1389</v>
      </c>
      <c r="BA43" s="117"/>
      <c r="BB43" s="117"/>
      <c r="BC43" s="270"/>
    </row>
    <row r="44" spans="1:55" x14ac:dyDescent="0.3">
      <c r="A44" s="278" t="s">
        <v>393</v>
      </c>
      <c r="B44" s="5">
        <v>21028</v>
      </c>
      <c r="C44" s="5">
        <v>18301</v>
      </c>
      <c r="D44" s="5">
        <f>SUM(H44:S44)</f>
        <v>18640</v>
      </c>
      <c r="E44" s="5">
        <f>SUM(T44:AE44)</f>
        <v>19548</v>
      </c>
      <c r="F44" s="523">
        <f t="shared" si="10"/>
        <v>20281</v>
      </c>
      <c r="G44" s="485">
        <f t="shared" si="9"/>
        <v>16060</v>
      </c>
      <c r="H44" s="531">
        <v>1209</v>
      </c>
      <c r="I44" s="238">
        <v>1623</v>
      </c>
      <c r="J44" s="238">
        <v>1723</v>
      </c>
      <c r="K44" s="238">
        <v>1526</v>
      </c>
      <c r="L44" s="238">
        <v>1623</v>
      </c>
      <c r="M44" s="238">
        <v>1417</v>
      </c>
      <c r="N44" s="238">
        <v>1540</v>
      </c>
      <c r="O44" s="239">
        <v>1637</v>
      </c>
      <c r="P44" s="239">
        <v>1699</v>
      </c>
      <c r="Q44" s="117">
        <v>1741</v>
      </c>
      <c r="R44" s="117">
        <v>1719</v>
      </c>
      <c r="S44" s="270">
        <v>1183</v>
      </c>
      <c r="T44" s="109">
        <v>1175</v>
      </c>
      <c r="U44" s="117">
        <v>1750</v>
      </c>
      <c r="V44" s="117">
        <v>1792</v>
      </c>
      <c r="W44" s="117">
        <v>1768</v>
      </c>
      <c r="X44" s="117">
        <v>1752</v>
      </c>
      <c r="Y44" s="117">
        <v>1474</v>
      </c>
      <c r="Z44" s="117">
        <v>1547</v>
      </c>
      <c r="AA44" s="117">
        <v>1706</v>
      </c>
      <c r="AB44" s="117">
        <v>1729</v>
      </c>
      <c r="AC44" s="117">
        <v>1935</v>
      </c>
      <c r="AD44" s="117">
        <v>1712</v>
      </c>
      <c r="AE44" s="270">
        <v>1208</v>
      </c>
      <c r="AF44" s="431">
        <v>1364</v>
      </c>
      <c r="AG44" s="117">
        <v>1933</v>
      </c>
      <c r="AH44" s="117">
        <v>1922</v>
      </c>
      <c r="AI44" s="117">
        <v>1819</v>
      </c>
      <c r="AJ44" s="117">
        <v>1713</v>
      </c>
      <c r="AK44" s="117">
        <v>1490</v>
      </c>
      <c r="AL44" s="117">
        <v>1752</v>
      </c>
      <c r="AM44" s="117">
        <v>1698</v>
      </c>
      <c r="AN44" s="117">
        <v>1653</v>
      </c>
      <c r="AO44" s="117">
        <v>2027</v>
      </c>
      <c r="AP44" s="117">
        <v>1741</v>
      </c>
      <c r="AQ44" s="1036">
        <v>1169</v>
      </c>
      <c r="AR44" s="431">
        <v>1347</v>
      </c>
      <c r="AS44" s="117">
        <v>1995</v>
      </c>
      <c r="AT44" s="117">
        <v>2010</v>
      </c>
      <c r="AU44" s="117">
        <v>1870</v>
      </c>
      <c r="AV44" s="117">
        <v>1797</v>
      </c>
      <c r="AW44" s="117">
        <v>1558</v>
      </c>
      <c r="AX44" s="117">
        <v>1927</v>
      </c>
      <c r="AY44" s="117">
        <v>1985</v>
      </c>
      <c r="AZ44" s="117">
        <v>1571</v>
      </c>
      <c r="BA44" s="117"/>
      <c r="BB44" s="117"/>
      <c r="BC44" s="270"/>
    </row>
    <row r="45" spans="1:55" x14ac:dyDescent="0.3">
      <c r="A45" s="278" t="s">
        <v>133</v>
      </c>
      <c r="B45" s="5">
        <v>10644</v>
      </c>
      <c r="C45" s="5">
        <v>6829</v>
      </c>
      <c r="D45" s="5">
        <f>SUM(H45:S45)</f>
        <v>672</v>
      </c>
      <c r="E45" s="5">
        <f>SUM(T45:AE45)</f>
        <v>605</v>
      </c>
      <c r="F45" s="523">
        <f t="shared" si="10"/>
        <v>659</v>
      </c>
      <c r="G45" s="485">
        <f t="shared" si="9"/>
        <v>459</v>
      </c>
      <c r="H45" s="531">
        <v>101</v>
      </c>
      <c r="I45" s="238">
        <v>94</v>
      </c>
      <c r="J45" s="238">
        <v>48</v>
      </c>
      <c r="K45" s="238">
        <v>48</v>
      </c>
      <c r="L45" s="238">
        <v>41</v>
      </c>
      <c r="M45" s="238">
        <v>45</v>
      </c>
      <c r="N45" s="238">
        <v>40</v>
      </c>
      <c r="O45" s="239">
        <v>47</v>
      </c>
      <c r="P45" s="239">
        <v>37</v>
      </c>
      <c r="Q45" s="117">
        <v>47</v>
      </c>
      <c r="R45" s="117">
        <v>70</v>
      </c>
      <c r="S45" s="270">
        <v>54</v>
      </c>
      <c r="T45" s="109">
        <v>27</v>
      </c>
      <c r="U45" s="117">
        <v>50</v>
      </c>
      <c r="V45" s="117">
        <v>54</v>
      </c>
      <c r="W45" s="117">
        <v>40</v>
      </c>
      <c r="X45" s="117">
        <v>43</v>
      </c>
      <c r="Y45" s="117">
        <v>53</v>
      </c>
      <c r="Z45" s="117">
        <v>49</v>
      </c>
      <c r="AA45" s="117">
        <v>59</v>
      </c>
      <c r="AB45" s="117">
        <v>64</v>
      </c>
      <c r="AC45" s="117">
        <v>52</v>
      </c>
      <c r="AD45" s="117">
        <v>60</v>
      </c>
      <c r="AE45" s="270">
        <v>54</v>
      </c>
      <c r="AF45" s="431">
        <v>66</v>
      </c>
      <c r="AG45" s="117">
        <v>68</v>
      </c>
      <c r="AH45" s="117">
        <v>52</v>
      </c>
      <c r="AI45" s="117">
        <v>60</v>
      </c>
      <c r="AJ45" s="117">
        <v>69</v>
      </c>
      <c r="AK45" s="117">
        <v>59</v>
      </c>
      <c r="AL45" s="117">
        <v>47</v>
      </c>
      <c r="AM45" s="117">
        <v>49</v>
      </c>
      <c r="AN45" s="117">
        <v>46</v>
      </c>
      <c r="AO45" s="117">
        <v>54</v>
      </c>
      <c r="AP45" s="117">
        <v>52</v>
      </c>
      <c r="AQ45" s="1036">
        <v>37</v>
      </c>
      <c r="AR45" s="431">
        <v>37</v>
      </c>
      <c r="AS45" s="117">
        <v>61</v>
      </c>
      <c r="AT45" s="117">
        <v>49</v>
      </c>
      <c r="AU45" s="117">
        <v>57</v>
      </c>
      <c r="AV45" s="117">
        <v>42</v>
      </c>
      <c r="AW45" s="117">
        <v>49</v>
      </c>
      <c r="AX45" s="117">
        <v>66</v>
      </c>
      <c r="AY45" s="117">
        <v>46</v>
      </c>
      <c r="AZ45" s="117">
        <v>52</v>
      </c>
      <c r="BA45" s="117"/>
      <c r="BB45" s="117"/>
      <c r="BC45" s="270"/>
    </row>
    <row r="46" spans="1:55" ht="14.5" thickBot="1" x14ac:dyDescent="0.35">
      <c r="A46" s="279" t="s">
        <v>5</v>
      </c>
      <c r="B46" s="6">
        <f>SUM(B42:B45)</f>
        <v>51068</v>
      </c>
      <c r="C46" s="6">
        <f>SUM(C42:C45)</f>
        <v>49134</v>
      </c>
      <c r="D46" s="6">
        <f>SUM(H46:S46)</f>
        <v>47981</v>
      </c>
      <c r="E46" s="6">
        <f>SUM(T46:AE46)</f>
        <v>48012</v>
      </c>
      <c r="F46" s="478">
        <f t="shared" si="10"/>
        <v>47000</v>
      </c>
      <c r="G46" s="541">
        <f t="shared" si="9"/>
        <v>35707</v>
      </c>
      <c r="H46" s="318">
        <f t="shared" ref="H46:Q46" si="11">SUM(H42:H45)</f>
        <v>3638</v>
      </c>
      <c r="I46" s="6">
        <f t="shared" si="11"/>
        <v>4442</v>
      </c>
      <c r="J46" s="6">
        <f t="shared" si="11"/>
        <v>4339</v>
      </c>
      <c r="K46" s="6">
        <f t="shared" si="11"/>
        <v>3861</v>
      </c>
      <c r="L46" s="6">
        <f t="shared" si="11"/>
        <v>4037</v>
      </c>
      <c r="M46" s="112">
        <f t="shared" si="11"/>
        <v>3748</v>
      </c>
      <c r="N46" s="112">
        <f t="shared" si="11"/>
        <v>3880</v>
      </c>
      <c r="O46" s="101">
        <f t="shared" si="11"/>
        <v>3847</v>
      </c>
      <c r="P46" s="101">
        <f t="shared" si="11"/>
        <v>4197</v>
      </c>
      <c r="Q46" s="101">
        <f t="shared" si="11"/>
        <v>4272</v>
      </c>
      <c r="R46" s="101">
        <f t="shared" ref="R46:S46" si="12">SUM(R42:R45)</f>
        <v>4275</v>
      </c>
      <c r="S46" s="213">
        <f t="shared" si="12"/>
        <v>3445</v>
      </c>
      <c r="T46" s="6">
        <v>3435</v>
      </c>
      <c r="U46" s="101">
        <v>4515</v>
      </c>
      <c r="V46" s="101">
        <v>4306</v>
      </c>
      <c r="W46" s="101">
        <v>4293</v>
      </c>
      <c r="X46" s="101">
        <v>4127</v>
      </c>
      <c r="Y46" s="119">
        <v>3602</v>
      </c>
      <c r="Z46" s="119">
        <v>3868</v>
      </c>
      <c r="AA46" s="101">
        <v>3940</v>
      </c>
      <c r="AB46" s="119">
        <v>4243</v>
      </c>
      <c r="AC46" s="119">
        <v>4403</v>
      </c>
      <c r="AD46" s="119">
        <v>4020</v>
      </c>
      <c r="AE46" s="310">
        <v>3260</v>
      </c>
      <c r="AF46" s="418">
        <v>3564</v>
      </c>
      <c r="AG46" s="101">
        <v>4438</v>
      </c>
      <c r="AH46" s="101">
        <v>4289</v>
      </c>
      <c r="AI46" s="101">
        <v>4183</v>
      </c>
      <c r="AJ46" s="101">
        <v>3946</v>
      </c>
      <c r="AK46" s="119">
        <v>3500</v>
      </c>
      <c r="AL46" s="119">
        <v>3915</v>
      </c>
      <c r="AM46" s="101">
        <v>3695</v>
      </c>
      <c r="AN46" s="119">
        <v>3819</v>
      </c>
      <c r="AO46" s="119">
        <v>4425</v>
      </c>
      <c r="AP46" s="119">
        <v>4105</v>
      </c>
      <c r="AQ46" s="1034">
        <v>3121</v>
      </c>
      <c r="AR46" s="418">
        <f>SUM(AR42:AR45)</f>
        <v>3559</v>
      </c>
      <c r="AS46" s="6">
        <f t="shared" ref="AS46:BC46" si="13">SUM(AS42:AS45)</f>
        <v>4516</v>
      </c>
      <c r="AT46" s="6">
        <f t="shared" si="13"/>
        <v>4292</v>
      </c>
      <c r="AU46" s="6">
        <f t="shared" si="13"/>
        <v>4076</v>
      </c>
      <c r="AV46" s="6">
        <f t="shared" si="13"/>
        <v>3844</v>
      </c>
      <c r="AW46" s="6">
        <f t="shared" si="13"/>
        <v>3573</v>
      </c>
      <c r="AX46" s="6">
        <f t="shared" si="13"/>
        <v>4184</v>
      </c>
      <c r="AY46" s="6">
        <f t="shared" si="13"/>
        <v>4084</v>
      </c>
      <c r="AZ46" s="6">
        <f t="shared" si="13"/>
        <v>3579</v>
      </c>
      <c r="BA46" s="1042">
        <f t="shared" si="13"/>
        <v>0</v>
      </c>
      <c r="BB46" s="1042">
        <f t="shared" si="13"/>
        <v>0</v>
      </c>
      <c r="BC46" s="1043">
        <f t="shared" si="13"/>
        <v>0</v>
      </c>
    </row>
    <row r="47" spans="1:55" ht="14.5" thickBot="1" x14ac:dyDescent="0.35">
      <c r="A47" s="970"/>
      <c r="B47" s="7"/>
      <c r="C47" s="7"/>
      <c r="D47" s="7"/>
      <c r="E47" s="7"/>
      <c r="F47" s="7"/>
      <c r="G47" s="7"/>
      <c r="H47" s="7"/>
      <c r="I47" s="7"/>
      <c r="J47" s="7"/>
      <c r="K47" s="7"/>
      <c r="L47" s="7"/>
      <c r="M47" s="147"/>
      <c r="N47" s="7"/>
      <c r="O47" s="7"/>
      <c r="P47" s="7"/>
      <c r="Q47" s="7"/>
      <c r="R47" s="7"/>
      <c r="S47" s="7"/>
      <c r="T47" s="7"/>
      <c r="U47" s="7"/>
      <c r="V47" s="7"/>
      <c r="W47" s="7"/>
      <c r="X47" s="7"/>
      <c r="Y47" s="147"/>
      <c r="Z47" s="7"/>
      <c r="AA47" s="7"/>
      <c r="AB47" s="7"/>
      <c r="AC47" s="7"/>
      <c r="AD47" s="7"/>
      <c r="AE47" s="7"/>
      <c r="AF47" s="7"/>
      <c r="AG47" s="7"/>
      <c r="AH47" s="7"/>
      <c r="AI47" s="7"/>
      <c r="AJ47" s="7"/>
      <c r="AK47" s="147"/>
      <c r="AL47" s="7"/>
      <c r="AM47" s="7"/>
      <c r="AN47" s="7"/>
      <c r="AO47" s="7"/>
      <c r="AP47" s="7"/>
      <c r="AQ47" s="7"/>
      <c r="AR47" s="7"/>
      <c r="AS47" s="7"/>
      <c r="AT47" s="7"/>
      <c r="AU47" s="7"/>
      <c r="AV47" s="7"/>
      <c r="AW47" s="147"/>
      <c r="AX47" s="7"/>
      <c r="AY47" s="7"/>
      <c r="AZ47" s="7"/>
      <c r="BA47" s="7"/>
      <c r="BB47" s="7"/>
      <c r="BC47" s="7"/>
    </row>
    <row r="48" spans="1:55" ht="14.5" thickBot="1" x14ac:dyDescent="0.35">
      <c r="A48" s="12" t="s">
        <v>44</v>
      </c>
      <c r="B48" s="144" t="s">
        <v>4</v>
      </c>
      <c r="C48" s="26" t="s">
        <v>7</v>
      </c>
      <c r="D48" s="26" t="s">
        <v>443</v>
      </c>
      <c r="E48" s="26" t="s">
        <v>517</v>
      </c>
      <c r="F48" s="522" t="s">
        <v>560</v>
      </c>
      <c r="G48" s="483" t="s">
        <v>516</v>
      </c>
      <c r="H48" s="479" t="s">
        <v>43</v>
      </c>
      <c r="I48" s="145" t="s">
        <v>32</v>
      </c>
      <c r="J48" s="145" t="s">
        <v>33</v>
      </c>
      <c r="K48" s="145" t="s">
        <v>34</v>
      </c>
      <c r="L48" s="145" t="s">
        <v>35</v>
      </c>
      <c r="M48" s="145" t="s">
        <v>36</v>
      </c>
      <c r="N48" s="145" t="s">
        <v>37</v>
      </c>
      <c r="O48" s="145" t="s">
        <v>38</v>
      </c>
      <c r="P48" s="145" t="s">
        <v>39</v>
      </c>
      <c r="Q48" s="145" t="s">
        <v>40</v>
      </c>
      <c r="R48" s="145" t="s">
        <v>41</v>
      </c>
      <c r="S48" s="146" t="s">
        <v>42</v>
      </c>
      <c r="T48" s="145" t="s">
        <v>432</v>
      </c>
      <c r="U48" s="145" t="s">
        <v>433</v>
      </c>
      <c r="V48" s="145" t="s">
        <v>434</v>
      </c>
      <c r="W48" s="145" t="s">
        <v>435</v>
      </c>
      <c r="X48" s="145" t="s">
        <v>436</v>
      </c>
      <c r="Y48" s="145" t="s">
        <v>437</v>
      </c>
      <c r="Z48" s="145" t="s">
        <v>438</v>
      </c>
      <c r="AA48" s="145" t="s">
        <v>439</v>
      </c>
      <c r="AB48" s="145" t="s">
        <v>444</v>
      </c>
      <c r="AC48" s="145" t="s">
        <v>440</v>
      </c>
      <c r="AD48" s="145" t="s">
        <v>441</v>
      </c>
      <c r="AE48" s="146" t="s">
        <v>442</v>
      </c>
      <c r="AF48" s="342" t="s">
        <v>518</v>
      </c>
      <c r="AG48" s="145" t="s">
        <v>519</v>
      </c>
      <c r="AH48" s="145" t="s">
        <v>520</v>
      </c>
      <c r="AI48" s="145" t="s">
        <v>521</v>
      </c>
      <c r="AJ48" s="145" t="s">
        <v>528</v>
      </c>
      <c r="AK48" s="145" t="s">
        <v>529</v>
      </c>
      <c r="AL48" s="145" t="s">
        <v>522</v>
      </c>
      <c r="AM48" s="145" t="s">
        <v>523</v>
      </c>
      <c r="AN48" s="145" t="s">
        <v>524</v>
      </c>
      <c r="AO48" s="145" t="s">
        <v>525</v>
      </c>
      <c r="AP48" s="145" t="s">
        <v>526</v>
      </c>
      <c r="AQ48" s="365" t="s">
        <v>527</v>
      </c>
      <c r="AR48" s="348" t="s">
        <v>562</v>
      </c>
      <c r="AS48" s="142" t="s">
        <v>563</v>
      </c>
      <c r="AT48" s="142" t="s">
        <v>564</v>
      </c>
      <c r="AU48" s="142" t="s">
        <v>565</v>
      </c>
      <c r="AV48" s="142" t="s">
        <v>566</v>
      </c>
      <c r="AW48" s="142" t="s">
        <v>567</v>
      </c>
      <c r="AX48" s="142" t="s">
        <v>568</v>
      </c>
      <c r="AY48" s="142" t="s">
        <v>569</v>
      </c>
      <c r="AZ48" s="142" t="s">
        <v>570</v>
      </c>
      <c r="BA48" s="145" t="s">
        <v>571</v>
      </c>
      <c r="BB48" s="145" t="s">
        <v>572</v>
      </c>
      <c r="BC48" s="146" t="s">
        <v>573</v>
      </c>
    </row>
    <row r="49" spans="1:55" x14ac:dyDescent="0.3">
      <c r="A49" s="280" t="s">
        <v>391</v>
      </c>
      <c r="B49" s="25">
        <v>0.85099999999999998</v>
      </c>
      <c r="C49" s="25">
        <v>0.86299999999999999</v>
      </c>
      <c r="D49" s="25">
        <f>AVERAGE(H49:S49)</f>
        <v>0.89958333333333351</v>
      </c>
      <c r="E49" s="25">
        <f>AVERAGE(T49:AE49)</f>
        <v>0.90619690001308761</v>
      </c>
      <c r="F49" s="524">
        <f>AVERAGE(AF49:AQ49)</f>
        <v>0.92995835871367427</v>
      </c>
      <c r="G49" s="542">
        <f>AVERAGE(AR49:BC49)</f>
        <v>0.94000342898531153</v>
      </c>
      <c r="H49" s="533">
        <v>0.86699999999999999</v>
      </c>
      <c r="I49" s="25">
        <v>0.86799999999999999</v>
      </c>
      <c r="J49" s="25">
        <v>0.9</v>
      </c>
      <c r="K49" s="25">
        <v>0.89</v>
      </c>
      <c r="L49" s="25">
        <v>0.90300000000000002</v>
      </c>
      <c r="M49" s="25">
        <v>0.89800000000000002</v>
      </c>
      <c r="N49" s="25">
        <v>0.88400000000000001</v>
      </c>
      <c r="O49" s="166">
        <v>0.92300000000000004</v>
      </c>
      <c r="P49" s="166">
        <v>0.91700000000000004</v>
      </c>
      <c r="Q49" s="259">
        <v>0.90600000000000003</v>
      </c>
      <c r="R49" s="259">
        <v>0.91200000000000003</v>
      </c>
      <c r="S49" s="260">
        <v>0.92700000000000005</v>
      </c>
      <c r="T49" s="261">
        <v>0.88667687595712097</v>
      </c>
      <c r="U49" s="259">
        <v>0.88971499380421315</v>
      </c>
      <c r="V49" s="166">
        <v>0.88445667125171934</v>
      </c>
      <c r="W49" s="166">
        <v>0.88705234159779611</v>
      </c>
      <c r="X49" s="166">
        <v>0.90778097982708938</v>
      </c>
      <c r="Y49" s="166">
        <v>0.91373801916932906</v>
      </c>
      <c r="Z49" s="166">
        <v>0.90979782270606535</v>
      </c>
      <c r="AA49" s="166">
        <v>0.89931740614334466</v>
      </c>
      <c r="AB49" s="259">
        <v>0.91945288753799392</v>
      </c>
      <c r="AC49" s="259">
        <v>0.91879699248120306</v>
      </c>
      <c r="AD49" s="166">
        <v>0.92835820895522392</v>
      </c>
      <c r="AE49" s="308">
        <v>0.92921960072595278</v>
      </c>
      <c r="AF49" s="433">
        <v>0.93059936908517349</v>
      </c>
      <c r="AG49" s="259">
        <v>0.92991913746630728</v>
      </c>
      <c r="AH49" s="166">
        <v>0.93208092485549132</v>
      </c>
      <c r="AI49" s="166">
        <v>0.92151162790697672</v>
      </c>
      <c r="AJ49" s="166">
        <v>0.9231905465288035</v>
      </c>
      <c r="AK49" s="166">
        <v>0.9170812603648425</v>
      </c>
      <c r="AL49" s="166">
        <v>0.92879746835443033</v>
      </c>
      <c r="AM49" s="166">
        <v>0.9280442804428044</v>
      </c>
      <c r="AN49" s="259">
        <v>0.9140127388535032</v>
      </c>
      <c r="AO49" s="259">
        <v>0.95576619273301733</v>
      </c>
      <c r="AP49" s="166">
        <v>0.93304221251819508</v>
      </c>
      <c r="AQ49" s="1196">
        <v>0.94545454545454544</v>
      </c>
      <c r="AR49" s="434">
        <v>0.94682422451994097</v>
      </c>
      <c r="AS49" s="175">
        <v>0.9463806970509383</v>
      </c>
      <c r="AT49" s="167">
        <v>0.94942903752039154</v>
      </c>
      <c r="AU49" s="167">
        <v>0.93427230046948362</v>
      </c>
      <c r="AV49" s="167">
        <v>0.94107452339688047</v>
      </c>
      <c r="AW49" s="167">
        <v>0.94333333333333336</v>
      </c>
      <c r="AX49" s="167">
        <v>0.93934681181959567</v>
      </c>
      <c r="AY49" s="167">
        <v>0.93249607535321821</v>
      </c>
      <c r="AZ49" s="175">
        <v>0.92687385740402195</v>
      </c>
      <c r="BA49" s="259"/>
      <c r="BB49" s="166"/>
      <c r="BC49" s="308"/>
    </row>
    <row r="50" spans="1:55" x14ac:dyDescent="0.3">
      <c r="A50" s="278" t="s">
        <v>392</v>
      </c>
      <c r="B50" s="13">
        <v>0.745</v>
      </c>
      <c r="C50" s="13">
        <v>0.86599999999999999</v>
      </c>
      <c r="D50" s="13">
        <f>AVERAGE(H50:S50)</f>
        <v>0.92641666666666678</v>
      </c>
      <c r="E50" s="13">
        <f>AVERAGE(T50:AE50)</f>
        <v>0.94401073460876483</v>
      </c>
      <c r="F50" s="524">
        <f t="shared" ref="F50:F53" si="14">AVERAGE(AF50:AQ50)</f>
        <v>0.94938145274586605</v>
      </c>
      <c r="G50" s="542">
        <f t="shared" ref="G50:G52" si="15">AVERAGE(AR50:BC50)</f>
        <v>0.95229974990470034</v>
      </c>
      <c r="H50" s="534">
        <v>0.88300000000000001</v>
      </c>
      <c r="I50" s="13">
        <v>0.90400000000000003</v>
      </c>
      <c r="J50" s="13">
        <v>0.90300000000000002</v>
      </c>
      <c r="K50" s="13">
        <v>0.91900000000000004</v>
      </c>
      <c r="L50" s="13">
        <v>0.92400000000000004</v>
      </c>
      <c r="M50" s="13">
        <v>0.92300000000000004</v>
      </c>
      <c r="N50" s="13">
        <v>0.94</v>
      </c>
      <c r="O50" s="167">
        <v>0.95</v>
      </c>
      <c r="P50" s="167">
        <v>0.95299999999999996</v>
      </c>
      <c r="Q50" s="175">
        <v>0.93400000000000005</v>
      </c>
      <c r="R50" s="175">
        <v>0.94</v>
      </c>
      <c r="S50" s="262">
        <v>0.94399999999999995</v>
      </c>
      <c r="T50" s="263">
        <v>0.93835171966255682</v>
      </c>
      <c r="U50" s="175">
        <v>0.95530425417339793</v>
      </c>
      <c r="V50" s="167">
        <v>0.93364928909952605</v>
      </c>
      <c r="W50" s="167">
        <v>0.93654524089306701</v>
      </c>
      <c r="X50" s="167">
        <v>0.9293308317698562</v>
      </c>
      <c r="Y50" s="167">
        <v>0.9286723163841808</v>
      </c>
      <c r="Z50" s="167">
        <v>0.93805309734513276</v>
      </c>
      <c r="AA50" s="167">
        <v>0.94645161290322577</v>
      </c>
      <c r="AB50" s="175">
        <v>0.95224395857307254</v>
      </c>
      <c r="AC50" s="175">
        <v>0.94923258559622192</v>
      </c>
      <c r="AD50" s="167">
        <v>0.95294117647058818</v>
      </c>
      <c r="AE50" s="309">
        <v>0.9673527324343506</v>
      </c>
      <c r="AF50" s="434">
        <v>0.9553571428571429</v>
      </c>
      <c r="AG50" s="175">
        <v>0.96237864077669899</v>
      </c>
      <c r="AH50" s="167">
        <v>0.94673430564362715</v>
      </c>
      <c r="AI50" s="167">
        <v>0.95575221238938057</v>
      </c>
      <c r="AJ50" s="167">
        <v>0.95482974287699796</v>
      </c>
      <c r="AK50" s="167">
        <v>0.94907407407407407</v>
      </c>
      <c r="AL50" s="167">
        <v>0.95059151009046627</v>
      </c>
      <c r="AM50" s="167">
        <v>0.92630803242446569</v>
      </c>
      <c r="AN50" s="175">
        <v>0.94791666666666663</v>
      </c>
      <c r="AO50" s="175">
        <v>0.94249394673123488</v>
      </c>
      <c r="AP50" s="167">
        <v>0.95189873417721516</v>
      </c>
      <c r="AQ50" s="1197">
        <v>0.94924242424242422</v>
      </c>
      <c r="AR50" s="434">
        <v>0.95310344827586202</v>
      </c>
      <c r="AS50" s="175">
        <v>0.94951923076923073</v>
      </c>
      <c r="AT50" s="167">
        <v>0.94423320659062104</v>
      </c>
      <c r="AU50" s="167">
        <v>0.95631399317406141</v>
      </c>
      <c r="AV50" s="167">
        <v>0.95210449927431062</v>
      </c>
      <c r="AW50" s="167">
        <v>0.95599393019726864</v>
      </c>
      <c r="AX50" s="167">
        <v>0.96476063829787229</v>
      </c>
      <c r="AY50" s="167">
        <v>0.95854545454545459</v>
      </c>
      <c r="AZ50" s="175">
        <v>0.93612334801762109</v>
      </c>
      <c r="BA50" s="175"/>
      <c r="BB50" s="167"/>
      <c r="BC50" s="309"/>
    </row>
    <row r="51" spans="1:55" x14ac:dyDescent="0.3">
      <c r="A51" s="278" t="s">
        <v>393</v>
      </c>
      <c r="B51" s="13">
        <v>0.61199999999999999</v>
      </c>
      <c r="C51" s="13">
        <v>0.80900000000000005</v>
      </c>
      <c r="D51" s="13">
        <f>AVERAGE(H51:S51)</f>
        <v>0.91433333333333344</v>
      </c>
      <c r="E51" s="13">
        <f>AVERAGE(T51:AE51)</f>
        <v>0.93620440736440402</v>
      </c>
      <c r="F51" s="524">
        <f t="shared" si="14"/>
        <v>0.9505211578334315</v>
      </c>
      <c r="G51" s="542">
        <f t="shared" si="15"/>
        <v>0.94558330508270849</v>
      </c>
      <c r="H51" s="534">
        <v>0.876</v>
      </c>
      <c r="I51" s="13">
        <v>0.89500000000000002</v>
      </c>
      <c r="J51" s="13">
        <v>0.88900000000000001</v>
      </c>
      <c r="K51" s="13">
        <v>0.90600000000000003</v>
      </c>
      <c r="L51" s="13">
        <v>0.90200000000000002</v>
      </c>
      <c r="M51" s="13">
        <v>0.90800000000000003</v>
      </c>
      <c r="N51" s="13">
        <v>0.93100000000000005</v>
      </c>
      <c r="O51" s="167">
        <v>0.92700000000000005</v>
      </c>
      <c r="P51" s="167">
        <v>0.93600000000000005</v>
      </c>
      <c r="Q51" s="175">
        <v>0.93</v>
      </c>
      <c r="R51" s="175">
        <v>0.92800000000000005</v>
      </c>
      <c r="S51" s="262">
        <v>0.94399999999999995</v>
      </c>
      <c r="T51" s="263">
        <v>0.92248062015503873</v>
      </c>
      <c r="U51" s="175">
        <v>0.9467592592592593</v>
      </c>
      <c r="V51" s="167">
        <v>0.92784667418263811</v>
      </c>
      <c r="W51" s="167">
        <v>0.93367638650657514</v>
      </c>
      <c r="X51" s="167">
        <v>0.92236384704519114</v>
      </c>
      <c r="Y51" s="167">
        <v>0.92556857339765675</v>
      </c>
      <c r="Z51" s="167">
        <v>0.92744063324538262</v>
      </c>
      <c r="AA51" s="167">
        <v>0.93460166468489891</v>
      </c>
      <c r="AB51" s="175">
        <v>0.95296884185773079</v>
      </c>
      <c r="AC51" s="175">
        <v>0.9470649895178197</v>
      </c>
      <c r="AD51" s="167">
        <v>0.94114184814596824</v>
      </c>
      <c r="AE51" s="309">
        <v>0.95253955037468774</v>
      </c>
      <c r="AF51" s="434">
        <v>0.96056547619047616</v>
      </c>
      <c r="AG51" s="175">
        <v>0.94197595399895451</v>
      </c>
      <c r="AH51" s="167">
        <v>0.95473684210526311</v>
      </c>
      <c r="AI51" s="167">
        <v>0.94964028776978415</v>
      </c>
      <c r="AJ51" s="167">
        <v>0.94385342789598103</v>
      </c>
      <c r="AK51" s="167">
        <v>0.96455351056578054</v>
      </c>
      <c r="AL51" s="167">
        <v>0.95441431044431624</v>
      </c>
      <c r="AM51" s="167">
        <v>0.94226190476190474</v>
      </c>
      <c r="AN51" s="175">
        <v>0.9431540342298288</v>
      </c>
      <c r="AO51" s="175">
        <v>0.94763092269326688</v>
      </c>
      <c r="AP51" s="167">
        <v>0.94357184409540429</v>
      </c>
      <c r="AQ51" s="1197">
        <v>0.95989537925021795</v>
      </c>
      <c r="AR51" s="434">
        <v>0.9464958553127355</v>
      </c>
      <c r="AS51" s="175">
        <v>0.9452610238215915</v>
      </c>
      <c r="AT51" s="167">
        <v>0.94848484848484849</v>
      </c>
      <c r="AU51" s="167">
        <v>0.94702348443473516</v>
      </c>
      <c r="AV51" s="167">
        <v>0.95769881556683589</v>
      </c>
      <c r="AW51" s="167">
        <v>0.94209499024072874</v>
      </c>
      <c r="AX51" s="167">
        <v>0.95044807590933056</v>
      </c>
      <c r="AY51" s="167">
        <v>0.94495412844036697</v>
      </c>
      <c r="AZ51" s="175">
        <v>0.9277885235332044</v>
      </c>
      <c r="BA51" s="175"/>
      <c r="BB51" s="167"/>
      <c r="BC51" s="309"/>
    </row>
    <row r="52" spans="1:55" x14ac:dyDescent="0.3">
      <c r="A52" s="278" t="s">
        <v>133</v>
      </c>
      <c r="B52" s="13">
        <v>0.746</v>
      </c>
      <c r="C52" s="13">
        <v>0.86699999999999999</v>
      </c>
      <c r="D52" s="13">
        <f>AVERAGE(H52:S52)</f>
        <v>0.94333333333333336</v>
      </c>
      <c r="E52" s="13">
        <f>AVERAGE(T52:AE52)</f>
        <v>0.96449454875984875</v>
      </c>
      <c r="F52" s="524">
        <f t="shared" si="14"/>
        <v>0.97405170964282328</v>
      </c>
      <c r="G52" s="542">
        <f t="shared" si="15"/>
        <v>0.94991074803618125</v>
      </c>
      <c r="H52" s="534">
        <v>0.91100000000000003</v>
      </c>
      <c r="I52" s="13">
        <v>0.95699999999999996</v>
      </c>
      <c r="J52" s="13">
        <v>0.93600000000000005</v>
      </c>
      <c r="K52" s="13">
        <v>0.93799999999999994</v>
      </c>
      <c r="L52" s="13">
        <v>0.95</v>
      </c>
      <c r="M52" s="13">
        <v>0.95599999999999996</v>
      </c>
      <c r="N52" s="13">
        <v>0.97399999999999998</v>
      </c>
      <c r="O52" s="167">
        <v>0.95699999999999996</v>
      </c>
      <c r="P52" s="167">
        <v>1</v>
      </c>
      <c r="Q52" s="175">
        <v>0.91500000000000004</v>
      </c>
      <c r="R52" s="175">
        <v>0.9</v>
      </c>
      <c r="S52" s="262">
        <v>0.92600000000000005</v>
      </c>
      <c r="T52" s="263">
        <v>0.96296296296296291</v>
      </c>
      <c r="U52" s="175">
        <v>0.95918367346938771</v>
      </c>
      <c r="V52" s="167">
        <v>0.96296296296296291</v>
      </c>
      <c r="W52" s="167">
        <v>0.92307692307692313</v>
      </c>
      <c r="X52" s="167">
        <v>0.97674418604651159</v>
      </c>
      <c r="Y52" s="167">
        <v>0.92452830188679247</v>
      </c>
      <c r="Z52" s="167">
        <v>0.97916666666666663</v>
      </c>
      <c r="AA52" s="167">
        <v>0.96551724137931039</v>
      </c>
      <c r="AB52" s="175">
        <v>0.953125</v>
      </c>
      <c r="AC52" s="175">
        <v>1</v>
      </c>
      <c r="AD52" s="167">
        <v>0.96666666666666667</v>
      </c>
      <c r="AE52" s="309">
        <v>1</v>
      </c>
      <c r="AF52" s="434">
        <v>0.9538461538461539</v>
      </c>
      <c r="AG52" s="175">
        <v>0.95588235294117652</v>
      </c>
      <c r="AH52" s="167">
        <v>0.96153846153846156</v>
      </c>
      <c r="AI52" s="167">
        <v>0.98333333333333328</v>
      </c>
      <c r="AJ52" s="167">
        <v>0.92753623188405798</v>
      </c>
      <c r="AK52" s="167">
        <v>0.94736842105263153</v>
      </c>
      <c r="AL52" s="167">
        <v>0.97872340425531912</v>
      </c>
      <c r="AM52" s="167">
        <v>1</v>
      </c>
      <c r="AN52" s="175">
        <v>1</v>
      </c>
      <c r="AO52" s="175">
        <v>1</v>
      </c>
      <c r="AP52" s="167">
        <v>0.98039215686274506</v>
      </c>
      <c r="AQ52" s="1197">
        <v>1</v>
      </c>
      <c r="AR52" s="1199">
        <v>1</v>
      </c>
      <c r="AS52" s="167">
        <v>0.96666666666666667</v>
      </c>
      <c r="AT52" s="167">
        <v>0.93877551020408168</v>
      </c>
      <c r="AU52" s="167">
        <v>0.96491228070175439</v>
      </c>
      <c r="AV52" s="167">
        <v>0.92682926829268297</v>
      </c>
      <c r="AW52" s="167">
        <v>0.93877551020408168</v>
      </c>
      <c r="AX52" s="167">
        <v>0.93650793650793651</v>
      </c>
      <c r="AY52" s="167">
        <v>0.93333333333333335</v>
      </c>
      <c r="AZ52" s="1201">
        <v>0.94339622641509435</v>
      </c>
      <c r="BA52" s="175"/>
      <c r="BB52" s="167"/>
      <c r="BC52" s="309"/>
    </row>
    <row r="53" spans="1:55" ht="14.5" thickBot="1" x14ac:dyDescent="0.35">
      <c r="A53" s="279" t="s">
        <v>5</v>
      </c>
      <c r="B53" s="14">
        <v>0.71</v>
      </c>
      <c r="C53" s="14">
        <v>0.84499999999999997</v>
      </c>
      <c r="D53" s="14">
        <f>AVERAGE(H53:S53)</f>
        <v>0.91666666666666663</v>
      </c>
      <c r="E53" s="14">
        <f>AVERAGE(T53:AE53)</f>
        <v>0.9346935751785771</v>
      </c>
      <c r="F53" s="525">
        <f t="shared" si="14"/>
        <v>0.94680528418573828</v>
      </c>
      <c r="G53" s="543">
        <f>AVERAGE(AR53:BC53)</f>
        <v>0.94726305043011172</v>
      </c>
      <c r="H53" s="535">
        <v>0.878</v>
      </c>
      <c r="I53" s="14">
        <v>0.89500000000000002</v>
      </c>
      <c r="J53" s="14">
        <v>0.89700000000000002</v>
      </c>
      <c r="K53" s="14">
        <v>0.90800000000000003</v>
      </c>
      <c r="L53" s="14">
        <v>0.91200000000000003</v>
      </c>
      <c r="M53" s="14">
        <v>0.91300000000000003</v>
      </c>
      <c r="N53" s="14">
        <v>0.92600000000000005</v>
      </c>
      <c r="O53" s="168">
        <v>0.93500000000000005</v>
      </c>
      <c r="P53" s="168">
        <v>0.94</v>
      </c>
      <c r="Q53" s="168">
        <v>0.92700000000000005</v>
      </c>
      <c r="R53" s="168">
        <v>0.92900000000000005</v>
      </c>
      <c r="S53" s="214">
        <v>0.94</v>
      </c>
      <c r="T53" s="14">
        <v>0.92312241277350682</v>
      </c>
      <c r="U53" s="168">
        <v>0.94010358027471286</v>
      </c>
      <c r="V53" s="168">
        <v>0.92316757011548434</v>
      </c>
      <c r="W53" s="168">
        <v>0.92670777988614805</v>
      </c>
      <c r="X53" s="168">
        <v>0.9231905465288035</v>
      </c>
      <c r="Y53" s="168">
        <v>0.92470389170896783</v>
      </c>
      <c r="Z53" s="168">
        <v>0.92953285827395093</v>
      </c>
      <c r="AA53" s="168">
        <v>0.93446852425180593</v>
      </c>
      <c r="AB53" s="276">
        <v>0.94736842105263153</v>
      </c>
      <c r="AC53" s="276">
        <v>0.94420004630701548</v>
      </c>
      <c r="AD53" s="168">
        <v>0.94392523364485981</v>
      </c>
      <c r="AE53" s="214">
        <v>0.95583203732503885</v>
      </c>
      <c r="AF53" s="435">
        <v>0.95284366961989142</v>
      </c>
      <c r="AG53" s="168">
        <v>0.94783802333562117</v>
      </c>
      <c r="AH53" s="168">
        <v>0.94811656005685852</v>
      </c>
      <c r="AI53" s="168">
        <v>0.94778825235678033</v>
      </c>
      <c r="AJ53" s="168">
        <v>0.94402888831570797</v>
      </c>
      <c r="AK53" s="168">
        <v>0.9500438212094654</v>
      </c>
      <c r="AL53" s="168">
        <v>0.94907768251493896</v>
      </c>
      <c r="AM53" s="168">
        <v>0.93493245106148337</v>
      </c>
      <c r="AN53" s="276">
        <v>0.94079999999999997</v>
      </c>
      <c r="AO53" s="276">
        <v>0.9475138121546961</v>
      </c>
      <c r="AP53" s="168">
        <v>0.94550408719346046</v>
      </c>
      <c r="AQ53" s="1198">
        <v>0.95317616240995418</v>
      </c>
      <c r="AR53" s="1200">
        <v>0.94985673352435529</v>
      </c>
      <c r="AS53" s="276">
        <v>0.94733288318703579</v>
      </c>
      <c r="AT53" s="168">
        <v>0.94691943127962086</v>
      </c>
      <c r="AU53" s="168">
        <v>0.9486472945891784</v>
      </c>
      <c r="AV53" s="168">
        <v>0.95277261873175911</v>
      </c>
      <c r="AW53" s="168">
        <v>0.94748858447488582</v>
      </c>
      <c r="AX53" s="168">
        <v>0.95373752130508882</v>
      </c>
      <c r="AY53" s="168">
        <v>0.94749937795471506</v>
      </c>
      <c r="AZ53" s="276">
        <v>0.93111300882436665</v>
      </c>
      <c r="BA53" s="276"/>
      <c r="BB53" s="168"/>
      <c r="BC53" s="214"/>
    </row>
    <row r="54" spans="1:55" ht="14.5" thickBot="1" x14ac:dyDescent="0.35">
      <c r="A54" s="970"/>
    </row>
    <row r="55" spans="1:55" ht="14.5" thickBot="1" x14ac:dyDescent="0.35">
      <c r="A55" s="12" t="s">
        <v>45</v>
      </c>
      <c r="B55" s="140" t="s">
        <v>4</v>
      </c>
      <c r="C55" s="141" t="s">
        <v>7</v>
      </c>
      <c r="D55" s="141" t="s">
        <v>443</v>
      </c>
      <c r="E55" s="26" t="s">
        <v>517</v>
      </c>
      <c r="F55" s="475" t="s">
        <v>560</v>
      </c>
      <c r="G55" s="537" t="s">
        <v>516</v>
      </c>
      <c r="H55" s="529" t="s">
        <v>43</v>
      </c>
      <c r="I55" s="142" t="s">
        <v>32</v>
      </c>
      <c r="J55" s="142" t="s">
        <v>33</v>
      </c>
      <c r="K55" s="142" t="s">
        <v>34</v>
      </c>
      <c r="L55" s="142" t="s">
        <v>35</v>
      </c>
      <c r="M55" s="142" t="s">
        <v>36</v>
      </c>
      <c r="N55" s="142" t="s">
        <v>37</v>
      </c>
      <c r="O55" s="142" t="s">
        <v>38</v>
      </c>
      <c r="P55" s="142" t="s">
        <v>39</v>
      </c>
      <c r="Q55" s="142" t="s">
        <v>40</v>
      </c>
      <c r="R55" s="142" t="s">
        <v>41</v>
      </c>
      <c r="S55" s="143" t="s">
        <v>42</v>
      </c>
      <c r="T55" s="142" t="s">
        <v>432</v>
      </c>
      <c r="U55" s="142" t="s">
        <v>433</v>
      </c>
      <c r="V55" s="142" t="s">
        <v>434</v>
      </c>
      <c r="W55" s="142" t="s">
        <v>435</v>
      </c>
      <c r="X55" s="142" t="s">
        <v>436</v>
      </c>
      <c r="Y55" s="142" t="s">
        <v>437</v>
      </c>
      <c r="Z55" s="142" t="s">
        <v>438</v>
      </c>
      <c r="AA55" s="142" t="s">
        <v>439</v>
      </c>
      <c r="AB55" s="142" t="s">
        <v>444</v>
      </c>
      <c r="AC55" s="142" t="s">
        <v>440</v>
      </c>
      <c r="AD55" s="142" t="s">
        <v>441</v>
      </c>
      <c r="AE55" s="143" t="s">
        <v>442</v>
      </c>
      <c r="AF55" s="348" t="s">
        <v>518</v>
      </c>
      <c r="AG55" s="142" t="s">
        <v>519</v>
      </c>
      <c r="AH55" s="142" t="s">
        <v>520</v>
      </c>
      <c r="AI55" s="142" t="s">
        <v>521</v>
      </c>
      <c r="AJ55" s="142" t="s">
        <v>528</v>
      </c>
      <c r="AK55" s="142" t="s">
        <v>529</v>
      </c>
      <c r="AL55" s="142" t="s">
        <v>522</v>
      </c>
      <c r="AM55" s="142" t="s">
        <v>523</v>
      </c>
      <c r="AN55" s="142" t="s">
        <v>524</v>
      </c>
      <c r="AO55" s="142" t="s">
        <v>525</v>
      </c>
      <c r="AP55" s="142" t="s">
        <v>526</v>
      </c>
      <c r="AQ55" s="143" t="s">
        <v>527</v>
      </c>
      <c r="AR55" s="348" t="s">
        <v>562</v>
      </c>
      <c r="AS55" s="142" t="s">
        <v>563</v>
      </c>
      <c r="AT55" s="142" t="s">
        <v>564</v>
      </c>
      <c r="AU55" s="142" t="s">
        <v>565</v>
      </c>
      <c r="AV55" s="142" t="s">
        <v>566</v>
      </c>
      <c r="AW55" s="142" t="s">
        <v>567</v>
      </c>
      <c r="AX55" s="142" t="s">
        <v>568</v>
      </c>
      <c r="AY55" s="142" t="s">
        <v>569</v>
      </c>
      <c r="AZ55" s="142" t="s">
        <v>570</v>
      </c>
      <c r="BA55" s="142" t="s">
        <v>571</v>
      </c>
      <c r="BB55" s="142" t="s">
        <v>572</v>
      </c>
      <c r="BC55" s="143" t="s">
        <v>573</v>
      </c>
    </row>
    <row r="56" spans="1:55" x14ac:dyDescent="0.3">
      <c r="A56" s="357" t="s">
        <v>31</v>
      </c>
      <c r="B56" s="4">
        <v>32663</v>
      </c>
      <c r="C56" s="4">
        <v>17889</v>
      </c>
      <c r="D56" s="4">
        <v>5378</v>
      </c>
      <c r="E56" s="4">
        <v>5449</v>
      </c>
      <c r="F56" s="526">
        <v>6586</v>
      </c>
      <c r="G56" s="484">
        <v>7049</v>
      </c>
      <c r="H56" s="506">
        <v>16180</v>
      </c>
      <c r="I56" s="15">
        <v>14437</v>
      </c>
      <c r="J56" s="15">
        <v>13477</v>
      </c>
      <c r="K56" s="15">
        <v>11959</v>
      </c>
      <c r="L56" s="4">
        <v>11056</v>
      </c>
      <c r="M56" s="139">
        <v>9281</v>
      </c>
      <c r="N56" s="139">
        <v>8282</v>
      </c>
      <c r="O56" s="116">
        <v>7272</v>
      </c>
      <c r="P56" s="116">
        <v>6401</v>
      </c>
      <c r="Q56" s="116">
        <v>6139</v>
      </c>
      <c r="R56" s="116">
        <v>6089</v>
      </c>
      <c r="S56" s="233">
        <v>5378</v>
      </c>
      <c r="T56" s="116">
        <v>5185</v>
      </c>
      <c r="U56" s="116">
        <v>5644</v>
      </c>
      <c r="V56" s="116">
        <v>6349</v>
      </c>
      <c r="W56" s="116">
        <v>6849</v>
      </c>
      <c r="X56" s="116">
        <v>6755</v>
      </c>
      <c r="Y56" s="116">
        <v>6412</v>
      </c>
      <c r="Z56" s="116">
        <v>5512</v>
      </c>
      <c r="AA56" s="116">
        <v>5824</v>
      </c>
      <c r="AB56" s="116">
        <v>6174</v>
      </c>
      <c r="AC56" s="116">
        <v>6457</v>
      </c>
      <c r="AD56" s="116">
        <v>6380</v>
      </c>
      <c r="AE56" s="233">
        <v>5449</v>
      </c>
      <c r="AF56" s="436">
        <v>5208</v>
      </c>
      <c r="AG56" s="116">
        <v>5576</v>
      </c>
      <c r="AH56" s="116">
        <v>6510</v>
      </c>
      <c r="AI56" s="116">
        <v>6895</v>
      </c>
      <c r="AJ56" s="116">
        <v>6760</v>
      </c>
      <c r="AK56" s="116">
        <v>6421</v>
      </c>
      <c r="AL56" s="116">
        <v>6262</v>
      </c>
      <c r="AM56" s="116">
        <v>6526</v>
      </c>
      <c r="AN56" s="116">
        <v>6515</v>
      </c>
      <c r="AO56" s="116">
        <v>7216</v>
      </c>
      <c r="AP56" s="116">
        <v>7581</v>
      </c>
      <c r="AQ56" s="233">
        <v>6586</v>
      </c>
      <c r="AR56" s="436">
        <v>5813</v>
      </c>
      <c r="AS56" s="116">
        <v>6522</v>
      </c>
      <c r="AT56" s="116">
        <v>7405</v>
      </c>
      <c r="AU56" s="116">
        <v>7750</v>
      </c>
      <c r="AV56" s="116">
        <v>7755</v>
      </c>
      <c r="AW56" s="116">
        <v>7333</v>
      </c>
      <c r="AX56" s="116">
        <v>7035</v>
      </c>
      <c r="AY56" s="116">
        <v>7438</v>
      </c>
      <c r="AZ56" s="116">
        <v>7049</v>
      </c>
      <c r="BA56" s="116"/>
      <c r="BB56" s="116"/>
      <c r="BC56" s="233"/>
    </row>
    <row r="57" spans="1:55" ht="14.5" thickBot="1" x14ac:dyDescent="0.35">
      <c r="A57" s="407" t="s">
        <v>53</v>
      </c>
      <c r="B57" s="6">
        <v>14946</v>
      </c>
      <c r="C57" s="6">
        <v>7946</v>
      </c>
      <c r="D57" s="6">
        <v>376</v>
      </c>
      <c r="E57" s="6">
        <v>206</v>
      </c>
      <c r="F57" s="527">
        <v>179</v>
      </c>
      <c r="G57" s="486">
        <v>216</v>
      </c>
      <c r="H57" s="318">
        <v>7163</v>
      </c>
      <c r="I57" s="6">
        <v>5645</v>
      </c>
      <c r="J57" s="6">
        <v>4790</v>
      </c>
      <c r="K57" s="112">
        <v>4110</v>
      </c>
      <c r="L57" s="6">
        <v>3687</v>
      </c>
      <c r="M57" s="112">
        <v>2794</v>
      </c>
      <c r="N57" s="112">
        <v>2197</v>
      </c>
      <c r="O57" s="119">
        <v>1172</v>
      </c>
      <c r="P57" s="119">
        <v>746</v>
      </c>
      <c r="Q57" s="119">
        <v>539</v>
      </c>
      <c r="R57" s="119">
        <v>364</v>
      </c>
      <c r="S57" s="234">
        <v>376</v>
      </c>
      <c r="T57" s="112">
        <v>341</v>
      </c>
      <c r="U57" s="119">
        <v>234</v>
      </c>
      <c r="V57" s="119">
        <v>212</v>
      </c>
      <c r="W57" s="119">
        <v>331</v>
      </c>
      <c r="X57" s="119">
        <v>332</v>
      </c>
      <c r="Y57" s="119">
        <v>297</v>
      </c>
      <c r="Z57" s="119">
        <v>187</v>
      </c>
      <c r="AA57" s="119">
        <v>190</v>
      </c>
      <c r="AB57" s="119">
        <v>178</v>
      </c>
      <c r="AC57" s="119">
        <v>194</v>
      </c>
      <c r="AD57" s="119">
        <v>240</v>
      </c>
      <c r="AE57" s="234">
        <v>206</v>
      </c>
      <c r="AF57" s="437">
        <v>200</v>
      </c>
      <c r="AG57" s="119">
        <v>159</v>
      </c>
      <c r="AH57" s="119">
        <v>190</v>
      </c>
      <c r="AI57" s="119">
        <v>295</v>
      </c>
      <c r="AJ57" s="119">
        <v>315</v>
      </c>
      <c r="AK57" s="119">
        <v>332</v>
      </c>
      <c r="AL57" s="119">
        <v>328</v>
      </c>
      <c r="AM57" s="119">
        <v>372</v>
      </c>
      <c r="AN57" s="119">
        <v>355</v>
      </c>
      <c r="AO57" s="119">
        <v>415</v>
      </c>
      <c r="AP57" s="119">
        <v>267</v>
      </c>
      <c r="AQ57" s="234">
        <v>179</v>
      </c>
      <c r="AR57" s="437">
        <v>148</v>
      </c>
      <c r="AS57" s="119">
        <v>143</v>
      </c>
      <c r="AT57" s="119">
        <v>177</v>
      </c>
      <c r="AU57" s="119">
        <v>285</v>
      </c>
      <c r="AV57" s="119">
        <v>230</v>
      </c>
      <c r="AW57" s="119">
        <v>308</v>
      </c>
      <c r="AX57" s="119">
        <v>252</v>
      </c>
      <c r="AY57" s="119">
        <v>248</v>
      </c>
      <c r="AZ57" s="119">
        <v>216</v>
      </c>
      <c r="BA57" s="119"/>
      <c r="BB57" s="119"/>
      <c r="BC57" s="234"/>
    </row>
    <row r="58" spans="1:55" ht="16" x14ac:dyDescent="0.3">
      <c r="A58" s="273" t="s">
        <v>541</v>
      </c>
      <c r="B58" s="354" t="s">
        <v>543</v>
      </c>
      <c r="C58" s="354" t="s">
        <v>543</v>
      </c>
      <c r="D58" s="354" t="s">
        <v>543</v>
      </c>
      <c r="E58" s="354" t="s">
        <v>543</v>
      </c>
      <c r="F58" s="528">
        <v>155</v>
      </c>
      <c r="G58" s="539">
        <v>188</v>
      </c>
      <c r="H58" s="536"/>
      <c r="I58" s="110"/>
      <c r="J58" s="110"/>
      <c r="K58" s="111"/>
      <c r="L58" s="110"/>
      <c r="M58" s="111"/>
      <c r="N58" s="111"/>
      <c r="O58" s="118"/>
      <c r="P58" s="118"/>
      <c r="Q58" s="118"/>
      <c r="R58" s="118"/>
      <c r="S58" s="353"/>
      <c r="T58" s="111"/>
      <c r="U58" s="118"/>
      <c r="V58" s="118"/>
      <c r="W58" s="118"/>
      <c r="X58" s="118"/>
      <c r="Y58" s="118"/>
      <c r="Z58" s="118"/>
      <c r="AA58" s="118"/>
      <c r="AB58" s="118"/>
      <c r="AC58" s="118"/>
      <c r="AD58" s="118"/>
      <c r="AE58" s="406" t="s">
        <v>543</v>
      </c>
      <c r="AF58" s="438">
        <v>99</v>
      </c>
      <c r="AG58" s="118">
        <v>51</v>
      </c>
      <c r="AH58" s="118">
        <v>82</v>
      </c>
      <c r="AI58" s="118">
        <v>194</v>
      </c>
      <c r="AJ58" s="118">
        <v>203</v>
      </c>
      <c r="AK58" s="118">
        <v>221</v>
      </c>
      <c r="AL58" s="118">
        <v>227</v>
      </c>
      <c r="AM58" s="118">
        <v>265</v>
      </c>
      <c r="AN58" s="118">
        <v>227</v>
      </c>
      <c r="AO58" s="118">
        <v>282</v>
      </c>
      <c r="AP58" s="118">
        <v>211</v>
      </c>
      <c r="AQ58" s="353">
        <v>155</v>
      </c>
      <c r="AR58" s="438">
        <v>121</v>
      </c>
      <c r="AS58" s="118">
        <v>126</v>
      </c>
      <c r="AT58" s="118">
        <v>149</v>
      </c>
      <c r="AU58" s="118">
        <v>245</v>
      </c>
      <c r="AV58" s="118">
        <v>201</v>
      </c>
      <c r="AW58" s="118">
        <v>271</v>
      </c>
      <c r="AX58" s="118">
        <v>207</v>
      </c>
      <c r="AY58" s="118">
        <v>208</v>
      </c>
      <c r="AZ58" s="118">
        <v>188</v>
      </c>
      <c r="BA58" s="118"/>
      <c r="BB58" s="118"/>
      <c r="BC58" s="353"/>
    </row>
    <row r="59" spans="1:55" ht="16" x14ac:dyDescent="0.3">
      <c r="A59" s="273" t="s">
        <v>555</v>
      </c>
      <c r="B59" s="354" t="s">
        <v>543</v>
      </c>
      <c r="C59" s="354" t="s">
        <v>543</v>
      </c>
      <c r="D59" s="354" t="s">
        <v>543</v>
      </c>
      <c r="E59" s="354" t="s">
        <v>543</v>
      </c>
      <c r="F59" s="528">
        <v>2</v>
      </c>
      <c r="G59" s="539">
        <v>3</v>
      </c>
      <c r="H59" s="536"/>
      <c r="I59" s="110"/>
      <c r="J59" s="110"/>
      <c r="K59" s="111"/>
      <c r="L59" s="110"/>
      <c r="M59" s="111"/>
      <c r="N59" s="111"/>
      <c r="O59" s="118"/>
      <c r="P59" s="118"/>
      <c r="Q59" s="118"/>
      <c r="R59" s="118"/>
      <c r="S59" s="353"/>
      <c r="T59" s="111"/>
      <c r="U59" s="118"/>
      <c r="V59" s="118"/>
      <c r="W59" s="118"/>
      <c r="X59" s="118"/>
      <c r="Y59" s="118"/>
      <c r="Z59" s="118"/>
      <c r="AA59" s="118"/>
      <c r="AB59" s="118"/>
      <c r="AC59" s="118"/>
      <c r="AD59" s="118"/>
      <c r="AE59" s="406" t="s">
        <v>543</v>
      </c>
      <c r="AF59" s="438">
        <v>15</v>
      </c>
      <c r="AG59" s="118">
        <v>16</v>
      </c>
      <c r="AH59" s="118">
        <v>12</v>
      </c>
      <c r="AI59" s="118">
        <v>8</v>
      </c>
      <c r="AJ59" s="118">
        <v>6</v>
      </c>
      <c r="AK59" s="118">
        <v>10</v>
      </c>
      <c r="AL59" s="118">
        <v>4</v>
      </c>
      <c r="AM59" s="118">
        <v>8</v>
      </c>
      <c r="AN59" s="118">
        <v>16</v>
      </c>
      <c r="AO59" s="118">
        <v>11</v>
      </c>
      <c r="AP59" s="118">
        <v>12</v>
      </c>
      <c r="AQ59" s="353">
        <v>2</v>
      </c>
      <c r="AR59" s="438">
        <v>7</v>
      </c>
      <c r="AS59" s="118">
        <v>2</v>
      </c>
      <c r="AT59" s="118">
        <v>3</v>
      </c>
      <c r="AU59" s="118">
        <v>4</v>
      </c>
      <c r="AV59" s="118">
        <v>3</v>
      </c>
      <c r="AW59" s="118">
        <v>5</v>
      </c>
      <c r="AX59" s="118">
        <v>10</v>
      </c>
      <c r="AY59" s="118">
        <v>3</v>
      </c>
      <c r="AZ59" s="118">
        <v>3</v>
      </c>
      <c r="BA59" s="118"/>
      <c r="BB59" s="118"/>
      <c r="BC59" s="353"/>
    </row>
    <row r="60" spans="1:55" ht="16.5" thickBot="1" x14ac:dyDescent="0.35">
      <c r="A60" s="407" t="s">
        <v>556</v>
      </c>
      <c r="B60" s="794" t="s">
        <v>543</v>
      </c>
      <c r="C60" s="794" t="s">
        <v>543</v>
      </c>
      <c r="D60" s="794" t="s">
        <v>543</v>
      </c>
      <c r="E60" s="794" t="s">
        <v>543</v>
      </c>
      <c r="F60" s="795">
        <v>22</v>
      </c>
      <c r="G60" s="486">
        <v>25</v>
      </c>
      <c r="H60" s="318"/>
      <c r="I60" s="6"/>
      <c r="J60" s="6"/>
      <c r="K60" s="112"/>
      <c r="L60" s="6"/>
      <c r="M60" s="112"/>
      <c r="N60" s="112"/>
      <c r="O60" s="119"/>
      <c r="P60" s="119"/>
      <c r="Q60" s="119"/>
      <c r="R60" s="119"/>
      <c r="S60" s="234"/>
      <c r="T60" s="112"/>
      <c r="U60" s="119"/>
      <c r="V60" s="119"/>
      <c r="W60" s="119"/>
      <c r="X60" s="119"/>
      <c r="Y60" s="119"/>
      <c r="Z60" s="119"/>
      <c r="AA60" s="119"/>
      <c r="AB60" s="119"/>
      <c r="AC60" s="119"/>
      <c r="AD60" s="119"/>
      <c r="AE60" s="796" t="s">
        <v>543</v>
      </c>
      <c r="AF60" s="437">
        <v>86</v>
      </c>
      <c r="AG60" s="119">
        <v>92</v>
      </c>
      <c r="AH60" s="119">
        <v>96</v>
      </c>
      <c r="AI60" s="119">
        <v>93</v>
      </c>
      <c r="AJ60" s="119">
        <v>106</v>
      </c>
      <c r="AK60" s="119">
        <v>101</v>
      </c>
      <c r="AL60" s="119">
        <v>97</v>
      </c>
      <c r="AM60" s="119">
        <v>99</v>
      </c>
      <c r="AN60" s="119">
        <v>112</v>
      </c>
      <c r="AO60" s="119">
        <v>122</v>
      </c>
      <c r="AP60" s="119">
        <v>44</v>
      </c>
      <c r="AQ60" s="234">
        <v>22</v>
      </c>
      <c r="AR60" s="437">
        <v>20</v>
      </c>
      <c r="AS60" s="119">
        <v>15</v>
      </c>
      <c r="AT60" s="119">
        <v>25</v>
      </c>
      <c r="AU60" s="119">
        <v>36</v>
      </c>
      <c r="AV60" s="119">
        <v>26</v>
      </c>
      <c r="AW60" s="119">
        <v>32</v>
      </c>
      <c r="AX60" s="119">
        <v>35</v>
      </c>
      <c r="AY60" s="119">
        <v>37</v>
      </c>
      <c r="AZ60" s="119">
        <v>25</v>
      </c>
      <c r="BA60" s="119"/>
      <c r="BB60" s="119"/>
      <c r="BC60" s="234"/>
    </row>
    <row r="61" spans="1:55" ht="14.5" thickBot="1" x14ac:dyDescent="0.35">
      <c r="A61" s="271"/>
    </row>
    <row r="62" spans="1:55" ht="16.5" thickBot="1" x14ac:dyDescent="0.35">
      <c r="A62" s="2" t="s">
        <v>423</v>
      </c>
      <c r="B62" s="140" t="s">
        <v>4</v>
      </c>
      <c r="C62" s="141" t="s">
        <v>7</v>
      </c>
      <c r="D62" s="141" t="s">
        <v>443</v>
      </c>
      <c r="E62" s="26" t="s">
        <v>517</v>
      </c>
      <c r="F62" s="475" t="s">
        <v>560</v>
      </c>
      <c r="G62" s="537" t="s">
        <v>516</v>
      </c>
      <c r="H62" s="529" t="s">
        <v>43</v>
      </c>
      <c r="I62" s="142" t="s">
        <v>32</v>
      </c>
      <c r="J62" s="142" t="s">
        <v>33</v>
      </c>
      <c r="K62" s="142" t="s">
        <v>34</v>
      </c>
      <c r="L62" s="142" t="s">
        <v>35</v>
      </c>
      <c r="M62" s="142" t="s">
        <v>36</v>
      </c>
      <c r="N62" s="142" t="s">
        <v>37</v>
      </c>
      <c r="O62" s="142" t="s">
        <v>38</v>
      </c>
      <c r="P62" s="142" t="s">
        <v>39</v>
      </c>
      <c r="Q62" s="142" t="s">
        <v>40</v>
      </c>
      <c r="R62" s="142" t="s">
        <v>41</v>
      </c>
      <c r="S62" s="143" t="s">
        <v>42</v>
      </c>
      <c r="T62" s="142" t="s">
        <v>432</v>
      </c>
      <c r="U62" s="142" t="s">
        <v>433</v>
      </c>
      <c r="V62" s="142" t="s">
        <v>434</v>
      </c>
      <c r="W62" s="142" t="s">
        <v>435</v>
      </c>
      <c r="X62" s="142" t="s">
        <v>436</v>
      </c>
      <c r="Y62" s="142" t="s">
        <v>437</v>
      </c>
      <c r="Z62" s="142" t="s">
        <v>438</v>
      </c>
      <c r="AA62" s="142" t="s">
        <v>439</v>
      </c>
      <c r="AB62" s="142" t="s">
        <v>444</v>
      </c>
      <c r="AC62" s="142" t="s">
        <v>440</v>
      </c>
      <c r="AD62" s="142" t="s">
        <v>441</v>
      </c>
      <c r="AE62" s="143" t="s">
        <v>442</v>
      </c>
      <c r="AF62" s="348" t="s">
        <v>518</v>
      </c>
      <c r="AG62" s="142" t="s">
        <v>519</v>
      </c>
      <c r="AH62" s="142" t="s">
        <v>520</v>
      </c>
      <c r="AI62" s="142" t="s">
        <v>521</v>
      </c>
      <c r="AJ62" s="142" t="s">
        <v>528</v>
      </c>
      <c r="AK62" s="142" t="s">
        <v>529</v>
      </c>
      <c r="AL62" s="142" t="s">
        <v>522</v>
      </c>
      <c r="AM62" s="142" t="s">
        <v>523</v>
      </c>
      <c r="AN62" s="142" t="s">
        <v>524</v>
      </c>
      <c r="AO62" s="142" t="s">
        <v>525</v>
      </c>
      <c r="AP62" s="142" t="s">
        <v>526</v>
      </c>
      <c r="AQ62" s="143" t="s">
        <v>527</v>
      </c>
      <c r="AR62" s="348" t="s">
        <v>562</v>
      </c>
      <c r="AS62" s="142" t="s">
        <v>563</v>
      </c>
      <c r="AT62" s="142" t="s">
        <v>564</v>
      </c>
      <c r="AU62" s="142" t="s">
        <v>565</v>
      </c>
      <c r="AV62" s="142" t="s">
        <v>566</v>
      </c>
      <c r="AW62" s="142" t="s">
        <v>567</v>
      </c>
      <c r="AX62" s="142" t="s">
        <v>568</v>
      </c>
      <c r="AY62" s="142" t="s">
        <v>569</v>
      </c>
      <c r="AZ62" s="142" t="s">
        <v>570</v>
      </c>
      <c r="BA62" s="142" t="s">
        <v>571</v>
      </c>
      <c r="BB62" s="142" t="s">
        <v>572</v>
      </c>
      <c r="BC62" s="143" t="s">
        <v>573</v>
      </c>
    </row>
    <row r="63" spans="1:55" x14ac:dyDescent="0.3">
      <c r="A63" s="296" t="s">
        <v>451</v>
      </c>
      <c r="B63" s="120" t="s">
        <v>74</v>
      </c>
      <c r="C63" s="120" t="s">
        <v>74</v>
      </c>
      <c r="D63" s="120">
        <f t="shared" ref="D63:D68" si="16">SUM(H63:S63)</f>
        <v>3001</v>
      </c>
      <c r="E63" s="120">
        <f t="shared" ref="E63:E68" si="17">SUM(T63:AE63)</f>
        <v>3038</v>
      </c>
      <c r="F63" s="544">
        <f>SUM(AF63:AQ63)</f>
        <v>3419</v>
      </c>
      <c r="G63" s="560">
        <f>SUM(AR63:BC63)</f>
        <v>2746</v>
      </c>
      <c r="H63" s="547">
        <v>215</v>
      </c>
      <c r="I63" s="120">
        <v>275</v>
      </c>
      <c r="J63" s="120">
        <v>269</v>
      </c>
      <c r="K63" s="120">
        <v>202</v>
      </c>
      <c r="L63" s="120">
        <v>225</v>
      </c>
      <c r="M63" s="121">
        <v>272</v>
      </c>
      <c r="N63" s="121">
        <v>234</v>
      </c>
      <c r="O63" s="121">
        <v>246</v>
      </c>
      <c r="P63" s="121">
        <v>266</v>
      </c>
      <c r="Q63" s="121">
        <v>267</v>
      </c>
      <c r="R63" s="121">
        <v>273</v>
      </c>
      <c r="S63" s="215">
        <v>257</v>
      </c>
      <c r="T63" s="120">
        <v>174</v>
      </c>
      <c r="U63" s="121">
        <v>253</v>
      </c>
      <c r="V63" s="121">
        <v>208</v>
      </c>
      <c r="W63" s="121">
        <v>251</v>
      </c>
      <c r="X63" s="121">
        <v>237</v>
      </c>
      <c r="Y63" s="121">
        <v>244</v>
      </c>
      <c r="Z63" s="121">
        <v>285</v>
      </c>
      <c r="AA63" s="121">
        <v>217</v>
      </c>
      <c r="AB63" s="121">
        <v>268</v>
      </c>
      <c r="AC63" s="301">
        <v>295</v>
      </c>
      <c r="AD63" s="121">
        <v>331</v>
      </c>
      <c r="AE63" s="215">
        <v>275</v>
      </c>
      <c r="AF63" s="439">
        <v>302</v>
      </c>
      <c r="AG63" s="121">
        <v>314</v>
      </c>
      <c r="AH63" s="121">
        <v>280</v>
      </c>
      <c r="AI63" s="121">
        <v>323</v>
      </c>
      <c r="AJ63" s="121">
        <v>265</v>
      </c>
      <c r="AK63" s="121">
        <v>239</v>
      </c>
      <c r="AL63" s="121">
        <v>281</v>
      </c>
      <c r="AM63" s="121">
        <v>234</v>
      </c>
      <c r="AN63" s="121">
        <v>287</v>
      </c>
      <c r="AO63" s="301">
        <v>321</v>
      </c>
      <c r="AP63" s="121">
        <v>326</v>
      </c>
      <c r="AQ63" s="215">
        <v>247</v>
      </c>
      <c r="AR63" s="439">
        <v>313</v>
      </c>
      <c r="AS63" s="121">
        <v>341</v>
      </c>
      <c r="AT63" s="121">
        <v>273</v>
      </c>
      <c r="AU63" s="121">
        <v>306</v>
      </c>
      <c r="AV63" s="121">
        <v>272</v>
      </c>
      <c r="AW63" s="121">
        <v>291</v>
      </c>
      <c r="AX63" s="121">
        <v>322</v>
      </c>
      <c r="AY63" s="121">
        <v>295</v>
      </c>
      <c r="AZ63" s="1202">
        <v>333</v>
      </c>
      <c r="BA63" s="301"/>
      <c r="BB63" s="121"/>
      <c r="BC63" s="215"/>
    </row>
    <row r="64" spans="1:55" x14ac:dyDescent="0.3">
      <c r="A64" s="278" t="s">
        <v>452</v>
      </c>
      <c r="B64" s="122" t="s">
        <v>74</v>
      </c>
      <c r="C64" s="122" t="s">
        <v>74</v>
      </c>
      <c r="D64" s="122">
        <f t="shared" si="16"/>
        <v>3205</v>
      </c>
      <c r="E64" s="122">
        <f t="shared" si="17"/>
        <v>2457</v>
      </c>
      <c r="F64" s="488">
        <f t="shared" ref="F64:F68" si="18">SUM(AF64:AQ64)</f>
        <v>2384</v>
      </c>
      <c r="G64" s="561">
        <f t="shared" ref="G64:G68" si="19">SUM(AR64:BC64)</f>
        <v>1770</v>
      </c>
      <c r="H64" s="548">
        <v>259</v>
      </c>
      <c r="I64" s="122">
        <v>342</v>
      </c>
      <c r="J64" s="122">
        <v>302</v>
      </c>
      <c r="K64" s="122">
        <v>262</v>
      </c>
      <c r="L64" s="122">
        <v>262</v>
      </c>
      <c r="M64" s="123">
        <v>209</v>
      </c>
      <c r="N64" s="123">
        <v>290</v>
      </c>
      <c r="O64" s="123">
        <v>252</v>
      </c>
      <c r="P64" s="123">
        <v>286</v>
      </c>
      <c r="Q64" s="123">
        <v>218</v>
      </c>
      <c r="R64" s="123">
        <v>292</v>
      </c>
      <c r="S64" s="216">
        <v>231</v>
      </c>
      <c r="T64" s="122">
        <v>165</v>
      </c>
      <c r="U64" s="123">
        <v>221</v>
      </c>
      <c r="V64" s="123">
        <v>181</v>
      </c>
      <c r="W64" s="123">
        <v>198</v>
      </c>
      <c r="X64" s="123">
        <v>221</v>
      </c>
      <c r="Y64" s="123">
        <v>177</v>
      </c>
      <c r="Z64" s="123">
        <v>238</v>
      </c>
      <c r="AA64" s="123">
        <v>181</v>
      </c>
      <c r="AB64" s="123">
        <v>235</v>
      </c>
      <c r="AC64" s="302">
        <v>228</v>
      </c>
      <c r="AD64" s="123">
        <v>225</v>
      </c>
      <c r="AE64" s="216">
        <v>187</v>
      </c>
      <c r="AF64" s="440">
        <v>184</v>
      </c>
      <c r="AG64" s="123">
        <v>223</v>
      </c>
      <c r="AH64" s="123">
        <v>174</v>
      </c>
      <c r="AI64" s="123">
        <v>206</v>
      </c>
      <c r="AJ64" s="123">
        <v>196</v>
      </c>
      <c r="AK64" s="123">
        <v>158</v>
      </c>
      <c r="AL64" s="123">
        <v>192</v>
      </c>
      <c r="AM64" s="123">
        <v>189</v>
      </c>
      <c r="AN64" s="123">
        <v>190</v>
      </c>
      <c r="AO64" s="302">
        <v>248</v>
      </c>
      <c r="AP64" s="123">
        <v>234</v>
      </c>
      <c r="AQ64" s="216">
        <v>190</v>
      </c>
      <c r="AR64" s="440">
        <v>205</v>
      </c>
      <c r="AS64" s="123">
        <v>262</v>
      </c>
      <c r="AT64" s="123">
        <v>166</v>
      </c>
      <c r="AU64" s="123">
        <v>201</v>
      </c>
      <c r="AV64" s="123">
        <v>171</v>
      </c>
      <c r="AW64" s="123">
        <v>196</v>
      </c>
      <c r="AX64" s="123">
        <v>201</v>
      </c>
      <c r="AY64" s="123">
        <v>181</v>
      </c>
      <c r="AZ64" s="1203">
        <v>187</v>
      </c>
      <c r="BA64" s="302"/>
      <c r="BB64" s="123"/>
      <c r="BC64" s="216"/>
    </row>
    <row r="65" spans="1:55" x14ac:dyDescent="0.3">
      <c r="A65" s="278" t="s">
        <v>134</v>
      </c>
      <c r="B65" s="122" t="s">
        <v>74</v>
      </c>
      <c r="C65" s="122" t="s">
        <v>74</v>
      </c>
      <c r="D65" s="122">
        <f t="shared" si="16"/>
        <v>424</v>
      </c>
      <c r="E65" s="122">
        <f t="shared" si="17"/>
        <v>394</v>
      </c>
      <c r="F65" s="488">
        <f t="shared" si="18"/>
        <v>453</v>
      </c>
      <c r="G65" s="561">
        <f t="shared" si="19"/>
        <v>458</v>
      </c>
      <c r="H65" s="548">
        <v>33</v>
      </c>
      <c r="I65" s="122">
        <v>25</v>
      </c>
      <c r="J65" s="122">
        <v>36</v>
      </c>
      <c r="K65" s="122">
        <v>42</v>
      </c>
      <c r="L65" s="122">
        <v>26</v>
      </c>
      <c r="M65" s="123">
        <v>34</v>
      </c>
      <c r="N65" s="123">
        <v>32</v>
      </c>
      <c r="O65" s="123">
        <v>36</v>
      </c>
      <c r="P65" s="123">
        <v>44</v>
      </c>
      <c r="Q65" s="123">
        <v>27</v>
      </c>
      <c r="R65" s="123">
        <v>43</v>
      </c>
      <c r="S65" s="216">
        <v>46</v>
      </c>
      <c r="T65" s="122">
        <v>32</v>
      </c>
      <c r="U65" s="123">
        <v>28</v>
      </c>
      <c r="V65" s="123">
        <v>32</v>
      </c>
      <c r="W65" s="123">
        <v>30</v>
      </c>
      <c r="X65" s="123">
        <v>33</v>
      </c>
      <c r="Y65" s="123">
        <v>26</v>
      </c>
      <c r="Z65" s="123">
        <v>34</v>
      </c>
      <c r="AA65" s="123">
        <v>27</v>
      </c>
      <c r="AB65" s="123">
        <v>38</v>
      </c>
      <c r="AC65" s="302">
        <v>32</v>
      </c>
      <c r="AD65" s="123">
        <v>40</v>
      </c>
      <c r="AE65" s="216">
        <v>42</v>
      </c>
      <c r="AF65" s="440">
        <v>42</v>
      </c>
      <c r="AG65" s="123">
        <v>35</v>
      </c>
      <c r="AH65" s="123">
        <v>36</v>
      </c>
      <c r="AI65" s="123">
        <v>33</v>
      </c>
      <c r="AJ65" s="123">
        <v>32</v>
      </c>
      <c r="AK65" s="123">
        <v>24</v>
      </c>
      <c r="AL65" s="123">
        <v>45</v>
      </c>
      <c r="AM65" s="123">
        <v>32</v>
      </c>
      <c r="AN65" s="123">
        <v>38</v>
      </c>
      <c r="AO65" s="302">
        <v>40</v>
      </c>
      <c r="AP65" s="123">
        <v>49</v>
      </c>
      <c r="AQ65" s="216">
        <v>47</v>
      </c>
      <c r="AR65" s="440">
        <v>44</v>
      </c>
      <c r="AS65" s="123">
        <v>43</v>
      </c>
      <c r="AT65" s="123">
        <v>49</v>
      </c>
      <c r="AU65" s="123">
        <v>56</v>
      </c>
      <c r="AV65" s="123">
        <v>64</v>
      </c>
      <c r="AW65" s="123">
        <v>39</v>
      </c>
      <c r="AX65" s="123">
        <v>60</v>
      </c>
      <c r="AY65" s="123">
        <v>54</v>
      </c>
      <c r="AZ65" s="1203">
        <v>49</v>
      </c>
      <c r="BA65" s="302"/>
      <c r="BB65" s="123"/>
      <c r="BC65" s="216"/>
    </row>
    <row r="66" spans="1:55" x14ac:dyDescent="0.3">
      <c r="A66" s="278" t="s">
        <v>206</v>
      </c>
      <c r="B66" s="122" t="s">
        <v>74</v>
      </c>
      <c r="C66" s="122" t="s">
        <v>74</v>
      </c>
      <c r="D66" s="122">
        <f t="shared" si="16"/>
        <v>1392</v>
      </c>
      <c r="E66" s="122">
        <f t="shared" si="17"/>
        <v>1351</v>
      </c>
      <c r="F66" s="488">
        <f t="shared" si="18"/>
        <v>1449</v>
      </c>
      <c r="G66" s="562">
        <f t="shared" si="19"/>
        <v>913</v>
      </c>
      <c r="H66" s="548">
        <v>110</v>
      </c>
      <c r="I66" s="122">
        <v>98</v>
      </c>
      <c r="J66" s="122">
        <v>93</v>
      </c>
      <c r="K66" s="122">
        <v>97</v>
      </c>
      <c r="L66" s="122">
        <v>127</v>
      </c>
      <c r="M66" s="123">
        <v>116</v>
      </c>
      <c r="N66" s="123">
        <v>99</v>
      </c>
      <c r="O66" s="123">
        <v>103</v>
      </c>
      <c r="P66" s="123">
        <v>122</v>
      </c>
      <c r="Q66" s="123">
        <v>132</v>
      </c>
      <c r="R66" s="123">
        <v>141</v>
      </c>
      <c r="S66" s="216">
        <v>154</v>
      </c>
      <c r="T66" s="122">
        <v>113</v>
      </c>
      <c r="U66" s="123">
        <v>134</v>
      </c>
      <c r="V66" s="123">
        <v>90</v>
      </c>
      <c r="W66" s="123">
        <v>109</v>
      </c>
      <c r="X66" s="123">
        <v>98</v>
      </c>
      <c r="Y66" s="123">
        <v>74</v>
      </c>
      <c r="Z66" s="123">
        <v>129</v>
      </c>
      <c r="AA66" s="123">
        <v>77</v>
      </c>
      <c r="AB66" s="123">
        <v>110</v>
      </c>
      <c r="AC66" s="302">
        <v>121</v>
      </c>
      <c r="AD66" s="123">
        <v>148</v>
      </c>
      <c r="AE66" s="216">
        <v>148</v>
      </c>
      <c r="AF66" s="440">
        <v>124</v>
      </c>
      <c r="AG66" s="123">
        <v>146</v>
      </c>
      <c r="AH66" s="123">
        <v>131</v>
      </c>
      <c r="AI66" s="123">
        <v>138</v>
      </c>
      <c r="AJ66" s="123">
        <v>130</v>
      </c>
      <c r="AK66" s="123">
        <v>110</v>
      </c>
      <c r="AL66" s="123">
        <v>137</v>
      </c>
      <c r="AM66" s="123">
        <v>86</v>
      </c>
      <c r="AN66" s="123">
        <v>125</v>
      </c>
      <c r="AO66" s="302">
        <v>109</v>
      </c>
      <c r="AP66" s="123">
        <v>121</v>
      </c>
      <c r="AQ66" s="216">
        <v>92</v>
      </c>
      <c r="AR66" s="440">
        <v>115</v>
      </c>
      <c r="AS66" s="123">
        <v>107</v>
      </c>
      <c r="AT66" s="123">
        <v>96</v>
      </c>
      <c r="AU66" s="123">
        <v>119</v>
      </c>
      <c r="AV66" s="123">
        <v>98</v>
      </c>
      <c r="AW66" s="123">
        <v>78</v>
      </c>
      <c r="AX66" s="123">
        <v>97</v>
      </c>
      <c r="AY66" s="123">
        <v>99</v>
      </c>
      <c r="AZ66" s="1203">
        <v>104</v>
      </c>
      <c r="BA66" s="302"/>
      <c r="BB66" s="123"/>
      <c r="BC66" s="216"/>
    </row>
    <row r="67" spans="1:55" x14ac:dyDescent="0.3">
      <c r="A67" s="278" t="s">
        <v>25</v>
      </c>
      <c r="B67" s="122" t="s">
        <v>74</v>
      </c>
      <c r="C67" s="122" t="s">
        <v>74</v>
      </c>
      <c r="D67" s="122">
        <f t="shared" si="16"/>
        <v>192</v>
      </c>
      <c r="E67" s="122">
        <f t="shared" si="17"/>
        <v>419</v>
      </c>
      <c r="F67" s="488">
        <f t="shared" si="18"/>
        <v>652</v>
      </c>
      <c r="G67" s="496">
        <f t="shared" si="19"/>
        <v>550</v>
      </c>
      <c r="H67" s="548">
        <v>18</v>
      </c>
      <c r="I67" s="122">
        <v>12</v>
      </c>
      <c r="J67" s="122">
        <v>12</v>
      </c>
      <c r="K67" s="122">
        <v>17</v>
      </c>
      <c r="L67" s="122">
        <v>19</v>
      </c>
      <c r="M67" s="123">
        <v>20</v>
      </c>
      <c r="N67" s="123">
        <v>13</v>
      </c>
      <c r="O67" s="123">
        <v>12</v>
      </c>
      <c r="P67" s="123">
        <v>13</v>
      </c>
      <c r="Q67" s="123">
        <v>12</v>
      </c>
      <c r="R67" s="123">
        <v>21</v>
      </c>
      <c r="S67" s="216">
        <v>23</v>
      </c>
      <c r="T67" s="122">
        <v>28</v>
      </c>
      <c r="U67" s="123">
        <v>49</v>
      </c>
      <c r="V67" s="123">
        <v>28</v>
      </c>
      <c r="W67" s="123">
        <v>30</v>
      </c>
      <c r="X67" s="123">
        <v>35</v>
      </c>
      <c r="Y67" s="123">
        <v>30</v>
      </c>
      <c r="Z67" s="123">
        <v>27</v>
      </c>
      <c r="AA67" s="123">
        <v>23</v>
      </c>
      <c r="AB67" s="123">
        <v>30</v>
      </c>
      <c r="AC67" s="302">
        <v>31</v>
      </c>
      <c r="AD67" s="123">
        <v>55</v>
      </c>
      <c r="AE67" s="216">
        <v>53</v>
      </c>
      <c r="AF67" s="440">
        <v>55</v>
      </c>
      <c r="AG67" s="123">
        <v>69</v>
      </c>
      <c r="AH67" s="123">
        <v>45</v>
      </c>
      <c r="AI67" s="123">
        <v>48</v>
      </c>
      <c r="AJ67" s="123">
        <v>40</v>
      </c>
      <c r="AK67" s="123">
        <v>46</v>
      </c>
      <c r="AL67" s="123">
        <v>50</v>
      </c>
      <c r="AM67" s="123">
        <v>38</v>
      </c>
      <c r="AN67" s="123">
        <v>53</v>
      </c>
      <c r="AO67" s="302">
        <v>75</v>
      </c>
      <c r="AP67" s="123">
        <v>73</v>
      </c>
      <c r="AQ67" s="216">
        <v>60</v>
      </c>
      <c r="AR67" s="440">
        <v>79</v>
      </c>
      <c r="AS67" s="123">
        <v>50</v>
      </c>
      <c r="AT67" s="123">
        <v>67</v>
      </c>
      <c r="AU67" s="123">
        <v>62</v>
      </c>
      <c r="AV67" s="123">
        <v>56</v>
      </c>
      <c r="AW67" s="123">
        <v>75</v>
      </c>
      <c r="AX67" s="123">
        <v>57</v>
      </c>
      <c r="AY67" s="123">
        <v>47</v>
      </c>
      <c r="AZ67" s="1203">
        <v>57</v>
      </c>
      <c r="BA67" s="302"/>
      <c r="BB67" s="123"/>
      <c r="BC67" s="216"/>
    </row>
    <row r="68" spans="1:55" ht="14.5" thickBot="1" x14ac:dyDescent="0.35">
      <c r="A68" s="279" t="s">
        <v>291</v>
      </c>
      <c r="B68" s="130" t="s">
        <v>74</v>
      </c>
      <c r="C68" s="130" t="s">
        <v>74</v>
      </c>
      <c r="D68" s="130">
        <f t="shared" si="16"/>
        <v>456</v>
      </c>
      <c r="E68" s="130">
        <f t="shared" si="17"/>
        <v>586</v>
      </c>
      <c r="F68" s="545">
        <f t="shared" si="18"/>
        <v>536</v>
      </c>
      <c r="G68" s="563">
        <f t="shared" si="19"/>
        <v>512</v>
      </c>
      <c r="H68" s="549">
        <v>41</v>
      </c>
      <c r="I68" s="130">
        <v>32</v>
      </c>
      <c r="J68" s="130">
        <v>41</v>
      </c>
      <c r="K68" s="130">
        <v>30</v>
      </c>
      <c r="L68" s="130">
        <v>45</v>
      </c>
      <c r="M68" s="131">
        <v>40</v>
      </c>
      <c r="N68" s="131">
        <v>38</v>
      </c>
      <c r="O68" s="131">
        <v>48</v>
      </c>
      <c r="P68" s="131">
        <v>34</v>
      </c>
      <c r="Q68" s="131">
        <v>38</v>
      </c>
      <c r="R68" s="131">
        <v>37</v>
      </c>
      <c r="S68" s="217">
        <v>32</v>
      </c>
      <c r="T68" s="130">
        <v>44</v>
      </c>
      <c r="U68" s="131">
        <v>42</v>
      </c>
      <c r="V68" s="131">
        <v>40</v>
      </c>
      <c r="W68" s="131">
        <v>40</v>
      </c>
      <c r="X68" s="131">
        <v>44</v>
      </c>
      <c r="Y68" s="131">
        <v>62</v>
      </c>
      <c r="Z68" s="131">
        <v>46</v>
      </c>
      <c r="AA68" s="131">
        <v>35</v>
      </c>
      <c r="AB68" s="131">
        <v>53</v>
      </c>
      <c r="AC68" s="303">
        <v>61</v>
      </c>
      <c r="AD68" s="131">
        <v>70</v>
      </c>
      <c r="AE68" s="217">
        <v>49</v>
      </c>
      <c r="AF68" s="441">
        <v>41</v>
      </c>
      <c r="AG68" s="131">
        <v>59</v>
      </c>
      <c r="AH68" s="131">
        <v>46</v>
      </c>
      <c r="AI68" s="131">
        <v>42</v>
      </c>
      <c r="AJ68" s="131">
        <v>26</v>
      </c>
      <c r="AK68" s="131">
        <v>29</v>
      </c>
      <c r="AL68" s="131">
        <v>44</v>
      </c>
      <c r="AM68" s="131">
        <v>48</v>
      </c>
      <c r="AN68" s="131">
        <v>54</v>
      </c>
      <c r="AO68" s="303">
        <v>58</v>
      </c>
      <c r="AP68" s="131">
        <v>44</v>
      </c>
      <c r="AQ68" s="217">
        <v>45</v>
      </c>
      <c r="AR68" s="441">
        <v>57</v>
      </c>
      <c r="AS68" s="131">
        <v>52</v>
      </c>
      <c r="AT68" s="131">
        <v>53</v>
      </c>
      <c r="AU68" s="131">
        <v>57</v>
      </c>
      <c r="AV68" s="131">
        <v>51</v>
      </c>
      <c r="AW68" s="131">
        <v>34</v>
      </c>
      <c r="AX68" s="131">
        <v>66</v>
      </c>
      <c r="AY68" s="131">
        <v>63</v>
      </c>
      <c r="AZ68" s="1204">
        <v>79</v>
      </c>
      <c r="BA68" s="303"/>
      <c r="BB68" s="131"/>
      <c r="BC68" s="217"/>
    </row>
    <row r="69" spans="1:55" ht="14.5" thickBot="1" x14ac:dyDescent="0.35">
      <c r="A69" s="27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16.5" thickBot="1" x14ac:dyDescent="0.35">
      <c r="A70" s="2" t="s">
        <v>424</v>
      </c>
      <c r="B70" s="140" t="s">
        <v>4</v>
      </c>
      <c r="C70" s="141" t="s">
        <v>7</v>
      </c>
      <c r="D70" s="141" t="s">
        <v>443</v>
      </c>
      <c r="E70" s="26" t="s">
        <v>517</v>
      </c>
      <c r="F70" s="475" t="s">
        <v>560</v>
      </c>
      <c r="G70" s="537" t="s">
        <v>516</v>
      </c>
      <c r="H70" s="529" t="s">
        <v>43</v>
      </c>
      <c r="I70" s="142" t="s">
        <v>32</v>
      </c>
      <c r="J70" s="142" t="s">
        <v>33</v>
      </c>
      <c r="K70" s="142" t="s">
        <v>34</v>
      </c>
      <c r="L70" s="142" t="s">
        <v>35</v>
      </c>
      <c r="M70" s="142" t="s">
        <v>36</v>
      </c>
      <c r="N70" s="142" t="s">
        <v>37</v>
      </c>
      <c r="O70" s="142" t="s">
        <v>38</v>
      </c>
      <c r="P70" s="142" t="s">
        <v>39</v>
      </c>
      <c r="Q70" s="142" t="s">
        <v>40</v>
      </c>
      <c r="R70" s="142" t="s">
        <v>41</v>
      </c>
      <c r="S70" s="143" t="s">
        <v>42</v>
      </c>
      <c r="T70" s="142" t="s">
        <v>432</v>
      </c>
      <c r="U70" s="142" t="s">
        <v>433</v>
      </c>
      <c r="V70" s="142" t="s">
        <v>434</v>
      </c>
      <c r="W70" s="142" t="s">
        <v>435</v>
      </c>
      <c r="X70" s="142" t="s">
        <v>436</v>
      </c>
      <c r="Y70" s="142" t="s">
        <v>437</v>
      </c>
      <c r="Z70" s="142" t="s">
        <v>438</v>
      </c>
      <c r="AA70" s="142" t="s">
        <v>439</v>
      </c>
      <c r="AB70" s="142" t="s">
        <v>444</v>
      </c>
      <c r="AC70" s="142" t="s">
        <v>440</v>
      </c>
      <c r="AD70" s="142" t="s">
        <v>441</v>
      </c>
      <c r="AE70" s="355" t="s">
        <v>442</v>
      </c>
      <c r="AF70" s="348" t="s">
        <v>518</v>
      </c>
      <c r="AG70" s="142" t="s">
        <v>519</v>
      </c>
      <c r="AH70" s="142" t="s">
        <v>520</v>
      </c>
      <c r="AI70" s="142" t="s">
        <v>521</v>
      </c>
      <c r="AJ70" s="142" t="s">
        <v>528</v>
      </c>
      <c r="AK70" s="142" t="s">
        <v>529</v>
      </c>
      <c r="AL70" s="142" t="s">
        <v>522</v>
      </c>
      <c r="AM70" s="142" t="s">
        <v>523</v>
      </c>
      <c r="AN70" s="142" t="s">
        <v>524</v>
      </c>
      <c r="AO70" s="142" t="s">
        <v>525</v>
      </c>
      <c r="AP70" s="142" t="s">
        <v>526</v>
      </c>
      <c r="AQ70" s="143" t="s">
        <v>527</v>
      </c>
      <c r="AR70" s="348" t="s">
        <v>562</v>
      </c>
      <c r="AS70" s="142" t="s">
        <v>563</v>
      </c>
      <c r="AT70" s="142" t="s">
        <v>564</v>
      </c>
      <c r="AU70" s="142" t="s">
        <v>565</v>
      </c>
      <c r="AV70" s="142" t="s">
        <v>566</v>
      </c>
      <c r="AW70" s="142" t="s">
        <v>567</v>
      </c>
      <c r="AX70" s="142" t="s">
        <v>568</v>
      </c>
      <c r="AY70" s="142" t="s">
        <v>569</v>
      </c>
      <c r="AZ70" s="142" t="s">
        <v>570</v>
      </c>
      <c r="BA70" s="142" t="s">
        <v>571</v>
      </c>
      <c r="BB70" s="142" t="s">
        <v>572</v>
      </c>
      <c r="BC70" s="143" t="s">
        <v>573</v>
      </c>
    </row>
    <row r="71" spans="1:55" x14ac:dyDescent="0.3">
      <c r="A71" s="357" t="s">
        <v>699</v>
      </c>
      <c r="B71" s="4">
        <v>13124</v>
      </c>
      <c r="C71" s="4">
        <v>13132</v>
      </c>
      <c r="D71" s="4">
        <f>SUM(H71:S71)</f>
        <v>11429</v>
      </c>
      <c r="E71" s="4">
        <f>SUM(T71:AE71)</f>
        <v>9669</v>
      </c>
      <c r="F71" s="339">
        <f>SUM(AF71:AQ71)</f>
        <v>9678</v>
      </c>
      <c r="G71" s="564">
        <f>SUM(AR71:BC71)</f>
        <v>7449</v>
      </c>
      <c r="H71" s="550">
        <v>950</v>
      </c>
      <c r="I71" s="9">
        <v>1083</v>
      </c>
      <c r="J71" s="160">
        <v>1028</v>
      </c>
      <c r="K71" s="9">
        <v>967</v>
      </c>
      <c r="L71" s="160">
        <v>891</v>
      </c>
      <c r="M71" s="160">
        <v>918</v>
      </c>
      <c r="N71" s="160">
        <v>980</v>
      </c>
      <c r="O71" s="15">
        <v>875</v>
      </c>
      <c r="P71" s="4">
        <v>961</v>
      </c>
      <c r="Q71" s="15">
        <v>986</v>
      </c>
      <c r="R71" s="15">
        <v>1019</v>
      </c>
      <c r="S71" s="206">
        <v>771</v>
      </c>
      <c r="T71" s="160">
        <v>666</v>
      </c>
      <c r="U71" s="160">
        <v>908</v>
      </c>
      <c r="V71" s="160">
        <v>818</v>
      </c>
      <c r="W71" s="160">
        <v>815</v>
      </c>
      <c r="X71" s="160">
        <v>828</v>
      </c>
      <c r="Y71" s="160">
        <v>744</v>
      </c>
      <c r="Z71" s="160">
        <v>871</v>
      </c>
      <c r="AA71" s="15">
        <v>773</v>
      </c>
      <c r="AB71" s="15">
        <v>823</v>
      </c>
      <c r="AC71" s="116">
        <v>827</v>
      </c>
      <c r="AD71" s="15">
        <v>827</v>
      </c>
      <c r="AE71" s="339">
        <v>769</v>
      </c>
      <c r="AF71" s="357">
        <v>757</v>
      </c>
      <c r="AG71" s="160">
        <v>871</v>
      </c>
      <c r="AH71" s="160">
        <v>765</v>
      </c>
      <c r="AI71" s="160">
        <v>866</v>
      </c>
      <c r="AJ71" s="160">
        <v>717</v>
      </c>
      <c r="AK71" s="160">
        <v>687</v>
      </c>
      <c r="AL71" s="160">
        <v>776</v>
      </c>
      <c r="AM71" s="15">
        <v>738</v>
      </c>
      <c r="AN71" s="15">
        <v>876</v>
      </c>
      <c r="AO71" s="116">
        <v>866</v>
      </c>
      <c r="AP71" s="15">
        <v>990</v>
      </c>
      <c r="AQ71" s="206">
        <v>769</v>
      </c>
      <c r="AR71" s="357">
        <v>846</v>
      </c>
      <c r="AS71" s="15">
        <v>1067</v>
      </c>
      <c r="AT71" s="160">
        <v>756</v>
      </c>
      <c r="AU71" s="160">
        <v>838</v>
      </c>
      <c r="AV71" s="160">
        <v>776</v>
      </c>
      <c r="AW71" s="160">
        <v>758</v>
      </c>
      <c r="AX71" s="160">
        <v>849</v>
      </c>
      <c r="AY71" s="15">
        <v>765</v>
      </c>
      <c r="AZ71" s="811">
        <v>794</v>
      </c>
      <c r="BA71" s="116"/>
      <c r="BB71" s="15"/>
      <c r="BC71" s="206"/>
    </row>
    <row r="72" spans="1:55" x14ac:dyDescent="0.3">
      <c r="A72" s="638" t="s">
        <v>700</v>
      </c>
      <c r="B72" s="122" t="s">
        <v>74</v>
      </c>
      <c r="C72" s="122" t="s">
        <v>74</v>
      </c>
      <c r="D72" s="347">
        <v>0.11600000000000001</v>
      </c>
      <c r="E72" s="347">
        <f>AVERAGE(T72:AE72)</f>
        <v>0.10145620404425515</v>
      </c>
      <c r="F72" s="373">
        <f>AVERAGE(AF72:AQ72)</f>
        <v>0.10251174590287269</v>
      </c>
      <c r="G72" s="565">
        <f>AVERAGE(AR72:BC72)</f>
        <v>0.1085</v>
      </c>
      <c r="H72" s="551">
        <v>0.12637557685481007</v>
      </c>
      <c r="I72" s="162">
        <v>0.12341962673088501</v>
      </c>
      <c r="J72" s="162">
        <v>0.11526282457251424</v>
      </c>
      <c r="K72" s="162">
        <v>0.11594719942918302</v>
      </c>
      <c r="L72" s="162">
        <v>0.1191568927417984</v>
      </c>
      <c r="M72" s="162">
        <v>0.11437375385173101</v>
      </c>
      <c r="N72" s="175">
        <v>0.11997164628743576</v>
      </c>
      <c r="O72" s="175">
        <v>0.10791738382099827</v>
      </c>
      <c r="P72" s="175">
        <v>0.10919354838709677</v>
      </c>
      <c r="Q72" s="175">
        <v>0.11740309459243899</v>
      </c>
      <c r="R72" s="175">
        <v>0.1130798969072165</v>
      </c>
      <c r="S72" s="235">
        <v>0.10980019029495719</v>
      </c>
      <c r="T72" s="345">
        <v>9.8369766580214901E-2</v>
      </c>
      <c r="U72" s="345">
        <v>9.8530939308502749E-2</v>
      </c>
      <c r="V72" s="345">
        <v>9.9164433233485727E-2</v>
      </c>
      <c r="W72" s="345">
        <v>9.0179414542020775E-2</v>
      </c>
      <c r="X72" s="345">
        <v>9.9058940069341253E-2</v>
      </c>
      <c r="Y72" s="345">
        <v>0.10385814497272018</v>
      </c>
      <c r="Z72" s="202">
        <v>0.11558063341827449</v>
      </c>
      <c r="AA72" s="202">
        <v>0.10361575822989746</v>
      </c>
      <c r="AB72" s="202">
        <v>0.10487565445026178</v>
      </c>
      <c r="AC72" s="346">
        <v>9.8480050664977836E-2</v>
      </c>
      <c r="AD72" s="202">
        <v>9.3760713061364409E-2</v>
      </c>
      <c r="AE72" s="356">
        <v>0.112</v>
      </c>
      <c r="AF72" s="358">
        <v>0.110613691475471</v>
      </c>
      <c r="AG72" s="345">
        <v>9.7928436911487754E-2</v>
      </c>
      <c r="AH72" s="345">
        <v>9.4976713240186292E-2</v>
      </c>
      <c r="AI72" s="345">
        <v>0.10763175906913074</v>
      </c>
      <c r="AJ72" s="345">
        <v>9.162632239555317E-2</v>
      </c>
      <c r="AK72" s="345">
        <v>9.3256814921090392E-2</v>
      </c>
      <c r="AL72" s="202">
        <v>0.10386819484240688</v>
      </c>
      <c r="AM72" s="202">
        <v>9.8411468423091827E-2</v>
      </c>
      <c r="AN72" s="202">
        <v>0.10490266762797404</v>
      </c>
      <c r="AO72" s="346">
        <v>0.10566518141311267</v>
      </c>
      <c r="AP72" s="202">
        <v>0.11347397073834638</v>
      </c>
      <c r="AQ72" s="235">
        <v>0.10778572977662113</v>
      </c>
      <c r="AR72" s="358">
        <v>0.12640000000000001</v>
      </c>
      <c r="AS72" s="345">
        <v>0.1211</v>
      </c>
      <c r="AT72" s="345">
        <v>9.3600000000000003E-2</v>
      </c>
      <c r="AU72" s="345">
        <v>0.1099</v>
      </c>
      <c r="AV72" s="345">
        <v>0.1023</v>
      </c>
      <c r="AW72" s="345">
        <v>0.1007</v>
      </c>
      <c r="AX72" s="202">
        <v>0.1038</v>
      </c>
      <c r="AY72" s="202">
        <v>0.1067</v>
      </c>
      <c r="AZ72" s="920">
        <v>0.112</v>
      </c>
      <c r="BA72" s="346"/>
      <c r="BB72" s="202"/>
      <c r="BC72" s="235"/>
    </row>
    <row r="73" spans="1:55" x14ac:dyDescent="0.3">
      <c r="A73" s="638" t="s">
        <v>610</v>
      </c>
      <c r="B73" s="122" t="s">
        <v>74</v>
      </c>
      <c r="C73" s="122" t="s">
        <v>74</v>
      </c>
      <c r="D73" s="616">
        <f>AVERAGE(H73:S73)</f>
        <v>6.4608035733671727</v>
      </c>
      <c r="E73" s="616">
        <f>AVERAGE(T73:AE73)</f>
        <v>5.4750000000000005</v>
      </c>
      <c r="F73" s="617">
        <f>AVERAGE(AF73:AQ73)</f>
        <v>5.1978391950243488</v>
      </c>
      <c r="G73" s="618">
        <f>AVERAGE(AR73:BC73)</f>
        <v>5.3777777777777773</v>
      </c>
      <c r="H73" s="619">
        <v>5.7296428804060682</v>
      </c>
      <c r="I73" s="616">
        <v>7.6</v>
      </c>
      <c r="J73" s="620">
        <v>7.2</v>
      </c>
      <c r="K73" s="621">
        <v>6.7</v>
      </c>
      <c r="L73" s="622">
        <v>6.1</v>
      </c>
      <c r="M73" s="623">
        <v>6.2</v>
      </c>
      <c r="N73" s="622">
        <v>6.6</v>
      </c>
      <c r="O73" s="622">
        <v>6</v>
      </c>
      <c r="P73" s="622">
        <v>6.4</v>
      </c>
      <c r="Q73" s="622">
        <v>6.8</v>
      </c>
      <c r="R73" s="622">
        <v>7</v>
      </c>
      <c r="S73" s="624">
        <v>5.2</v>
      </c>
      <c r="T73" s="625">
        <v>4.5</v>
      </c>
      <c r="U73" s="625">
        <v>6.1</v>
      </c>
      <c r="V73" s="625">
        <v>5.6</v>
      </c>
      <c r="W73" s="622">
        <v>5.7</v>
      </c>
      <c r="X73" s="622">
        <v>5.7</v>
      </c>
      <c r="Y73" s="623">
        <v>5.0999999999999996</v>
      </c>
      <c r="Z73" s="622">
        <v>6</v>
      </c>
      <c r="AA73" s="622">
        <v>5.3</v>
      </c>
      <c r="AB73" s="622">
        <v>5.7</v>
      </c>
      <c r="AC73" s="626">
        <v>5.7</v>
      </c>
      <c r="AD73" s="622">
        <v>5.7</v>
      </c>
      <c r="AE73" s="627">
        <v>4.5999999999999996</v>
      </c>
      <c r="AF73" s="628">
        <v>4.9000000000000004</v>
      </c>
      <c r="AG73" s="625">
        <v>5.4</v>
      </c>
      <c r="AH73" s="625">
        <v>4.9000000000000004</v>
      </c>
      <c r="AI73" s="622">
        <v>5.4</v>
      </c>
      <c r="AJ73" s="622">
        <v>4.5</v>
      </c>
      <c r="AK73" s="623">
        <v>4.5</v>
      </c>
      <c r="AL73" s="622">
        <v>5.2</v>
      </c>
      <c r="AM73" s="622">
        <v>4.7</v>
      </c>
      <c r="AN73" s="622">
        <v>5.8</v>
      </c>
      <c r="AO73" s="642">
        <v>5.7372353455712402</v>
      </c>
      <c r="AP73" s="643">
        <v>6.3312420353904804</v>
      </c>
      <c r="AQ73" s="624">
        <v>5.0055929593304596</v>
      </c>
      <c r="AR73" s="628">
        <v>5.6</v>
      </c>
      <c r="AS73" s="879">
        <v>6.8</v>
      </c>
      <c r="AT73" s="879">
        <v>5</v>
      </c>
      <c r="AU73" s="879">
        <v>5.5</v>
      </c>
      <c r="AV73" s="879">
        <v>5</v>
      </c>
      <c r="AW73" s="879">
        <v>4.8</v>
      </c>
      <c r="AX73" s="1041">
        <v>5.5</v>
      </c>
      <c r="AY73" s="1041">
        <v>5.0999999999999996</v>
      </c>
      <c r="AZ73" s="1136">
        <v>5.0999999999999996</v>
      </c>
      <c r="BA73" s="346"/>
      <c r="BB73" s="202"/>
      <c r="BC73" s="235"/>
    </row>
    <row r="74" spans="1:55" x14ac:dyDescent="0.3">
      <c r="A74" s="638" t="s">
        <v>606</v>
      </c>
      <c r="B74" s="122" t="s">
        <v>74</v>
      </c>
      <c r="C74" s="122" t="s">
        <v>74</v>
      </c>
      <c r="D74" s="122" t="s">
        <v>74</v>
      </c>
      <c r="E74" s="644">
        <v>18.346251076957426</v>
      </c>
      <c r="F74" s="640">
        <v>19.164461450783932</v>
      </c>
      <c r="G74" s="645">
        <f>AVERAGE(AR74:BC74)</f>
        <v>20.855555555555558</v>
      </c>
      <c r="H74" s="646">
        <v>5.7296428804060682</v>
      </c>
      <c r="I74" s="644">
        <v>7.6</v>
      </c>
      <c r="J74" s="647">
        <v>7.2</v>
      </c>
      <c r="K74" s="648">
        <v>6.7</v>
      </c>
      <c r="L74" s="643">
        <v>6.1</v>
      </c>
      <c r="M74" s="649">
        <v>6.2</v>
      </c>
      <c r="N74" s="643">
        <v>6.6</v>
      </c>
      <c r="O74" s="643">
        <v>6</v>
      </c>
      <c r="P74" s="643">
        <v>6.4</v>
      </c>
      <c r="Q74" s="643">
        <v>6.8</v>
      </c>
      <c r="R74" s="643">
        <v>7</v>
      </c>
      <c r="S74" s="650">
        <v>5.2</v>
      </c>
      <c r="T74" s="651">
        <v>4.5</v>
      </c>
      <c r="U74" s="651">
        <v>6.1</v>
      </c>
      <c r="V74" s="651">
        <v>5.6</v>
      </c>
      <c r="W74" s="643">
        <v>5.7</v>
      </c>
      <c r="X74" s="643">
        <v>5.7</v>
      </c>
      <c r="Y74" s="649">
        <v>5.0999999999999996</v>
      </c>
      <c r="Z74" s="643">
        <v>6</v>
      </c>
      <c r="AA74" s="643">
        <v>5.3</v>
      </c>
      <c r="AB74" s="643">
        <v>5.7</v>
      </c>
      <c r="AC74" s="642">
        <v>5.7</v>
      </c>
      <c r="AD74" s="643">
        <v>5.7</v>
      </c>
      <c r="AE74" s="652">
        <v>4.5999999999999996</v>
      </c>
      <c r="AF74" s="653">
        <v>4.9000000000000004</v>
      </c>
      <c r="AG74" s="651">
        <v>5.4</v>
      </c>
      <c r="AH74" s="651">
        <v>4.9000000000000004</v>
      </c>
      <c r="AI74" s="643">
        <v>5.4</v>
      </c>
      <c r="AJ74" s="643">
        <v>4.5</v>
      </c>
      <c r="AK74" s="649">
        <v>4.5</v>
      </c>
      <c r="AL74" s="643">
        <v>5.2</v>
      </c>
      <c r="AM74" s="643">
        <v>4.7</v>
      </c>
      <c r="AN74" s="643">
        <v>5.8</v>
      </c>
      <c r="AO74" s="642">
        <v>17.938737519038799</v>
      </c>
      <c r="AP74" s="643">
        <v>23.523438822135699</v>
      </c>
      <c r="AQ74" s="650">
        <v>19.461837874428799</v>
      </c>
      <c r="AR74" s="653">
        <v>25.43</v>
      </c>
      <c r="AS74" s="879">
        <v>25.43</v>
      </c>
      <c r="AT74" s="890">
        <v>19.11</v>
      </c>
      <c r="AU74" s="892">
        <v>20.99</v>
      </c>
      <c r="AV74" s="622">
        <v>18.600000000000001</v>
      </c>
      <c r="AW74" s="623">
        <v>18.09</v>
      </c>
      <c r="AX74" s="622">
        <v>20.52</v>
      </c>
      <c r="AY74" s="622">
        <v>17.66</v>
      </c>
      <c r="AZ74" s="921">
        <v>21.87</v>
      </c>
      <c r="BA74" s="626"/>
      <c r="BB74" s="622"/>
      <c r="BC74" s="624"/>
    </row>
    <row r="75" spans="1:55" x14ac:dyDescent="0.3">
      <c r="A75" s="638" t="s">
        <v>609</v>
      </c>
      <c r="B75" s="122" t="s">
        <v>74</v>
      </c>
      <c r="C75" s="122" t="s">
        <v>74</v>
      </c>
      <c r="D75" s="122" t="s">
        <v>74</v>
      </c>
      <c r="E75" s="644">
        <v>8.1376623005215336</v>
      </c>
      <c r="F75" s="640">
        <v>8.4843910984258262</v>
      </c>
      <c r="G75" s="645">
        <f t="shared" ref="G75:G78" si="20">AVERAGE(AR75:BC75)</f>
        <v>8.16</v>
      </c>
      <c r="H75" s="646"/>
      <c r="I75" s="644"/>
      <c r="J75" s="647"/>
      <c r="K75" s="648"/>
      <c r="L75" s="643"/>
      <c r="M75" s="649"/>
      <c r="N75" s="643"/>
      <c r="O75" s="643"/>
      <c r="P75" s="643"/>
      <c r="Q75" s="643"/>
      <c r="R75" s="643"/>
      <c r="S75" s="650"/>
      <c r="T75" s="651"/>
      <c r="U75" s="651"/>
      <c r="V75" s="651"/>
      <c r="W75" s="643"/>
      <c r="X75" s="643"/>
      <c r="Y75" s="649"/>
      <c r="Z75" s="643"/>
      <c r="AA75" s="643"/>
      <c r="AB75" s="643"/>
      <c r="AC75" s="642"/>
      <c r="AD75" s="643"/>
      <c r="AE75" s="652"/>
      <c r="AF75" s="653"/>
      <c r="AG75" s="651"/>
      <c r="AH75" s="651"/>
      <c r="AI75" s="643"/>
      <c r="AJ75" s="643"/>
      <c r="AK75" s="649"/>
      <c r="AL75" s="643"/>
      <c r="AM75" s="643"/>
      <c r="AN75" s="643"/>
      <c r="AO75" s="642">
        <v>7.5369600927625902</v>
      </c>
      <c r="AP75" s="643">
        <v>12.3200309208619</v>
      </c>
      <c r="AQ75" s="650">
        <v>6.3774277707991098</v>
      </c>
      <c r="AR75" s="653">
        <v>7.98</v>
      </c>
      <c r="AS75" s="879">
        <v>9.14</v>
      </c>
      <c r="AT75" s="890">
        <v>7.69</v>
      </c>
      <c r="AU75" s="892">
        <v>9.14</v>
      </c>
      <c r="AV75" s="622">
        <v>5.08</v>
      </c>
      <c r="AW75" s="623">
        <v>8.56</v>
      </c>
      <c r="AX75" s="622">
        <v>9.15</v>
      </c>
      <c r="AY75" s="622">
        <v>7.99</v>
      </c>
      <c r="AZ75" s="921">
        <v>8.7100000000000009</v>
      </c>
      <c r="BA75" s="626"/>
      <c r="BB75" s="622"/>
      <c r="BC75" s="624"/>
    </row>
    <row r="76" spans="1:55" x14ac:dyDescent="0.3">
      <c r="A76" s="638" t="s">
        <v>654</v>
      </c>
      <c r="B76" s="122" t="s">
        <v>74</v>
      </c>
      <c r="C76" s="122" t="s">
        <v>74</v>
      </c>
      <c r="D76" s="122" t="s">
        <v>74</v>
      </c>
      <c r="E76" s="644">
        <v>1.6343579561875585</v>
      </c>
      <c r="F76" s="640">
        <v>2.0429596732763948</v>
      </c>
      <c r="G76" s="645">
        <f t="shared" si="20"/>
        <v>1.347777777777778</v>
      </c>
      <c r="H76" s="646"/>
      <c r="I76" s="644"/>
      <c r="J76" s="647"/>
      <c r="K76" s="648"/>
      <c r="L76" s="643"/>
      <c r="M76" s="649"/>
      <c r="N76" s="643"/>
      <c r="O76" s="643"/>
      <c r="P76" s="643"/>
      <c r="Q76" s="643"/>
      <c r="R76" s="643"/>
      <c r="S76" s="650"/>
      <c r="T76" s="651"/>
      <c r="U76" s="651"/>
      <c r="V76" s="651"/>
      <c r="W76" s="643"/>
      <c r="X76" s="643"/>
      <c r="Y76" s="649"/>
      <c r="Z76" s="643"/>
      <c r="AA76" s="643"/>
      <c r="AB76" s="643"/>
      <c r="AC76" s="642"/>
      <c r="AD76" s="643"/>
      <c r="AE76" s="652"/>
      <c r="AF76" s="653"/>
      <c r="AG76" s="651"/>
      <c r="AH76" s="651"/>
      <c r="AI76" s="643"/>
      <c r="AJ76" s="643"/>
      <c r="AK76" s="649"/>
      <c r="AL76" s="643"/>
      <c r="AM76" s="643"/>
      <c r="AN76" s="643"/>
      <c r="AO76" s="642">
        <v>1.79472798653954</v>
      </c>
      <c r="AP76" s="643">
        <v>1.34604598990466</v>
      </c>
      <c r="AQ76" s="650">
        <v>3.36511497476164</v>
      </c>
      <c r="AR76" s="653">
        <v>0.91</v>
      </c>
      <c r="AS76" s="879">
        <v>0.68</v>
      </c>
      <c r="AT76" s="890">
        <v>1.1299999999999999</v>
      </c>
      <c r="AU76" s="892">
        <v>1.36</v>
      </c>
      <c r="AV76" s="622">
        <v>0.91</v>
      </c>
      <c r="AW76" s="623">
        <v>1.36</v>
      </c>
      <c r="AX76" s="622">
        <v>1.78</v>
      </c>
      <c r="AY76" s="622">
        <v>2.2200000000000002</v>
      </c>
      <c r="AZ76" s="921">
        <v>1.78</v>
      </c>
      <c r="BA76" s="626"/>
      <c r="BB76" s="622"/>
      <c r="BC76" s="624"/>
    </row>
    <row r="77" spans="1:55" x14ac:dyDescent="0.3">
      <c r="A77" s="638" t="s">
        <v>608</v>
      </c>
      <c r="B77" s="122" t="s">
        <v>74</v>
      </c>
      <c r="C77" s="122" t="s">
        <v>74</v>
      </c>
      <c r="D77" s="122" t="s">
        <v>74</v>
      </c>
      <c r="E77" s="644">
        <v>3.8828857166905961</v>
      </c>
      <c r="F77" s="640">
        <v>3.6443980905796938</v>
      </c>
      <c r="G77" s="645">
        <f t="shared" si="20"/>
        <v>3.9711111111111106</v>
      </c>
      <c r="H77" s="646"/>
      <c r="I77" s="644"/>
      <c r="J77" s="647"/>
      <c r="K77" s="648"/>
      <c r="L77" s="643"/>
      <c r="M77" s="649"/>
      <c r="N77" s="643"/>
      <c r="O77" s="643"/>
      <c r="P77" s="643"/>
      <c r="Q77" s="643"/>
      <c r="R77" s="643"/>
      <c r="S77" s="650"/>
      <c r="T77" s="651"/>
      <c r="U77" s="651"/>
      <c r="V77" s="651"/>
      <c r="W77" s="643"/>
      <c r="X77" s="643"/>
      <c r="Y77" s="649"/>
      <c r="Z77" s="643"/>
      <c r="AA77" s="643"/>
      <c r="AB77" s="643"/>
      <c r="AC77" s="642"/>
      <c r="AD77" s="643"/>
      <c r="AE77" s="652"/>
      <c r="AF77" s="653"/>
      <c r="AG77" s="651"/>
      <c r="AH77" s="651"/>
      <c r="AI77" s="643"/>
      <c r="AJ77" s="643"/>
      <c r="AK77" s="649"/>
      <c r="AL77" s="643"/>
      <c r="AM77" s="643"/>
      <c r="AN77" s="643"/>
      <c r="AO77" s="642">
        <v>4.7613032900770502</v>
      </c>
      <c r="AP77" s="643">
        <v>4.44827643017579</v>
      </c>
      <c r="AQ77" s="650">
        <v>3.5091958504720102</v>
      </c>
      <c r="AR77" s="653">
        <v>3.87</v>
      </c>
      <c r="AS77" s="879">
        <v>5.47</v>
      </c>
      <c r="AT77" s="890">
        <v>3.82</v>
      </c>
      <c r="AU77" s="892">
        <v>4.34</v>
      </c>
      <c r="AV77" s="622">
        <v>3.54</v>
      </c>
      <c r="AW77" s="623">
        <v>3.76</v>
      </c>
      <c r="AX77" s="622">
        <v>3.87</v>
      </c>
      <c r="AY77" s="622">
        <v>3.77</v>
      </c>
      <c r="AZ77" s="921">
        <v>3.3</v>
      </c>
      <c r="BA77" s="626"/>
      <c r="BB77" s="622"/>
      <c r="BC77" s="624"/>
    </row>
    <row r="78" spans="1:55" ht="14.5" thickBot="1" x14ac:dyDescent="0.35">
      <c r="A78" s="407" t="s">
        <v>607</v>
      </c>
      <c r="B78" s="132" t="s">
        <v>74</v>
      </c>
      <c r="C78" s="132" t="s">
        <v>74</v>
      </c>
      <c r="D78" s="132" t="s">
        <v>74</v>
      </c>
      <c r="E78" s="654">
        <v>4.3277169924237846</v>
      </c>
      <c r="F78" s="641">
        <v>4.4924695855130325</v>
      </c>
      <c r="G78" s="973">
        <f t="shared" si="20"/>
        <v>4.4155555555555557</v>
      </c>
      <c r="H78" s="655"/>
      <c r="I78" s="654"/>
      <c r="J78" s="656"/>
      <c r="K78" s="657"/>
      <c r="L78" s="658"/>
      <c r="M78" s="659"/>
      <c r="N78" s="658"/>
      <c r="O78" s="658"/>
      <c r="P78" s="658"/>
      <c r="Q78" s="658"/>
      <c r="R78" s="658"/>
      <c r="S78" s="660"/>
      <c r="T78" s="661"/>
      <c r="U78" s="661"/>
      <c r="V78" s="661"/>
      <c r="W78" s="658"/>
      <c r="X78" s="658"/>
      <c r="Y78" s="659"/>
      <c r="Z78" s="658"/>
      <c r="AA78" s="658"/>
      <c r="AB78" s="658"/>
      <c r="AC78" s="662"/>
      <c r="AD78" s="658"/>
      <c r="AE78" s="663"/>
      <c r="AF78" s="664"/>
      <c r="AG78" s="661"/>
      <c r="AH78" s="661"/>
      <c r="AI78" s="658"/>
      <c r="AJ78" s="658"/>
      <c r="AK78" s="659"/>
      <c r="AL78" s="658"/>
      <c r="AM78" s="658"/>
      <c r="AN78" s="658"/>
      <c r="AO78" s="662">
        <v>4.3799274183456403</v>
      </c>
      <c r="AP78" s="658">
        <v>5.1665266281709803</v>
      </c>
      <c r="AQ78" s="660">
        <v>4.6123317303394904</v>
      </c>
      <c r="AR78" s="664">
        <v>4.68</v>
      </c>
      <c r="AS78" s="880">
        <v>5.49</v>
      </c>
      <c r="AT78" s="891">
        <v>4.13</v>
      </c>
      <c r="AU78" s="893">
        <v>4.1500000000000004</v>
      </c>
      <c r="AV78" s="163">
        <v>4.6100000000000003</v>
      </c>
      <c r="AW78" s="927">
        <v>3.63</v>
      </c>
      <c r="AX78" s="163">
        <v>4.4800000000000004</v>
      </c>
      <c r="AY78" s="163">
        <v>4.1399999999999997</v>
      </c>
      <c r="AZ78" s="922">
        <v>4.43</v>
      </c>
      <c r="BA78" s="307"/>
      <c r="BB78" s="163"/>
      <c r="BC78" s="218"/>
    </row>
    <row r="79" spans="1:55" ht="14.5" thickBot="1" x14ac:dyDescent="0.35">
      <c r="A79" s="27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6.5" thickBot="1" x14ac:dyDescent="0.35">
      <c r="A80" s="12" t="s">
        <v>426</v>
      </c>
      <c r="B80" s="140" t="s">
        <v>4</v>
      </c>
      <c r="C80" s="141" t="s">
        <v>7</v>
      </c>
      <c r="D80" s="141" t="s">
        <v>443</v>
      </c>
      <c r="E80" s="26" t="s">
        <v>517</v>
      </c>
      <c r="F80" s="475" t="s">
        <v>560</v>
      </c>
      <c r="G80" s="537" t="s">
        <v>516</v>
      </c>
      <c r="H80" s="529" t="s">
        <v>43</v>
      </c>
      <c r="I80" s="142" t="s">
        <v>32</v>
      </c>
      <c r="J80" s="142" t="s">
        <v>33</v>
      </c>
      <c r="K80" s="142" t="s">
        <v>34</v>
      </c>
      <c r="L80" s="142" t="s">
        <v>35</v>
      </c>
      <c r="M80" s="142" t="s">
        <v>36</v>
      </c>
      <c r="N80" s="142" t="s">
        <v>37</v>
      </c>
      <c r="O80" s="142" t="s">
        <v>38</v>
      </c>
      <c r="P80" s="142" t="s">
        <v>39</v>
      </c>
      <c r="Q80" s="142" t="s">
        <v>40</v>
      </c>
      <c r="R80" s="142" t="s">
        <v>41</v>
      </c>
      <c r="S80" s="143" t="s">
        <v>42</v>
      </c>
      <c r="T80" s="142" t="s">
        <v>432</v>
      </c>
      <c r="U80" s="142" t="s">
        <v>433</v>
      </c>
      <c r="V80" s="142" t="s">
        <v>434</v>
      </c>
      <c r="W80" s="142" t="s">
        <v>435</v>
      </c>
      <c r="X80" s="142" t="s">
        <v>436</v>
      </c>
      <c r="Y80" s="142" t="s">
        <v>437</v>
      </c>
      <c r="Z80" s="142" t="s">
        <v>438</v>
      </c>
      <c r="AA80" s="142" t="s">
        <v>439</v>
      </c>
      <c r="AB80" s="142" t="s">
        <v>444</v>
      </c>
      <c r="AC80" s="142" t="s">
        <v>440</v>
      </c>
      <c r="AD80" s="142" t="s">
        <v>441</v>
      </c>
      <c r="AE80" s="355" t="s">
        <v>442</v>
      </c>
      <c r="AF80" s="348" t="s">
        <v>518</v>
      </c>
      <c r="AG80" s="142" t="s">
        <v>519</v>
      </c>
      <c r="AH80" s="142" t="s">
        <v>520</v>
      </c>
      <c r="AI80" s="142" t="s">
        <v>521</v>
      </c>
      <c r="AJ80" s="142" t="s">
        <v>528</v>
      </c>
      <c r="AK80" s="142" t="s">
        <v>529</v>
      </c>
      <c r="AL80" s="142" t="s">
        <v>522</v>
      </c>
      <c r="AM80" s="142" t="s">
        <v>523</v>
      </c>
      <c r="AN80" s="142" t="s">
        <v>524</v>
      </c>
      <c r="AO80" s="142" t="s">
        <v>525</v>
      </c>
      <c r="AP80" s="142" t="s">
        <v>526</v>
      </c>
      <c r="AQ80" s="143" t="s">
        <v>527</v>
      </c>
      <c r="AR80" s="348" t="s">
        <v>562</v>
      </c>
      <c r="AS80" s="142" t="s">
        <v>563</v>
      </c>
      <c r="AT80" s="142" t="s">
        <v>564</v>
      </c>
      <c r="AU80" s="142" t="s">
        <v>565</v>
      </c>
      <c r="AV80" s="142" t="s">
        <v>566</v>
      </c>
      <c r="AW80" s="142" t="s">
        <v>567</v>
      </c>
      <c r="AX80" s="142" t="s">
        <v>568</v>
      </c>
      <c r="AY80" s="142" t="s">
        <v>569</v>
      </c>
      <c r="AZ80" s="142" t="s">
        <v>570</v>
      </c>
      <c r="BA80" s="142" t="s">
        <v>571</v>
      </c>
      <c r="BB80" s="142" t="s">
        <v>572</v>
      </c>
      <c r="BC80" s="143" t="s">
        <v>573</v>
      </c>
    </row>
    <row r="81" spans="1:55" x14ac:dyDescent="0.3">
      <c r="A81" s="296" t="s">
        <v>20</v>
      </c>
      <c r="B81" s="4">
        <v>11576</v>
      </c>
      <c r="C81" s="4">
        <v>12816</v>
      </c>
      <c r="D81" s="4">
        <f>SUM(H81:S81)</f>
        <v>13074</v>
      </c>
      <c r="E81" s="4">
        <f>SUM(T81:AE81)</f>
        <v>11744</v>
      </c>
      <c r="F81" s="546">
        <f>SUM(AF81:AQ81)</f>
        <v>9972</v>
      </c>
      <c r="G81" s="611">
        <f>SUM(AR81:BC81)</f>
        <v>7335</v>
      </c>
      <c r="H81" s="316">
        <v>1085</v>
      </c>
      <c r="I81" s="4">
        <v>1246</v>
      </c>
      <c r="J81" s="15">
        <v>1033</v>
      </c>
      <c r="K81" s="4">
        <v>1072</v>
      </c>
      <c r="L81" s="15">
        <v>1402</v>
      </c>
      <c r="M81" s="116">
        <v>1175</v>
      </c>
      <c r="N81" s="15">
        <v>963</v>
      </c>
      <c r="O81" s="15">
        <v>864</v>
      </c>
      <c r="P81" s="15">
        <v>1142</v>
      </c>
      <c r="Q81" s="15">
        <v>940</v>
      </c>
      <c r="R81" s="15">
        <v>1172</v>
      </c>
      <c r="S81" s="206">
        <v>980</v>
      </c>
      <c r="T81" s="15">
        <v>982</v>
      </c>
      <c r="U81" s="15">
        <v>1207</v>
      </c>
      <c r="V81" s="15">
        <v>957</v>
      </c>
      <c r="W81" s="15">
        <v>923</v>
      </c>
      <c r="X81" s="15">
        <v>1254</v>
      </c>
      <c r="Y81" s="116">
        <v>946</v>
      </c>
      <c r="Z81" s="15">
        <v>873</v>
      </c>
      <c r="AA81" s="15">
        <v>830</v>
      </c>
      <c r="AB81" s="15">
        <v>937</v>
      </c>
      <c r="AC81" s="116">
        <v>892</v>
      </c>
      <c r="AD81" s="15">
        <v>1015</v>
      </c>
      <c r="AE81" s="339">
        <v>928</v>
      </c>
      <c r="AF81" s="360">
        <v>896</v>
      </c>
      <c r="AG81" s="15">
        <v>1042</v>
      </c>
      <c r="AH81" s="15">
        <v>760</v>
      </c>
      <c r="AI81" s="15">
        <v>884</v>
      </c>
      <c r="AJ81" s="15">
        <v>936</v>
      </c>
      <c r="AK81" s="116">
        <v>853</v>
      </c>
      <c r="AL81" s="15">
        <v>724</v>
      </c>
      <c r="AM81" s="15">
        <v>674</v>
      </c>
      <c r="AN81" s="15">
        <v>733</v>
      </c>
      <c r="AO81" s="116">
        <v>758</v>
      </c>
      <c r="AP81" s="15">
        <v>948</v>
      </c>
      <c r="AQ81" s="206">
        <v>764</v>
      </c>
      <c r="AR81" s="360">
        <v>922</v>
      </c>
      <c r="AS81" s="15">
        <v>932</v>
      </c>
      <c r="AT81" s="15">
        <v>788</v>
      </c>
      <c r="AU81" s="15">
        <v>723</v>
      </c>
      <c r="AV81" s="15">
        <v>868</v>
      </c>
      <c r="AW81" s="116">
        <v>826</v>
      </c>
      <c r="AX81" s="15">
        <v>829</v>
      </c>
      <c r="AY81" s="15">
        <v>734</v>
      </c>
      <c r="AZ81" s="811">
        <v>713</v>
      </c>
      <c r="BA81" s="116"/>
      <c r="BB81" s="15"/>
      <c r="BC81" s="206"/>
    </row>
    <row r="82" spans="1:55" x14ac:dyDescent="0.3">
      <c r="A82" s="278" t="s">
        <v>25</v>
      </c>
      <c r="B82" s="5">
        <v>6411</v>
      </c>
      <c r="C82" s="5">
        <v>7286</v>
      </c>
      <c r="D82" s="5">
        <f>SUM(H82:S82)</f>
        <v>6629</v>
      </c>
      <c r="E82" s="5">
        <f t="shared" ref="E82:E88" si="21">SUM(T82:AE82)</f>
        <v>5728</v>
      </c>
      <c r="F82" s="340">
        <f t="shared" ref="F82:F88" si="22">SUM(AF82:AQ82)</f>
        <v>4612</v>
      </c>
      <c r="G82" s="567">
        <f t="shared" ref="G82:G88" si="23">SUM(AR82:BC82)</f>
        <v>3733</v>
      </c>
      <c r="H82" s="317">
        <v>607</v>
      </c>
      <c r="I82" s="5">
        <v>602</v>
      </c>
      <c r="J82" s="22">
        <v>509</v>
      </c>
      <c r="K82" s="5">
        <v>518</v>
      </c>
      <c r="L82" s="22">
        <v>542</v>
      </c>
      <c r="M82" s="117">
        <v>716</v>
      </c>
      <c r="N82" s="22">
        <v>567</v>
      </c>
      <c r="O82" s="22">
        <v>445</v>
      </c>
      <c r="P82" s="22">
        <v>575</v>
      </c>
      <c r="Q82" s="22">
        <v>436</v>
      </c>
      <c r="R82" s="22">
        <v>581</v>
      </c>
      <c r="S82" s="207">
        <v>531</v>
      </c>
      <c r="T82" s="22">
        <v>485</v>
      </c>
      <c r="U82" s="22">
        <v>600</v>
      </c>
      <c r="V82" s="22">
        <v>467</v>
      </c>
      <c r="W82" s="22">
        <v>474</v>
      </c>
      <c r="X82" s="22">
        <v>478</v>
      </c>
      <c r="Y82" s="117">
        <v>521</v>
      </c>
      <c r="Z82" s="22">
        <v>505</v>
      </c>
      <c r="AA82" s="22">
        <v>454</v>
      </c>
      <c r="AB82" s="22">
        <v>448</v>
      </c>
      <c r="AC82" s="117">
        <v>421</v>
      </c>
      <c r="AD82" s="22">
        <v>434</v>
      </c>
      <c r="AE82" s="340">
        <v>441</v>
      </c>
      <c r="AF82" s="361">
        <v>412</v>
      </c>
      <c r="AG82" s="22">
        <v>448</v>
      </c>
      <c r="AH82" s="22">
        <v>328</v>
      </c>
      <c r="AI82" s="22">
        <v>421</v>
      </c>
      <c r="AJ82" s="22">
        <v>381</v>
      </c>
      <c r="AK82" s="117">
        <v>417</v>
      </c>
      <c r="AL82" s="22">
        <v>347</v>
      </c>
      <c r="AM82" s="22">
        <v>314</v>
      </c>
      <c r="AN82" s="22">
        <v>330</v>
      </c>
      <c r="AO82" s="117">
        <v>329</v>
      </c>
      <c r="AP82" s="22">
        <v>497</v>
      </c>
      <c r="AQ82" s="207">
        <v>388</v>
      </c>
      <c r="AR82" s="361">
        <v>482</v>
      </c>
      <c r="AS82" s="22">
        <v>528</v>
      </c>
      <c r="AT82" s="22">
        <v>354</v>
      </c>
      <c r="AU82" s="22">
        <v>353</v>
      </c>
      <c r="AV82" s="22">
        <v>396</v>
      </c>
      <c r="AW82" s="117">
        <v>448</v>
      </c>
      <c r="AX82" s="22">
        <v>449</v>
      </c>
      <c r="AY82" s="22">
        <v>347</v>
      </c>
      <c r="AZ82" s="304">
        <v>376</v>
      </c>
      <c r="BA82" s="117"/>
      <c r="BB82" s="22"/>
      <c r="BC82" s="207"/>
    </row>
    <row r="83" spans="1:55" x14ac:dyDescent="0.3">
      <c r="A83" s="278" t="s">
        <v>26</v>
      </c>
      <c r="B83" s="5">
        <v>3242</v>
      </c>
      <c r="C83" s="5">
        <v>3436</v>
      </c>
      <c r="D83" s="5">
        <f t="shared" ref="D83:D88" si="24">SUM(H83:S83)</f>
        <v>4312</v>
      </c>
      <c r="E83" s="5">
        <f t="shared" si="21"/>
        <v>4006</v>
      </c>
      <c r="F83" s="340">
        <f t="shared" si="22"/>
        <v>3524</v>
      </c>
      <c r="G83" s="567">
        <f t="shared" si="23"/>
        <v>2324</v>
      </c>
      <c r="H83" s="317">
        <v>305</v>
      </c>
      <c r="I83" s="5">
        <v>429</v>
      </c>
      <c r="J83" s="22">
        <v>348</v>
      </c>
      <c r="K83" s="5">
        <v>338</v>
      </c>
      <c r="L83" s="22">
        <v>707</v>
      </c>
      <c r="M83" s="117">
        <v>298</v>
      </c>
      <c r="N83" s="22">
        <v>206</v>
      </c>
      <c r="O83" s="22">
        <v>262</v>
      </c>
      <c r="P83" s="22">
        <v>385</v>
      </c>
      <c r="Q83" s="22">
        <v>318</v>
      </c>
      <c r="R83" s="22">
        <v>424</v>
      </c>
      <c r="S83" s="207">
        <v>292</v>
      </c>
      <c r="T83" s="22">
        <v>332</v>
      </c>
      <c r="U83" s="22">
        <v>422</v>
      </c>
      <c r="V83" s="22">
        <v>322</v>
      </c>
      <c r="W83" s="22">
        <v>288</v>
      </c>
      <c r="X83" s="22">
        <v>625</v>
      </c>
      <c r="Y83" s="117">
        <v>280</v>
      </c>
      <c r="Z83" s="22">
        <v>186</v>
      </c>
      <c r="AA83" s="22">
        <v>226</v>
      </c>
      <c r="AB83" s="22">
        <v>325</v>
      </c>
      <c r="AC83" s="117">
        <v>300</v>
      </c>
      <c r="AD83" s="22">
        <v>402</v>
      </c>
      <c r="AE83" s="340">
        <v>298</v>
      </c>
      <c r="AF83" s="361">
        <v>324</v>
      </c>
      <c r="AG83" s="22">
        <v>393</v>
      </c>
      <c r="AH83" s="22">
        <v>271</v>
      </c>
      <c r="AI83" s="22">
        <v>295</v>
      </c>
      <c r="AJ83" s="22">
        <v>423</v>
      </c>
      <c r="AK83" s="117">
        <v>282</v>
      </c>
      <c r="AL83" s="22">
        <v>239</v>
      </c>
      <c r="AM83" s="22">
        <v>206</v>
      </c>
      <c r="AN83" s="22">
        <v>266</v>
      </c>
      <c r="AO83" s="117">
        <v>283</v>
      </c>
      <c r="AP83" s="22">
        <v>301</v>
      </c>
      <c r="AQ83" s="207">
        <v>241</v>
      </c>
      <c r="AR83" s="361">
        <v>261</v>
      </c>
      <c r="AS83" s="22">
        <v>285</v>
      </c>
      <c r="AT83" s="22">
        <v>288</v>
      </c>
      <c r="AU83" s="22">
        <v>253</v>
      </c>
      <c r="AV83" s="22">
        <v>342</v>
      </c>
      <c r="AW83" s="117">
        <v>249</v>
      </c>
      <c r="AX83" s="22">
        <v>195</v>
      </c>
      <c r="AY83" s="22">
        <v>244</v>
      </c>
      <c r="AZ83" s="304">
        <v>207</v>
      </c>
      <c r="BA83" s="117"/>
      <c r="BB83" s="22"/>
      <c r="BC83" s="207"/>
    </row>
    <row r="84" spans="1:55" x14ac:dyDescent="0.3">
      <c r="A84" s="278" t="s">
        <v>58</v>
      </c>
      <c r="B84" s="5">
        <v>737</v>
      </c>
      <c r="C84" s="5">
        <v>758</v>
      </c>
      <c r="D84" s="5">
        <f t="shared" si="24"/>
        <v>746</v>
      </c>
      <c r="E84" s="5">
        <f t="shared" si="21"/>
        <v>784</v>
      </c>
      <c r="F84" s="340">
        <f t="shared" si="22"/>
        <v>764</v>
      </c>
      <c r="G84" s="567">
        <f t="shared" si="23"/>
        <v>584</v>
      </c>
      <c r="H84" s="552">
        <v>55</v>
      </c>
      <c r="I84" s="5">
        <v>58</v>
      </c>
      <c r="J84" s="117">
        <v>60</v>
      </c>
      <c r="K84" s="109">
        <v>79</v>
      </c>
      <c r="L84" s="117">
        <v>53</v>
      </c>
      <c r="M84" s="117">
        <v>57</v>
      </c>
      <c r="N84" s="22">
        <v>67</v>
      </c>
      <c r="O84" s="22">
        <v>56</v>
      </c>
      <c r="P84" s="22">
        <v>77</v>
      </c>
      <c r="Q84" s="22">
        <v>75</v>
      </c>
      <c r="R84" s="22">
        <v>62</v>
      </c>
      <c r="S84" s="207">
        <v>47</v>
      </c>
      <c r="T84" s="117">
        <v>61</v>
      </c>
      <c r="U84" s="22">
        <v>72</v>
      </c>
      <c r="V84" s="117">
        <v>63</v>
      </c>
      <c r="W84" s="117">
        <v>74</v>
      </c>
      <c r="X84" s="117">
        <v>51</v>
      </c>
      <c r="Y84" s="117">
        <v>55</v>
      </c>
      <c r="Z84" s="22">
        <v>65</v>
      </c>
      <c r="AA84" s="22">
        <v>70</v>
      </c>
      <c r="AB84" s="22">
        <v>58</v>
      </c>
      <c r="AC84" s="117">
        <v>76</v>
      </c>
      <c r="AD84" s="22">
        <v>65</v>
      </c>
      <c r="AE84" s="340">
        <v>74</v>
      </c>
      <c r="AF84" s="362">
        <v>48</v>
      </c>
      <c r="AG84" s="22">
        <v>104</v>
      </c>
      <c r="AH84" s="117">
        <v>66</v>
      </c>
      <c r="AI84" s="117">
        <v>64</v>
      </c>
      <c r="AJ84" s="117">
        <v>56</v>
      </c>
      <c r="AK84" s="117">
        <v>44</v>
      </c>
      <c r="AL84" s="22">
        <v>53</v>
      </c>
      <c r="AM84" s="22">
        <v>75</v>
      </c>
      <c r="AN84" s="22">
        <v>67</v>
      </c>
      <c r="AO84" s="117">
        <v>75</v>
      </c>
      <c r="AP84" s="22">
        <v>60</v>
      </c>
      <c r="AQ84" s="207">
        <v>52</v>
      </c>
      <c r="AR84" s="362">
        <v>83</v>
      </c>
      <c r="AS84" s="22">
        <v>67</v>
      </c>
      <c r="AT84" s="117">
        <v>68</v>
      </c>
      <c r="AU84" s="117">
        <v>49</v>
      </c>
      <c r="AV84" s="117">
        <v>49</v>
      </c>
      <c r="AW84" s="117">
        <v>70</v>
      </c>
      <c r="AX84" s="22">
        <v>92</v>
      </c>
      <c r="AY84" s="22">
        <v>54</v>
      </c>
      <c r="AZ84" s="304">
        <v>52</v>
      </c>
      <c r="BA84" s="117"/>
      <c r="BB84" s="22"/>
      <c r="BC84" s="207"/>
    </row>
    <row r="85" spans="1:55" x14ac:dyDescent="0.3">
      <c r="A85" s="281" t="s">
        <v>135</v>
      </c>
      <c r="B85" s="110">
        <v>795</v>
      </c>
      <c r="C85" s="110">
        <v>885</v>
      </c>
      <c r="D85" s="5">
        <f t="shared" si="24"/>
        <v>1037</v>
      </c>
      <c r="E85" s="110">
        <f t="shared" si="21"/>
        <v>920</v>
      </c>
      <c r="F85" s="340">
        <f t="shared" si="22"/>
        <v>804</v>
      </c>
      <c r="G85" s="567">
        <f t="shared" si="23"/>
        <v>528</v>
      </c>
      <c r="H85" s="553">
        <v>87</v>
      </c>
      <c r="I85" s="111">
        <v>108</v>
      </c>
      <c r="J85" s="118">
        <v>84</v>
      </c>
      <c r="K85" s="111">
        <v>101</v>
      </c>
      <c r="L85" s="118">
        <v>72</v>
      </c>
      <c r="M85" s="118">
        <v>84</v>
      </c>
      <c r="N85" s="164">
        <v>82</v>
      </c>
      <c r="O85" s="164">
        <v>86</v>
      </c>
      <c r="P85" s="164">
        <v>84</v>
      </c>
      <c r="Q85" s="164">
        <v>84</v>
      </c>
      <c r="R85" s="164">
        <v>84</v>
      </c>
      <c r="S85" s="227">
        <v>81</v>
      </c>
      <c r="T85" s="118">
        <v>81</v>
      </c>
      <c r="U85" s="118">
        <v>76</v>
      </c>
      <c r="V85" s="118">
        <v>75</v>
      </c>
      <c r="W85" s="118">
        <v>69</v>
      </c>
      <c r="X85" s="118">
        <v>76</v>
      </c>
      <c r="Y85" s="118">
        <v>66</v>
      </c>
      <c r="Z85" s="164">
        <v>87</v>
      </c>
      <c r="AA85" s="164">
        <v>57</v>
      </c>
      <c r="AB85" s="164">
        <v>85</v>
      </c>
      <c r="AC85" s="305">
        <v>69</v>
      </c>
      <c r="AD85" s="164">
        <v>87</v>
      </c>
      <c r="AE85" s="359">
        <v>92</v>
      </c>
      <c r="AF85" s="363">
        <v>87</v>
      </c>
      <c r="AG85" s="118">
        <v>68</v>
      </c>
      <c r="AH85" s="118">
        <v>72</v>
      </c>
      <c r="AI85" s="118">
        <v>77</v>
      </c>
      <c r="AJ85" s="118">
        <v>67</v>
      </c>
      <c r="AK85" s="118">
        <v>81</v>
      </c>
      <c r="AL85" s="164">
        <v>68</v>
      </c>
      <c r="AM85" s="164">
        <v>60</v>
      </c>
      <c r="AN85" s="164">
        <v>54</v>
      </c>
      <c r="AO85" s="305">
        <v>56</v>
      </c>
      <c r="AP85" s="164">
        <v>54</v>
      </c>
      <c r="AQ85" s="227">
        <v>60</v>
      </c>
      <c r="AR85" s="363">
        <v>75</v>
      </c>
      <c r="AS85" s="118">
        <v>44</v>
      </c>
      <c r="AT85" s="118">
        <v>58</v>
      </c>
      <c r="AU85" s="118">
        <v>51</v>
      </c>
      <c r="AV85" s="118">
        <v>63</v>
      </c>
      <c r="AW85" s="118">
        <v>45</v>
      </c>
      <c r="AX85" s="164">
        <v>67</v>
      </c>
      <c r="AY85" s="164">
        <v>66</v>
      </c>
      <c r="AZ85" s="923">
        <v>59</v>
      </c>
      <c r="BA85" s="305"/>
      <c r="BB85" s="164"/>
      <c r="BC85" s="227"/>
    </row>
    <row r="86" spans="1:55" x14ac:dyDescent="0.3">
      <c r="A86" s="281" t="s">
        <v>136</v>
      </c>
      <c r="B86" s="110">
        <v>126</v>
      </c>
      <c r="C86" s="110">
        <v>98</v>
      </c>
      <c r="D86" s="5">
        <f t="shared" si="24"/>
        <v>84</v>
      </c>
      <c r="E86" s="110">
        <f t="shared" si="21"/>
        <v>79</v>
      </c>
      <c r="F86" s="340">
        <f t="shared" si="22"/>
        <v>53</v>
      </c>
      <c r="G86" s="567">
        <f t="shared" si="23"/>
        <v>32</v>
      </c>
      <c r="H86" s="553">
        <v>9</v>
      </c>
      <c r="I86" s="111">
        <v>17</v>
      </c>
      <c r="J86" s="118">
        <v>4</v>
      </c>
      <c r="K86" s="111">
        <v>11</v>
      </c>
      <c r="L86" s="118">
        <v>13</v>
      </c>
      <c r="M86" s="118">
        <v>1</v>
      </c>
      <c r="N86" s="164">
        <v>4</v>
      </c>
      <c r="O86" s="164">
        <v>3</v>
      </c>
      <c r="P86" s="164">
        <v>3</v>
      </c>
      <c r="Q86" s="164">
        <v>9</v>
      </c>
      <c r="R86" s="164">
        <v>5</v>
      </c>
      <c r="S86" s="227">
        <v>5</v>
      </c>
      <c r="T86" s="118">
        <v>6</v>
      </c>
      <c r="U86" s="118">
        <v>12</v>
      </c>
      <c r="V86" s="118">
        <v>9</v>
      </c>
      <c r="W86" s="118">
        <v>4</v>
      </c>
      <c r="X86" s="118">
        <v>4</v>
      </c>
      <c r="Y86" s="118">
        <v>3</v>
      </c>
      <c r="Z86" s="164">
        <v>14</v>
      </c>
      <c r="AA86" s="164">
        <v>6</v>
      </c>
      <c r="AB86" s="164">
        <v>6</v>
      </c>
      <c r="AC86" s="305">
        <v>5</v>
      </c>
      <c r="AD86" s="164">
        <v>7</v>
      </c>
      <c r="AE86" s="359">
        <v>3</v>
      </c>
      <c r="AF86" s="363">
        <v>3</v>
      </c>
      <c r="AG86" s="118">
        <v>8</v>
      </c>
      <c r="AH86" s="118">
        <v>4</v>
      </c>
      <c r="AI86" s="118">
        <v>4</v>
      </c>
      <c r="AJ86" s="118">
        <v>3</v>
      </c>
      <c r="AK86" s="118">
        <v>3</v>
      </c>
      <c r="AL86" s="164">
        <v>8</v>
      </c>
      <c r="AM86" s="164">
        <v>4</v>
      </c>
      <c r="AN86" s="164">
        <v>3</v>
      </c>
      <c r="AO86" s="305">
        <v>1</v>
      </c>
      <c r="AP86" s="164">
        <v>8</v>
      </c>
      <c r="AQ86" s="227">
        <v>4</v>
      </c>
      <c r="AR86" s="363">
        <v>4</v>
      </c>
      <c r="AS86" s="118">
        <v>8</v>
      </c>
      <c r="AT86" s="118">
        <v>1</v>
      </c>
      <c r="AU86" s="118">
        <v>2</v>
      </c>
      <c r="AV86" s="118">
        <v>4</v>
      </c>
      <c r="AW86" s="118">
        <v>4</v>
      </c>
      <c r="AX86" s="164">
        <v>3</v>
      </c>
      <c r="AY86" s="164">
        <v>4</v>
      </c>
      <c r="AZ86" s="923">
        <v>2</v>
      </c>
      <c r="BA86" s="305"/>
      <c r="BB86" s="164"/>
      <c r="BC86" s="227"/>
    </row>
    <row r="87" spans="1:55" x14ac:dyDescent="0.3">
      <c r="A87" s="281" t="s">
        <v>137</v>
      </c>
      <c r="B87" s="110">
        <v>116</v>
      </c>
      <c r="C87" s="110">
        <v>211</v>
      </c>
      <c r="D87" s="5">
        <f t="shared" si="24"/>
        <v>179</v>
      </c>
      <c r="E87" s="110">
        <f t="shared" si="21"/>
        <v>153</v>
      </c>
      <c r="F87" s="340">
        <f t="shared" si="22"/>
        <v>163</v>
      </c>
      <c r="G87" s="567">
        <f t="shared" si="23"/>
        <v>97</v>
      </c>
      <c r="H87" s="553">
        <v>20</v>
      </c>
      <c r="I87" s="111">
        <v>19</v>
      </c>
      <c r="J87" s="118">
        <v>17</v>
      </c>
      <c r="K87" s="111">
        <v>19</v>
      </c>
      <c r="L87" s="118">
        <v>9</v>
      </c>
      <c r="M87" s="118">
        <v>13</v>
      </c>
      <c r="N87" s="164">
        <v>25</v>
      </c>
      <c r="O87" s="164">
        <v>8</v>
      </c>
      <c r="P87" s="164">
        <v>11</v>
      </c>
      <c r="Q87" s="164">
        <v>13</v>
      </c>
      <c r="R87" s="164">
        <v>7</v>
      </c>
      <c r="S87" s="227">
        <v>18</v>
      </c>
      <c r="T87" s="118">
        <v>10</v>
      </c>
      <c r="U87" s="118">
        <v>15</v>
      </c>
      <c r="V87" s="118">
        <v>15</v>
      </c>
      <c r="W87" s="118">
        <v>7</v>
      </c>
      <c r="X87" s="118">
        <v>10</v>
      </c>
      <c r="Y87" s="118">
        <v>18</v>
      </c>
      <c r="Z87" s="164">
        <v>11</v>
      </c>
      <c r="AA87" s="164">
        <v>14</v>
      </c>
      <c r="AB87" s="164">
        <v>10</v>
      </c>
      <c r="AC87" s="305">
        <v>11</v>
      </c>
      <c r="AD87" s="164">
        <v>16</v>
      </c>
      <c r="AE87" s="359">
        <v>16</v>
      </c>
      <c r="AF87" s="363">
        <v>16</v>
      </c>
      <c r="AG87" s="118">
        <v>18</v>
      </c>
      <c r="AH87" s="118">
        <v>14</v>
      </c>
      <c r="AI87" s="118">
        <v>16</v>
      </c>
      <c r="AJ87" s="118">
        <v>3</v>
      </c>
      <c r="AK87" s="118">
        <v>19</v>
      </c>
      <c r="AL87" s="164">
        <v>5</v>
      </c>
      <c r="AM87" s="164">
        <v>8</v>
      </c>
      <c r="AN87" s="164">
        <v>7</v>
      </c>
      <c r="AO87" s="305">
        <v>15</v>
      </c>
      <c r="AP87" s="164">
        <v>25</v>
      </c>
      <c r="AQ87" s="227">
        <v>17</v>
      </c>
      <c r="AR87" s="363">
        <v>14</v>
      </c>
      <c r="AS87" s="118">
        <v>0</v>
      </c>
      <c r="AT87" s="118">
        <v>15</v>
      </c>
      <c r="AU87" s="118">
        <v>12</v>
      </c>
      <c r="AV87" s="118">
        <v>8</v>
      </c>
      <c r="AW87" s="118">
        <v>6</v>
      </c>
      <c r="AX87" s="164">
        <v>19</v>
      </c>
      <c r="AY87" s="164">
        <v>14</v>
      </c>
      <c r="AZ87" s="923">
        <v>9</v>
      </c>
      <c r="BA87" s="305"/>
      <c r="BB87" s="164"/>
      <c r="BC87" s="227"/>
    </row>
    <row r="88" spans="1:55" ht="14.5" thickBot="1" x14ac:dyDescent="0.35">
      <c r="A88" s="279" t="s">
        <v>377</v>
      </c>
      <c r="B88" s="6">
        <v>149</v>
      </c>
      <c r="C88" s="6">
        <v>142</v>
      </c>
      <c r="D88" s="6">
        <f t="shared" si="24"/>
        <v>87</v>
      </c>
      <c r="E88" s="6">
        <f t="shared" si="21"/>
        <v>74</v>
      </c>
      <c r="F88" s="341">
        <f t="shared" si="22"/>
        <v>53</v>
      </c>
      <c r="G88" s="566">
        <f t="shared" si="23"/>
        <v>37</v>
      </c>
      <c r="H88" s="554">
        <v>2</v>
      </c>
      <c r="I88" s="112">
        <v>13</v>
      </c>
      <c r="J88" s="119">
        <v>11</v>
      </c>
      <c r="K88" s="112">
        <v>6</v>
      </c>
      <c r="L88" s="119">
        <v>6</v>
      </c>
      <c r="M88" s="119">
        <v>6</v>
      </c>
      <c r="N88" s="101">
        <v>12</v>
      </c>
      <c r="O88" s="101">
        <v>4</v>
      </c>
      <c r="P88" s="101">
        <v>7</v>
      </c>
      <c r="Q88" s="101">
        <v>5</v>
      </c>
      <c r="R88" s="101">
        <v>9</v>
      </c>
      <c r="S88" s="208">
        <v>6</v>
      </c>
      <c r="T88" s="119">
        <v>7</v>
      </c>
      <c r="U88" s="119">
        <v>10</v>
      </c>
      <c r="V88" s="119">
        <v>6</v>
      </c>
      <c r="W88" s="119">
        <v>7</v>
      </c>
      <c r="X88" s="119">
        <v>10</v>
      </c>
      <c r="Y88" s="119">
        <v>3</v>
      </c>
      <c r="Z88" s="101">
        <v>5</v>
      </c>
      <c r="AA88" s="101">
        <v>3</v>
      </c>
      <c r="AB88" s="101">
        <v>5</v>
      </c>
      <c r="AC88" s="306">
        <v>10</v>
      </c>
      <c r="AD88" s="101">
        <v>4</v>
      </c>
      <c r="AE88" s="341">
        <v>4</v>
      </c>
      <c r="AF88" s="364">
        <v>6</v>
      </c>
      <c r="AG88" s="119">
        <v>3</v>
      </c>
      <c r="AH88" s="119">
        <v>5</v>
      </c>
      <c r="AI88" s="119">
        <v>7</v>
      </c>
      <c r="AJ88" s="119">
        <v>3</v>
      </c>
      <c r="AK88" s="119">
        <v>7</v>
      </c>
      <c r="AL88" s="101">
        <v>4</v>
      </c>
      <c r="AM88" s="101">
        <v>7</v>
      </c>
      <c r="AN88" s="101">
        <v>6</v>
      </c>
      <c r="AO88" s="306">
        <v>0</v>
      </c>
      <c r="AP88" s="101">
        <v>3</v>
      </c>
      <c r="AQ88" s="208">
        <v>2</v>
      </c>
      <c r="AR88" s="364">
        <v>3</v>
      </c>
      <c r="AS88" s="119">
        <v>0</v>
      </c>
      <c r="AT88" s="119">
        <v>4</v>
      </c>
      <c r="AU88" s="119">
        <v>3</v>
      </c>
      <c r="AV88" s="119">
        <v>6</v>
      </c>
      <c r="AW88" s="119">
        <v>4</v>
      </c>
      <c r="AX88" s="101">
        <v>4</v>
      </c>
      <c r="AY88" s="101">
        <v>5</v>
      </c>
      <c r="AZ88" s="908">
        <v>8</v>
      </c>
      <c r="BA88" s="306"/>
      <c r="BB88" s="101"/>
      <c r="BC88" s="208"/>
    </row>
    <row r="89" spans="1:55" ht="14.5" thickBot="1" x14ac:dyDescent="0.35">
      <c r="A89" s="271"/>
      <c r="B89" s="16"/>
      <c r="C89" s="16"/>
      <c r="D89" s="16"/>
      <c r="E89" s="16"/>
      <c r="F89" s="16"/>
      <c r="G89" s="16"/>
      <c r="H89" s="20"/>
      <c r="I89" s="20"/>
      <c r="J89" s="20"/>
      <c r="K89" s="20"/>
      <c r="L89" s="16"/>
      <c r="M89" s="16"/>
      <c r="N89" s="16"/>
      <c r="O89" s="16"/>
      <c r="P89" s="16"/>
      <c r="Q89" s="16"/>
      <c r="R89" s="16"/>
      <c r="S89" s="16"/>
      <c r="T89" s="20"/>
      <c r="U89" s="20"/>
      <c r="V89" s="20"/>
      <c r="W89" s="20"/>
      <c r="X89" s="16"/>
      <c r="Y89" s="16"/>
      <c r="Z89" s="16"/>
      <c r="AA89" s="16"/>
      <c r="AB89" s="16"/>
      <c r="AC89" s="16"/>
      <c r="AD89" s="16"/>
      <c r="AE89" s="16"/>
      <c r="AF89" s="20"/>
      <c r="AG89" s="20"/>
      <c r="AH89" s="20"/>
      <c r="AI89" s="20"/>
      <c r="AJ89" s="16"/>
      <c r="AK89" s="16"/>
      <c r="AL89" s="16"/>
      <c r="AM89" s="16"/>
      <c r="AN89" s="16"/>
      <c r="AO89" s="16"/>
      <c r="AP89" s="16"/>
      <c r="AQ89" s="16"/>
      <c r="AR89" s="20"/>
      <c r="AS89" s="20"/>
      <c r="AT89" s="20"/>
      <c r="AU89" s="20"/>
      <c r="AV89" s="16"/>
      <c r="AW89" s="16"/>
      <c r="AX89" s="16"/>
      <c r="AY89" s="16"/>
      <c r="AZ89" s="16"/>
      <c r="BA89" s="16"/>
      <c r="BB89" s="16"/>
      <c r="BC89" s="16"/>
    </row>
    <row r="90" spans="1:55" ht="16.5" thickBot="1" x14ac:dyDescent="0.35">
      <c r="A90" s="12" t="s">
        <v>425</v>
      </c>
      <c r="B90" s="144" t="s">
        <v>4</v>
      </c>
      <c r="C90" s="26" t="s">
        <v>7</v>
      </c>
      <c r="D90" s="26" t="s">
        <v>443</v>
      </c>
      <c r="E90" s="26" t="s">
        <v>517</v>
      </c>
      <c r="F90" s="522" t="s">
        <v>560</v>
      </c>
      <c r="G90" s="483" t="s">
        <v>516</v>
      </c>
      <c r="H90" s="479" t="s">
        <v>43</v>
      </c>
      <c r="I90" s="145" t="s">
        <v>32</v>
      </c>
      <c r="J90" s="145" t="s">
        <v>33</v>
      </c>
      <c r="K90" s="145" t="s">
        <v>34</v>
      </c>
      <c r="L90" s="145" t="s">
        <v>35</v>
      </c>
      <c r="M90" s="145" t="s">
        <v>36</v>
      </c>
      <c r="N90" s="145" t="s">
        <v>37</v>
      </c>
      <c r="O90" s="145" t="s">
        <v>38</v>
      </c>
      <c r="P90" s="145" t="s">
        <v>39</v>
      </c>
      <c r="Q90" s="145" t="s">
        <v>40</v>
      </c>
      <c r="R90" s="145" t="s">
        <v>41</v>
      </c>
      <c r="S90" s="146" t="s">
        <v>42</v>
      </c>
      <c r="T90" s="145" t="s">
        <v>432</v>
      </c>
      <c r="U90" s="145" t="s">
        <v>433</v>
      </c>
      <c r="V90" s="145" t="s">
        <v>434</v>
      </c>
      <c r="W90" s="145" t="s">
        <v>435</v>
      </c>
      <c r="X90" s="145" t="s">
        <v>436</v>
      </c>
      <c r="Y90" s="145" t="s">
        <v>437</v>
      </c>
      <c r="Z90" s="145" t="s">
        <v>438</v>
      </c>
      <c r="AA90" s="145" t="s">
        <v>439</v>
      </c>
      <c r="AB90" s="145" t="s">
        <v>444</v>
      </c>
      <c r="AC90" s="145" t="s">
        <v>440</v>
      </c>
      <c r="AD90" s="145" t="s">
        <v>441</v>
      </c>
      <c r="AE90" s="365" t="s">
        <v>442</v>
      </c>
      <c r="AF90" s="342" t="s">
        <v>518</v>
      </c>
      <c r="AG90" s="145" t="s">
        <v>519</v>
      </c>
      <c r="AH90" s="145" t="s">
        <v>520</v>
      </c>
      <c r="AI90" s="145" t="s">
        <v>521</v>
      </c>
      <c r="AJ90" s="145" t="s">
        <v>528</v>
      </c>
      <c r="AK90" s="145" t="s">
        <v>529</v>
      </c>
      <c r="AL90" s="145" t="s">
        <v>522</v>
      </c>
      <c r="AM90" s="145" t="s">
        <v>523</v>
      </c>
      <c r="AN90" s="145" t="s">
        <v>524</v>
      </c>
      <c r="AO90" s="145" t="s">
        <v>525</v>
      </c>
      <c r="AP90" s="145" t="s">
        <v>526</v>
      </c>
      <c r="AQ90" s="146" t="s">
        <v>527</v>
      </c>
      <c r="AR90" s="342" t="s">
        <v>562</v>
      </c>
      <c r="AS90" s="145" t="s">
        <v>563</v>
      </c>
      <c r="AT90" s="145" t="s">
        <v>564</v>
      </c>
      <c r="AU90" s="145" t="s">
        <v>565</v>
      </c>
      <c r="AV90" s="145" t="s">
        <v>566</v>
      </c>
      <c r="AW90" s="145" t="s">
        <v>567</v>
      </c>
      <c r="AX90" s="145" t="s">
        <v>568</v>
      </c>
      <c r="AY90" s="145" t="s">
        <v>569</v>
      </c>
      <c r="AZ90" s="145" t="s">
        <v>570</v>
      </c>
      <c r="BA90" s="145" t="s">
        <v>571</v>
      </c>
      <c r="BB90" s="145" t="s">
        <v>572</v>
      </c>
      <c r="BC90" s="146" t="s">
        <v>573</v>
      </c>
    </row>
    <row r="91" spans="1:55" x14ac:dyDescent="0.3">
      <c r="A91" s="280" t="s">
        <v>138</v>
      </c>
      <c r="B91" s="113">
        <v>3408</v>
      </c>
      <c r="C91" s="113">
        <v>3885</v>
      </c>
      <c r="D91" s="113">
        <v>3699</v>
      </c>
      <c r="E91" s="113">
        <v>3553</v>
      </c>
      <c r="F91" s="366">
        <v>3168</v>
      </c>
      <c r="G91" s="568">
        <v>2984</v>
      </c>
      <c r="H91" s="555"/>
      <c r="I91" s="113"/>
      <c r="J91" s="113"/>
      <c r="K91" s="113"/>
      <c r="L91" s="113"/>
      <c r="M91" s="113"/>
      <c r="N91" s="113"/>
      <c r="O91" s="113"/>
      <c r="P91" s="113"/>
      <c r="Q91" s="113"/>
      <c r="R91" s="113"/>
      <c r="S91" s="210"/>
      <c r="T91" s="113">
        <v>3836</v>
      </c>
      <c r="U91" s="113">
        <v>3750</v>
      </c>
      <c r="V91" s="113">
        <v>3758</v>
      </c>
      <c r="W91" s="113">
        <v>3767</v>
      </c>
      <c r="X91" s="113">
        <v>3427</v>
      </c>
      <c r="Y91" s="113">
        <v>3448</v>
      </c>
      <c r="Z91" s="113">
        <v>3256</v>
      </c>
      <c r="AA91" s="113">
        <v>3634</v>
      </c>
      <c r="AB91" s="113">
        <v>3585</v>
      </c>
      <c r="AC91" s="113">
        <v>3645</v>
      </c>
      <c r="AD91" s="113">
        <v>3621</v>
      </c>
      <c r="AE91" s="366">
        <v>3553</v>
      </c>
      <c r="AF91" s="369">
        <v>3454</v>
      </c>
      <c r="AG91" s="113">
        <v>3350</v>
      </c>
      <c r="AH91" s="113">
        <v>3427</v>
      </c>
      <c r="AI91" s="113">
        <v>3379</v>
      </c>
      <c r="AJ91" s="113">
        <v>3180</v>
      </c>
      <c r="AK91" s="113">
        <v>3185</v>
      </c>
      <c r="AL91" s="113">
        <v>3246</v>
      </c>
      <c r="AM91" s="113">
        <v>3290</v>
      </c>
      <c r="AN91" s="113">
        <v>3181</v>
      </c>
      <c r="AO91" s="113">
        <v>3286</v>
      </c>
      <c r="AP91" s="113">
        <v>3227</v>
      </c>
      <c r="AQ91" s="210">
        <v>3168</v>
      </c>
      <c r="AR91" s="369">
        <v>3128</v>
      </c>
      <c r="AS91" s="113">
        <v>3130</v>
      </c>
      <c r="AT91" s="113">
        <v>3089</v>
      </c>
      <c r="AU91" s="113">
        <v>3175</v>
      </c>
      <c r="AV91" s="113">
        <v>3052</v>
      </c>
      <c r="AW91" s="113">
        <v>3005</v>
      </c>
      <c r="AX91" s="113">
        <v>3052</v>
      </c>
      <c r="AY91" s="113">
        <v>3008</v>
      </c>
      <c r="AZ91" s="274">
        <v>2984</v>
      </c>
      <c r="BA91" s="113"/>
      <c r="BB91" s="113"/>
      <c r="BC91" s="210"/>
    </row>
    <row r="92" spans="1:55" x14ac:dyDescent="0.3">
      <c r="A92" s="312" t="s">
        <v>539</v>
      </c>
      <c r="B92" s="343" t="s">
        <v>530</v>
      </c>
      <c r="C92" s="343" t="s">
        <v>530</v>
      </c>
      <c r="D92" s="343" t="s">
        <v>530</v>
      </c>
      <c r="E92" s="343">
        <v>3221</v>
      </c>
      <c r="F92" s="367">
        <v>2842</v>
      </c>
      <c r="G92" s="569">
        <v>2628</v>
      </c>
      <c r="H92" s="556"/>
      <c r="I92" s="313"/>
      <c r="J92" s="313"/>
      <c r="K92" s="313"/>
      <c r="L92" s="313"/>
      <c r="M92" s="313"/>
      <c r="N92" s="313"/>
      <c r="O92" s="313"/>
      <c r="P92" s="313"/>
      <c r="Q92" s="313"/>
      <c r="R92" s="313"/>
      <c r="S92" s="314"/>
      <c r="T92" s="313"/>
      <c r="U92" s="313"/>
      <c r="V92" s="313"/>
      <c r="W92" s="313"/>
      <c r="X92" s="313"/>
      <c r="Y92" s="313"/>
      <c r="Z92" s="313"/>
      <c r="AA92" s="313"/>
      <c r="AB92" s="313"/>
      <c r="AC92" s="313"/>
      <c r="AD92" s="313"/>
      <c r="AE92" s="367">
        <v>3221</v>
      </c>
      <c r="AF92" s="370">
        <v>3125</v>
      </c>
      <c r="AG92" s="313">
        <v>3013</v>
      </c>
      <c r="AH92" s="313">
        <v>3064</v>
      </c>
      <c r="AI92" s="313">
        <v>3033</v>
      </c>
      <c r="AJ92" s="313">
        <v>2868</v>
      </c>
      <c r="AK92" s="313">
        <v>2851</v>
      </c>
      <c r="AL92" s="313">
        <v>2919</v>
      </c>
      <c r="AM92" s="313">
        <v>2947</v>
      </c>
      <c r="AN92" s="313">
        <v>2858</v>
      </c>
      <c r="AO92" s="313">
        <v>2955</v>
      </c>
      <c r="AP92" s="313">
        <v>2888</v>
      </c>
      <c r="AQ92" s="314">
        <v>2842</v>
      </c>
      <c r="AR92" s="370">
        <v>2793</v>
      </c>
      <c r="AS92" s="313">
        <v>2782</v>
      </c>
      <c r="AT92" s="313">
        <v>2746</v>
      </c>
      <c r="AU92" s="313">
        <v>2823</v>
      </c>
      <c r="AV92" s="313">
        <v>2708</v>
      </c>
      <c r="AW92" s="313">
        <v>2666</v>
      </c>
      <c r="AX92" s="313">
        <v>2719</v>
      </c>
      <c r="AY92" s="313">
        <v>2653</v>
      </c>
      <c r="AZ92" s="315">
        <v>2628</v>
      </c>
      <c r="BA92" s="313"/>
      <c r="BB92" s="313"/>
      <c r="BC92" s="314"/>
    </row>
    <row r="93" spans="1:55" ht="16.5" thickBot="1" x14ac:dyDescent="0.35">
      <c r="A93" s="279" t="s">
        <v>472</v>
      </c>
      <c r="B93" s="104">
        <v>2848</v>
      </c>
      <c r="C93" s="104">
        <v>3338</v>
      </c>
      <c r="D93" s="104">
        <v>3460</v>
      </c>
      <c r="E93" s="104">
        <v>1515</v>
      </c>
      <c r="F93" s="368">
        <v>1322</v>
      </c>
      <c r="G93" s="570">
        <v>1332</v>
      </c>
      <c r="H93" s="557"/>
      <c r="I93" s="104"/>
      <c r="J93" s="104"/>
      <c r="K93" s="104"/>
      <c r="L93" s="104"/>
      <c r="M93" s="104"/>
      <c r="N93" s="104"/>
      <c r="O93" s="104"/>
      <c r="P93" s="104"/>
      <c r="Q93" s="104"/>
      <c r="R93" s="104"/>
      <c r="S93" s="213"/>
      <c r="T93" s="104">
        <v>1567</v>
      </c>
      <c r="U93" s="104">
        <v>1527</v>
      </c>
      <c r="V93" s="104">
        <v>1516</v>
      </c>
      <c r="W93" s="104">
        <v>1550</v>
      </c>
      <c r="X93" s="104">
        <v>1375</v>
      </c>
      <c r="Y93" s="104">
        <v>1396</v>
      </c>
      <c r="Z93" s="104">
        <v>1517</v>
      </c>
      <c r="AA93" s="104">
        <v>1565</v>
      </c>
      <c r="AB93" s="104">
        <v>1550</v>
      </c>
      <c r="AC93" s="104">
        <v>1581</v>
      </c>
      <c r="AD93" s="104">
        <v>1551</v>
      </c>
      <c r="AE93" s="368">
        <v>1515</v>
      </c>
      <c r="AF93" s="371">
        <v>1431</v>
      </c>
      <c r="AG93" s="104">
        <v>1352</v>
      </c>
      <c r="AH93" s="104">
        <v>1374</v>
      </c>
      <c r="AI93" s="104">
        <v>1440</v>
      </c>
      <c r="AJ93" s="104">
        <v>1311</v>
      </c>
      <c r="AK93" s="104">
        <v>1306</v>
      </c>
      <c r="AL93" s="104">
        <v>1344</v>
      </c>
      <c r="AM93" s="104">
        <v>1364</v>
      </c>
      <c r="AN93" s="104">
        <v>1307</v>
      </c>
      <c r="AO93" s="104">
        <v>1357</v>
      </c>
      <c r="AP93" s="104">
        <v>1314</v>
      </c>
      <c r="AQ93" s="213">
        <v>1322</v>
      </c>
      <c r="AR93" s="371">
        <v>1401</v>
      </c>
      <c r="AS93" s="104">
        <v>1396</v>
      </c>
      <c r="AT93" s="104">
        <v>1391</v>
      </c>
      <c r="AU93" s="104">
        <v>1387</v>
      </c>
      <c r="AV93" s="104">
        <v>1318</v>
      </c>
      <c r="AW93" s="104">
        <v>1298</v>
      </c>
      <c r="AX93" s="104">
        <v>1342</v>
      </c>
      <c r="AY93" s="104">
        <v>1314</v>
      </c>
      <c r="AZ93" s="813">
        <v>1332</v>
      </c>
      <c r="BA93" s="104"/>
      <c r="BB93" s="104"/>
      <c r="BC93" s="213"/>
    </row>
    <row r="94" spans="1:55" ht="14.5" thickBot="1" x14ac:dyDescent="0.35">
      <c r="A94" s="271"/>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6.5" thickBot="1" x14ac:dyDescent="0.35">
      <c r="A95" s="12" t="s">
        <v>427</v>
      </c>
      <c r="B95" s="140" t="s">
        <v>4</v>
      </c>
      <c r="C95" s="141" t="s">
        <v>7</v>
      </c>
      <c r="D95" s="141" t="s">
        <v>443</v>
      </c>
      <c r="E95" s="26" t="s">
        <v>517</v>
      </c>
      <c r="F95" s="475" t="s">
        <v>560</v>
      </c>
      <c r="G95" s="537" t="s">
        <v>516</v>
      </c>
      <c r="H95" s="529" t="s">
        <v>43</v>
      </c>
      <c r="I95" s="142" t="s">
        <v>32</v>
      </c>
      <c r="J95" s="142" t="s">
        <v>33</v>
      </c>
      <c r="K95" s="142" t="s">
        <v>34</v>
      </c>
      <c r="L95" s="142" t="s">
        <v>35</v>
      </c>
      <c r="M95" s="142" t="s">
        <v>36</v>
      </c>
      <c r="N95" s="142" t="s">
        <v>37</v>
      </c>
      <c r="O95" s="142" t="s">
        <v>38</v>
      </c>
      <c r="P95" s="142" t="s">
        <v>39</v>
      </c>
      <c r="Q95" s="142" t="s">
        <v>40</v>
      </c>
      <c r="R95" s="142" t="s">
        <v>41</v>
      </c>
      <c r="S95" s="143" t="s">
        <v>42</v>
      </c>
      <c r="T95" s="142" t="s">
        <v>432</v>
      </c>
      <c r="U95" s="142" t="s">
        <v>433</v>
      </c>
      <c r="V95" s="142" t="s">
        <v>434</v>
      </c>
      <c r="W95" s="142" t="s">
        <v>435</v>
      </c>
      <c r="X95" s="142" t="s">
        <v>436</v>
      </c>
      <c r="Y95" s="142" t="s">
        <v>437</v>
      </c>
      <c r="Z95" s="142" t="s">
        <v>438</v>
      </c>
      <c r="AA95" s="142" t="s">
        <v>439</v>
      </c>
      <c r="AB95" s="142" t="s">
        <v>444</v>
      </c>
      <c r="AC95" s="142" t="s">
        <v>440</v>
      </c>
      <c r="AD95" s="142" t="s">
        <v>441</v>
      </c>
      <c r="AE95" s="355" t="s">
        <v>442</v>
      </c>
      <c r="AF95" s="348" t="s">
        <v>518</v>
      </c>
      <c r="AG95" s="142" t="s">
        <v>519</v>
      </c>
      <c r="AH95" s="142" t="s">
        <v>520</v>
      </c>
      <c r="AI95" s="142" t="s">
        <v>521</v>
      </c>
      <c r="AJ95" s="142" t="s">
        <v>528</v>
      </c>
      <c r="AK95" s="142" t="s">
        <v>529</v>
      </c>
      <c r="AL95" s="142" t="s">
        <v>522</v>
      </c>
      <c r="AM95" s="142" t="s">
        <v>523</v>
      </c>
      <c r="AN95" s="142" t="s">
        <v>524</v>
      </c>
      <c r="AO95" s="142" t="s">
        <v>525</v>
      </c>
      <c r="AP95" s="142" t="s">
        <v>526</v>
      </c>
      <c r="AQ95" s="143" t="s">
        <v>527</v>
      </c>
      <c r="AR95" s="348" t="s">
        <v>562</v>
      </c>
      <c r="AS95" s="142" t="s">
        <v>563</v>
      </c>
      <c r="AT95" s="142" t="s">
        <v>564</v>
      </c>
      <c r="AU95" s="142" t="s">
        <v>565</v>
      </c>
      <c r="AV95" s="142" t="s">
        <v>566</v>
      </c>
      <c r="AW95" s="142" t="s">
        <v>567</v>
      </c>
      <c r="AX95" s="142" t="s">
        <v>568</v>
      </c>
      <c r="AY95" s="142" t="s">
        <v>569</v>
      </c>
      <c r="AZ95" s="142" t="s">
        <v>570</v>
      </c>
      <c r="BA95" s="142" t="s">
        <v>571</v>
      </c>
      <c r="BB95" s="142" t="s">
        <v>572</v>
      </c>
      <c r="BC95" s="143" t="s">
        <v>573</v>
      </c>
    </row>
    <row r="96" spans="1:55" x14ac:dyDescent="0.3">
      <c r="A96" s="357" t="s">
        <v>701</v>
      </c>
      <c r="B96" s="126" t="s">
        <v>74</v>
      </c>
      <c r="C96" s="126" t="s">
        <v>74</v>
      </c>
      <c r="D96" s="127">
        <v>0.41620329894556907</v>
      </c>
      <c r="E96" s="127">
        <v>0.41750000000000015</v>
      </c>
      <c r="F96" s="1053">
        <f t="shared" ref="F96:F100" si="25">AVERAGE(AF96:AQ96)</f>
        <v>0.41995964503532651</v>
      </c>
      <c r="G96" s="1054">
        <f t="shared" ref="G96:G100" si="26">AVERAGE(AR96:BC96)</f>
        <v>0.39132323445937417</v>
      </c>
      <c r="H96" s="558">
        <v>0.41015310233682511</v>
      </c>
      <c r="I96" s="128">
        <v>0.41271118262268702</v>
      </c>
      <c r="J96" s="128">
        <v>0.41278065630397237</v>
      </c>
      <c r="K96" s="128">
        <v>0.39617723718505649</v>
      </c>
      <c r="L96" s="128">
        <v>0.41706161137440756</v>
      </c>
      <c r="M96" s="177">
        <v>0.4169124877089479</v>
      </c>
      <c r="N96" s="128">
        <v>0.42665388302972196</v>
      </c>
      <c r="O96" s="128">
        <v>0.43059490084985835</v>
      </c>
      <c r="P96" s="128">
        <v>0.4258188824662813</v>
      </c>
      <c r="Q96" s="128">
        <v>0.40269151138716358</v>
      </c>
      <c r="R96" s="128">
        <v>0.43249176728869376</v>
      </c>
      <c r="S96" s="246">
        <v>0.41039236479321317</v>
      </c>
      <c r="T96" s="128">
        <v>0.39</v>
      </c>
      <c r="U96" s="128">
        <v>0.41</v>
      </c>
      <c r="V96" s="128">
        <v>0.38</v>
      </c>
      <c r="W96" s="128">
        <v>0.43</v>
      </c>
      <c r="X96" s="128">
        <v>0.41</v>
      </c>
      <c r="Y96" s="177">
        <v>0.47</v>
      </c>
      <c r="Z96" s="128">
        <v>0.4</v>
      </c>
      <c r="AA96" s="128">
        <v>0.45</v>
      </c>
      <c r="AB96" s="128">
        <v>0.43</v>
      </c>
      <c r="AC96" s="128">
        <v>0.4</v>
      </c>
      <c r="AD96" s="128">
        <v>0.44</v>
      </c>
      <c r="AE96" s="372">
        <v>0.4</v>
      </c>
      <c r="AF96" s="375">
        <v>0.40853658536585363</v>
      </c>
      <c r="AG96" s="128">
        <v>0.41704545454545455</v>
      </c>
      <c r="AH96" s="128">
        <v>0.41073657927590512</v>
      </c>
      <c r="AI96" s="128">
        <v>0.40948813982521848</v>
      </c>
      <c r="AJ96" s="128">
        <v>0.3882063882063882</v>
      </c>
      <c r="AK96" s="177">
        <v>0.44718792866941015</v>
      </c>
      <c r="AL96" s="128">
        <v>0.4654970760233918</v>
      </c>
      <c r="AM96" s="128">
        <v>0.40183246073298429</v>
      </c>
      <c r="AN96" s="128">
        <v>0.4352078239608802</v>
      </c>
      <c r="AO96" s="128">
        <v>0.45054945054945056</v>
      </c>
      <c r="AP96" s="128">
        <v>0.40947752126366949</v>
      </c>
      <c r="AQ96" s="246">
        <v>0.39575033200531207</v>
      </c>
      <c r="AR96" s="375">
        <v>0.31691078561917441</v>
      </c>
      <c r="AS96" s="128">
        <v>0.40861466821885911</v>
      </c>
      <c r="AT96" s="128">
        <v>0.42231075697211157</v>
      </c>
      <c r="AU96" s="128">
        <v>0.42384887839433294</v>
      </c>
      <c r="AV96" s="128">
        <v>0.42475386779184249</v>
      </c>
      <c r="AW96" s="177">
        <v>0.35043988269794724</v>
      </c>
      <c r="AX96" s="128">
        <v>0.39299610894941633</v>
      </c>
      <c r="AY96" s="128">
        <v>0.40489130434782611</v>
      </c>
      <c r="AZ96" s="924">
        <v>0.37714285714285717</v>
      </c>
      <c r="BA96" s="128"/>
      <c r="BB96" s="128"/>
      <c r="BC96" s="246"/>
    </row>
    <row r="97" spans="1:55" x14ac:dyDescent="0.3">
      <c r="A97" s="638" t="s">
        <v>697</v>
      </c>
      <c r="B97" s="17" t="s">
        <v>74</v>
      </c>
      <c r="C97" s="17" t="s">
        <v>74</v>
      </c>
      <c r="D97" s="100">
        <f>AVERAGE(H97:S97)</f>
        <v>0.20266666666666669</v>
      </c>
      <c r="E97" s="100">
        <f>AVERAGE(T97:AE97)</f>
        <v>0.123</v>
      </c>
      <c r="F97" s="826">
        <f t="shared" si="25"/>
        <v>0.11283333333333334</v>
      </c>
      <c r="G97" s="571">
        <f t="shared" si="26"/>
        <v>0.10188888888888889</v>
      </c>
      <c r="H97" s="827">
        <v>0.17799999999999999</v>
      </c>
      <c r="I97" s="18">
        <v>0.191</v>
      </c>
      <c r="J97" s="18">
        <v>0.191</v>
      </c>
      <c r="K97" s="18">
        <v>0.19600000000000001</v>
      </c>
      <c r="L97" s="18">
        <v>0.23599999999999999</v>
      </c>
      <c r="M97" s="162">
        <v>0.22600000000000001</v>
      </c>
      <c r="N97" s="18">
        <v>0.185</v>
      </c>
      <c r="O97" s="18">
        <v>0.16900000000000001</v>
      </c>
      <c r="P97" s="18">
        <v>0.21</v>
      </c>
      <c r="Q97" s="18">
        <v>0.221</v>
      </c>
      <c r="R97" s="219">
        <v>0.23699999999999999</v>
      </c>
      <c r="S97" s="247">
        <v>0.192</v>
      </c>
      <c r="T97" s="18">
        <v>0.112</v>
      </c>
      <c r="U97" s="18">
        <v>0.11799999999999999</v>
      </c>
      <c r="V97" s="18">
        <v>0.12</v>
      </c>
      <c r="W97" s="18">
        <v>0.107</v>
      </c>
      <c r="X97" s="18">
        <v>0.09</v>
      </c>
      <c r="Y97" s="162">
        <v>0.13500000000000001</v>
      </c>
      <c r="Z97" s="18">
        <v>0.13300000000000001</v>
      </c>
      <c r="AA97" s="18">
        <v>0.13200000000000001</v>
      </c>
      <c r="AB97" s="18">
        <v>0.13500000000000001</v>
      </c>
      <c r="AC97" s="18">
        <v>0.13700000000000001</v>
      </c>
      <c r="AD97" s="219">
        <v>0.14299999999999999</v>
      </c>
      <c r="AE97" s="373">
        <v>0.114</v>
      </c>
      <c r="AF97" s="825">
        <v>0.128</v>
      </c>
      <c r="AG97" s="18">
        <v>0.106</v>
      </c>
      <c r="AH97" s="18">
        <v>0.10199999999999999</v>
      </c>
      <c r="AI97" s="18">
        <v>0.121</v>
      </c>
      <c r="AJ97" s="18">
        <v>9.1999999999999998E-2</v>
      </c>
      <c r="AK97" s="162">
        <v>0.12</v>
      </c>
      <c r="AL97" s="18">
        <v>0.15</v>
      </c>
      <c r="AM97" s="18">
        <v>0.113</v>
      </c>
      <c r="AN97" s="18">
        <v>0.121</v>
      </c>
      <c r="AO97" s="18">
        <v>9.9000000000000005E-2</v>
      </c>
      <c r="AP97" s="219">
        <v>0.11</v>
      </c>
      <c r="AQ97" s="247">
        <v>9.1999999999999998E-2</v>
      </c>
      <c r="AR97" s="825">
        <v>0.10199999999999999</v>
      </c>
      <c r="AS97" s="18">
        <v>8.8999999999999996E-2</v>
      </c>
      <c r="AT97" s="18">
        <v>7.6999999999999999E-2</v>
      </c>
      <c r="AU97" s="18">
        <v>8.1000000000000003E-2</v>
      </c>
      <c r="AV97" s="18">
        <v>0.105</v>
      </c>
      <c r="AW97" s="162">
        <v>0.104</v>
      </c>
      <c r="AX97" s="18">
        <v>0.108</v>
      </c>
      <c r="AY97" s="18">
        <v>0.13</v>
      </c>
      <c r="AZ97" s="925">
        <v>0.121</v>
      </c>
      <c r="BA97" s="18"/>
      <c r="BB97" s="219"/>
      <c r="BC97" s="247"/>
    </row>
    <row r="98" spans="1:55" x14ac:dyDescent="0.3">
      <c r="A98" s="638" t="s">
        <v>696</v>
      </c>
      <c r="B98" s="17" t="s">
        <v>74</v>
      </c>
      <c r="C98" s="17" t="s">
        <v>74</v>
      </c>
      <c r="D98" s="100">
        <f>AVERAGE(H98:S98)</f>
        <v>6.0249999999999998E-2</v>
      </c>
      <c r="E98" s="100">
        <f>AVERAGE(T98:AE98)</f>
        <v>5.2263888888888894E-2</v>
      </c>
      <c r="F98" s="826">
        <f t="shared" ref="F98" si="27">AVERAGE(AF98:AQ98)</f>
        <v>5.4583333333333324E-2</v>
      </c>
      <c r="G98" s="571">
        <f t="shared" ref="G98" si="28">AVERAGE(AR98:BC98)</f>
        <v>4.8111111111111104E-2</v>
      </c>
      <c r="H98" s="827">
        <v>6.0999999999999999E-2</v>
      </c>
      <c r="I98" s="18">
        <v>6.3E-2</v>
      </c>
      <c r="J98" s="18">
        <v>7.1999999999999995E-2</v>
      </c>
      <c r="K98" s="18">
        <v>7.9000000000000001E-2</v>
      </c>
      <c r="L98" s="18">
        <v>6.2E-2</v>
      </c>
      <c r="M98" s="162">
        <v>6.2E-2</v>
      </c>
      <c r="N98" s="18">
        <v>4.5999999999999999E-2</v>
      </c>
      <c r="O98" s="18">
        <v>5.0999999999999997E-2</v>
      </c>
      <c r="P98" s="18">
        <v>5.8999999999999997E-2</v>
      </c>
      <c r="Q98" s="18">
        <v>3.7999999999999999E-2</v>
      </c>
      <c r="R98" s="219">
        <v>4.3999999999999997E-2</v>
      </c>
      <c r="S98" s="247">
        <v>8.5999999999999993E-2</v>
      </c>
      <c r="T98" s="18">
        <v>5.3999999999999992E-2</v>
      </c>
      <c r="U98" s="18">
        <v>6.0166666666666674E-2</v>
      </c>
      <c r="V98" s="18">
        <v>5.7833333333333327E-2</v>
      </c>
      <c r="W98" s="18">
        <v>5.6666666666666664E-2</v>
      </c>
      <c r="X98" s="18">
        <v>5.6833333333333326E-2</v>
      </c>
      <c r="Y98" s="162">
        <v>5.5999999999999994E-2</v>
      </c>
      <c r="Z98" s="18">
        <v>4.9666666666666665E-2</v>
      </c>
      <c r="AA98" s="18">
        <v>4.4500000000000005E-2</v>
      </c>
      <c r="AB98" s="18">
        <v>4.6333333333333331E-2</v>
      </c>
      <c r="AC98" s="18">
        <v>4.416666666666666E-2</v>
      </c>
      <c r="AD98" s="219">
        <v>4.5999999999999999E-2</v>
      </c>
      <c r="AE98" s="373">
        <v>5.5E-2</v>
      </c>
      <c r="AF98" s="825">
        <v>0.08</v>
      </c>
      <c r="AG98" s="18">
        <v>6.9000000000000006E-2</v>
      </c>
      <c r="AH98" s="18">
        <v>0.05</v>
      </c>
      <c r="AI98" s="18">
        <v>5.0999999999999997E-2</v>
      </c>
      <c r="AJ98" s="18">
        <v>3.9E-2</v>
      </c>
      <c r="AK98" s="162">
        <v>4.2999999999999997E-2</v>
      </c>
      <c r="AL98" s="18">
        <v>4.7E-2</v>
      </c>
      <c r="AM98" s="18">
        <v>4.1000000000000002E-2</v>
      </c>
      <c r="AN98" s="18">
        <v>3.5000000000000003E-2</v>
      </c>
      <c r="AO98" s="18">
        <v>0.06</v>
      </c>
      <c r="AP98" s="219">
        <v>5.8000000000000003E-2</v>
      </c>
      <c r="AQ98" s="247">
        <v>8.2000000000000003E-2</v>
      </c>
      <c r="AR98" s="825">
        <v>4.7E-2</v>
      </c>
      <c r="AS98" s="18">
        <v>4.1000000000000002E-2</v>
      </c>
      <c r="AT98" s="18">
        <v>5.5E-2</v>
      </c>
      <c r="AU98" s="18">
        <v>4.5999999999999999E-2</v>
      </c>
      <c r="AV98" s="18">
        <v>0.05</v>
      </c>
      <c r="AW98" s="162">
        <v>0.06</v>
      </c>
      <c r="AX98" s="18">
        <v>4.2999999999999997E-2</v>
      </c>
      <c r="AY98" s="18">
        <v>4.5999999999999999E-2</v>
      </c>
      <c r="AZ98" s="925">
        <v>4.4999999999999998E-2</v>
      </c>
      <c r="BA98" s="18"/>
      <c r="BB98" s="219"/>
      <c r="BC98" s="247"/>
    </row>
    <row r="99" spans="1:55" x14ac:dyDescent="0.3">
      <c r="A99" s="703" t="s">
        <v>612</v>
      </c>
      <c r="B99" s="17"/>
      <c r="C99" s="17"/>
      <c r="D99" s="100">
        <f>AVERAGE(H99:S99)</f>
        <v>0.13400000000000001</v>
      </c>
      <c r="E99" s="100">
        <f>AVERAGE(T99:AE99)</f>
        <v>0.11991666666666667</v>
      </c>
      <c r="F99" s="826">
        <f t="shared" ref="F99" si="29">AVERAGE(AF99:AQ99)</f>
        <v>0.12374999999999999</v>
      </c>
      <c r="G99" s="571">
        <f t="shared" ref="G99" si="30">AVERAGE(AR99:BC99)</f>
        <v>0.12888888888888889</v>
      </c>
      <c r="H99" s="827"/>
      <c r="I99" s="18"/>
      <c r="J99" s="18"/>
      <c r="K99" s="18"/>
      <c r="L99" s="18"/>
      <c r="M99" s="162"/>
      <c r="N99" s="18">
        <v>0.125</v>
      </c>
      <c r="O99" s="18">
        <v>0.11700000000000001</v>
      </c>
      <c r="P99" s="18">
        <v>0.14699999999999999</v>
      </c>
      <c r="Q99" s="18">
        <v>0.16500000000000001</v>
      </c>
      <c r="R99" s="18">
        <v>0.129</v>
      </c>
      <c r="S99" s="212">
        <v>0.121</v>
      </c>
      <c r="T99" s="18">
        <v>9.1999999999999998E-2</v>
      </c>
      <c r="U99" s="18">
        <v>0.11899999999999999</v>
      </c>
      <c r="V99" s="18">
        <v>0.13800000000000001</v>
      </c>
      <c r="W99" s="18">
        <v>8.5999999999999993E-2</v>
      </c>
      <c r="X99" s="18">
        <v>0.13100000000000001</v>
      </c>
      <c r="Y99" s="162">
        <v>0.14599999999999999</v>
      </c>
      <c r="Z99" s="18">
        <v>0.15</v>
      </c>
      <c r="AA99" s="18">
        <v>0.12</v>
      </c>
      <c r="AB99" s="18">
        <v>0.121</v>
      </c>
      <c r="AC99" s="18">
        <v>0.111</v>
      </c>
      <c r="AD99" s="18">
        <v>0.11</v>
      </c>
      <c r="AE99" s="826">
        <v>0.115</v>
      </c>
      <c r="AF99" s="825">
        <v>0.122</v>
      </c>
      <c r="AG99" s="18">
        <v>0.115</v>
      </c>
      <c r="AH99" s="18">
        <v>0.1</v>
      </c>
      <c r="AI99" s="18">
        <v>0.104</v>
      </c>
      <c r="AJ99" s="18">
        <v>0.16800000000000001</v>
      </c>
      <c r="AK99" s="162">
        <v>0.122</v>
      </c>
      <c r="AL99" s="18">
        <v>0.16</v>
      </c>
      <c r="AM99" s="18">
        <v>0.122</v>
      </c>
      <c r="AN99" s="18">
        <v>0.13100000000000001</v>
      </c>
      <c r="AO99" s="18">
        <v>0.107</v>
      </c>
      <c r="AP99" s="18">
        <v>0.11799999999999999</v>
      </c>
      <c r="AQ99" s="212">
        <v>0.11600000000000001</v>
      </c>
      <c r="AR99" s="825">
        <v>0.126</v>
      </c>
      <c r="AS99" s="18">
        <v>0.11700000000000001</v>
      </c>
      <c r="AT99" s="18">
        <v>9.5000000000000001E-2</v>
      </c>
      <c r="AU99" s="18">
        <v>0.13</v>
      </c>
      <c r="AV99" s="18">
        <v>0.17399999999999999</v>
      </c>
      <c r="AW99" s="162">
        <v>0.183</v>
      </c>
      <c r="AX99" s="18">
        <v>9.9000000000000005E-2</v>
      </c>
      <c r="AY99" s="18">
        <v>0.11700000000000001</v>
      </c>
      <c r="AZ99" s="925">
        <v>0.11899999999999999</v>
      </c>
      <c r="BA99" s="18"/>
      <c r="BB99" s="219"/>
      <c r="BC99" s="247"/>
    </row>
    <row r="100" spans="1:55" ht="14.5" thickBot="1" x14ac:dyDescent="0.35">
      <c r="A100" s="704" t="s">
        <v>630</v>
      </c>
      <c r="B100" s="19"/>
      <c r="C100" s="19"/>
      <c r="D100" s="868">
        <f>AVERAGE(H100:S100)</f>
        <v>9.6249999999999988E-2</v>
      </c>
      <c r="E100" s="868">
        <f>AVERAGE(T100:AE100)</f>
        <v>8.3500000000000019E-2</v>
      </c>
      <c r="F100" s="869">
        <f t="shared" si="25"/>
        <v>9.7083333333333313E-2</v>
      </c>
      <c r="G100" s="870">
        <f t="shared" si="26"/>
        <v>8.1777777777777783E-2</v>
      </c>
      <c r="H100" s="559">
        <v>8.7999999999999995E-2</v>
      </c>
      <c r="I100" s="129">
        <v>9.4E-2</v>
      </c>
      <c r="J100" s="129">
        <v>0.10199999999999999</v>
      </c>
      <c r="K100" s="129">
        <v>0.11600000000000001</v>
      </c>
      <c r="L100" s="129">
        <v>8.7999999999999995E-2</v>
      </c>
      <c r="M100" s="178">
        <v>0.1</v>
      </c>
      <c r="N100" s="129">
        <v>7.8E-2</v>
      </c>
      <c r="O100" s="129">
        <v>9.2999999999999999E-2</v>
      </c>
      <c r="P100" s="129">
        <v>0.10100000000000001</v>
      </c>
      <c r="Q100" s="129">
        <v>6.0999999999999999E-2</v>
      </c>
      <c r="R100" s="220">
        <v>0.10199999999999999</v>
      </c>
      <c r="S100" s="248">
        <v>0.13200000000000001</v>
      </c>
      <c r="T100" s="129">
        <v>0.122</v>
      </c>
      <c r="U100" s="129">
        <v>6.4000000000000001E-2</v>
      </c>
      <c r="V100" s="129">
        <v>9.0999999999999998E-2</v>
      </c>
      <c r="W100" s="129">
        <v>7.1999999999999995E-2</v>
      </c>
      <c r="X100" s="129">
        <v>7.2999999999999995E-2</v>
      </c>
      <c r="Y100" s="178">
        <v>7.5999999999999998E-2</v>
      </c>
      <c r="Z100" s="129">
        <v>0.09</v>
      </c>
      <c r="AA100" s="129">
        <v>7.8E-2</v>
      </c>
      <c r="AB100" s="129">
        <v>6.7000000000000004E-2</v>
      </c>
      <c r="AC100" s="129">
        <v>5.7000000000000002E-2</v>
      </c>
      <c r="AD100" s="220">
        <v>0.122</v>
      </c>
      <c r="AE100" s="374">
        <v>0.09</v>
      </c>
      <c r="AF100" s="376">
        <v>0.121</v>
      </c>
      <c r="AG100" s="129">
        <v>0.107</v>
      </c>
      <c r="AH100" s="129">
        <v>8.7999999999999995E-2</v>
      </c>
      <c r="AI100" s="129">
        <v>8.5000000000000006E-2</v>
      </c>
      <c r="AJ100" s="129">
        <v>7.8E-2</v>
      </c>
      <c r="AK100" s="178">
        <v>7.8E-2</v>
      </c>
      <c r="AL100" s="129">
        <v>9.0999999999999998E-2</v>
      </c>
      <c r="AM100" s="129">
        <v>7.4999999999999997E-2</v>
      </c>
      <c r="AN100" s="129">
        <v>6.7000000000000004E-2</v>
      </c>
      <c r="AO100" s="129">
        <v>0.10299999999999999</v>
      </c>
      <c r="AP100" s="220">
        <v>0.124</v>
      </c>
      <c r="AQ100" s="248">
        <v>0.14799999999999999</v>
      </c>
      <c r="AR100" s="376">
        <v>8.2000000000000003E-2</v>
      </c>
      <c r="AS100" s="129">
        <v>7.0999999999999994E-2</v>
      </c>
      <c r="AT100" s="129">
        <v>9.1999999999999998E-2</v>
      </c>
      <c r="AU100" s="129">
        <v>8.5000000000000006E-2</v>
      </c>
      <c r="AV100" s="129">
        <v>8.3000000000000004E-2</v>
      </c>
      <c r="AW100" s="178">
        <v>9.8000000000000004E-2</v>
      </c>
      <c r="AX100" s="129">
        <v>6.9000000000000006E-2</v>
      </c>
      <c r="AY100" s="129">
        <v>7.0999999999999994E-2</v>
      </c>
      <c r="AZ100" s="926">
        <v>8.5000000000000006E-2</v>
      </c>
      <c r="BA100" s="129"/>
      <c r="BB100" s="220"/>
      <c r="BC100" s="248"/>
    </row>
    <row r="101" spans="1:55" ht="14.5" thickBot="1" x14ac:dyDescent="0.35">
      <c r="A101" s="271"/>
    </row>
    <row r="102" spans="1:55" ht="16.5" thickBot="1" x14ac:dyDescent="0.35">
      <c r="A102" s="12" t="s">
        <v>477</v>
      </c>
      <c r="B102" s="140" t="s">
        <v>4</v>
      </c>
      <c r="C102" s="141" t="s">
        <v>7</v>
      </c>
      <c r="D102" s="141" t="s">
        <v>443</v>
      </c>
      <c r="E102" s="26" t="s">
        <v>517</v>
      </c>
      <c r="F102" s="475" t="s">
        <v>560</v>
      </c>
      <c r="G102" s="537" t="s">
        <v>516</v>
      </c>
      <c r="H102" s="529" t="s">
        <v>43</v>
      </c>
      <c r="I102" s="142" t="s">
        <v>32</v>
      </c>
      <c r="J102" s="142" t="s">
        <v>33</v>
      </c>
      <c r="K102" s="142" t="s">
        <v>34</v>
      </c>
      <c r="L102" s="142" t="s">
        <v>35</v>
      </c>
      <c r="M102" s="142" t="s">
        <v>36</v>
      </c>
      <c r="N102" s="142" t="s">
        <v>37</v>
      </c>
      <c r="O102" s="142" t="s">
        <v>38</v>
      </c>
      <c r="P102" s="142" t="s">
        <v>39</v>
      </c>
      <c r="Q102" s="142" t="s">
        <v>40</v>
      </c>
      <c r="R102" s="142" t="s">
        <v>41</v>
      </c>
      <c r="S102" s="143" t="s">
        <v>42</v>
      </c>
      <c r="T102" s="142" t="s">
        <v>432</v>
      </c>
      <c r="U102" s="142" t="s">
        <v>433</v>
      </c>
      <c r="V102" s="142" t="s">
        <v>434</v>
      </c>
      <c r="W102" s="142" t="s">
        <v>435</v>
      </c>
      <c r="X102" s="142" t="s">
        <v>436</v>
      </c>
      <c r="Y102" s="142" t="s">
        <v>437</v>
      </c>
      <c r="Z102" s="142" t="s">
        <v>438</v>
      </c>
      <c r="AA102" s="142" t="s">
        <v>439</v>
      </c>
      <c r="AB102" s="142" t="s">
        <v>444</v>
      </c>
      <c r="AC102" s="142" t="s">
        <v>440</v>
      </c>
      <c r="AD102" s="142" t="s">
        <v>441</v>
      </c>
      <c r="AE102" s="355" t="s">
        <v>442</v>
      </c>
      <c r="AF102" s="348" t="s">
        <v>518</v>
      </c>
      <c r="AG102" s="142" t="s">
        <v>519</v>
      </c>
      <c r="AH102" s="142" t="s">
        <v>520</v>
      </c>
      <c r="AI102" s="142" t="s">
        <v>521</v>
      </c>
      <c r="AJ102" s="142" t="s">
        <v>528</v>
      </c>
      <c r="AK102" s="142" t="s">
        <v>529</v>
      </c>
      <c r="AL102" s="142" t="s">
        <v>522</v>
      </c>
      <c r="AM102" s="142" t="s">
        <v>523</v>
      </c>
      <c r="AN102" s="142" t="s">
        <v>524</v>
      </c>
      <c r="AO102" s="142" t="s">
        <v>525</v>
      </c>
      <c r="AP102" s="142" t="s">
        <v>526</v>
      </c>
      <c r="AQ102" s="143" t="s">
        <v>527</v>
      </c>
      <c r="AR102" s="348" t="s">
        <v>562</v>
      </c>
      <c r="AS102" s="142" t="s">
        <v>563</v>
      </c>
      <c r="AT102" s="142" t="s">
        <v>564</v>
      </c>
      <c r="AU102" s="142" t="s">
        <v>565</v>
      </c>
      <c r="AV102" s="142" t="s">
        <v>566</v>
      </c>
      <c r="AW102" s="142" t="s">
        <v>567</v>
      </c>
      <c r="AX102" s="142" t="s">
        <v>568</v>
      </c>
      <c r="AY102" s="142" t="s">
        <v>569</v>
      </c>
      <c r="AZ102" s="142" t="s">
        <v>570</v>
      </c>
      <c r="BA102" s="142" t="s">
        <v>571</v>
      </c>
      <c r="BB102" s="142" t="s">
        <v>572</v>
      </c>
      <c r="BC102" s="143" t="s">
        <v>573</v>
      </c>
    </row>
    <row r="103" spans="1:55" x14ac:dyDescent="0.3">
      <c r="A103" s="282" t="s">
        <v>63</v>
      </c>
      <c r="B103" s="149">
        <v>10.484806929301039</v>
      </c>
      <c r="C103" s="149">
        <v>10.537554657126513</v>
      </c>
      <c r="D103" s="149">
        <v>9.4568433902930167</v>
      </c>
      <c r="E103" s="149">
        <v>8.1122582991534156</v>
      </c>
      <c r="F103" s="377">
        <v>8.0444442566374512</v>
      </c>
      <c r="G103" s="582">
        <v>8.0571677534670805</v>
      </c>
      <c r="H103" s="575">
        <v>10.881084817167494</v>
      </c>
      <c r="I103" s="192">
        <v>10.808077483520988</v>
      </c>
      <c r="J103" s="192">
        <v>10.799101172007074</v>
      </c>
      <c r="K103" s="192">
        <v>10.733274887571698</v>
      </c>
      <c r="L103" s="192">
        <v>10.420300826119869</v>
      </c>
      <c r="M103" s="192">
        <v>10.26231774347497</v>
      </c>
      <c r="N103" s="192">
        <v>10.277278262664828</v>
      </c>
      <c r="O103" s="192">
        <v>10.249152486587894</v>
      </c>
      <c r="P103" s="192">
        <v>10.131862016139408</v>
      </c>
      <c r="Q103" s="192">
        <v>10.151609901470021</v>
      </c>
      <c r="R103" s="149">
        <v>10.072019939379976</v>
      </c>
      <c r="S103" s="249">
        <v>9.9547294689314896</v>
      </c>
      <c r="T103" s="192">
        <v>9.2581676954517018</v>
      </c>
      <c r="U103" s="192">
        <v>9.0768462028706249</v>
      </c>
      <c r="V103" s="192">
        <v>8.9888783500342591</v>
      </c>
      <c r="W103" s="192">
        <v>8.9098868087118088</v>
      </c>
      <c r="X103" s="192">
        <v>8.6788963924204019</v>
      </c>
      <c r="Y103" s="192">
        <v>8.5268975174514452</v>
      </c>
      <c r="Z103" s="192">
        <v>8.4848600099122748</v>
      </c>
      <c r="AA103" s="192">
        <v>8.4396961661839285</v>
      </c>
      <c r="AB103" s="192">
        <v>8.3695733561846541</v>
      </c>
      <c r="AC103" s="192">
        <v>8.3255980346596843</v>
      </c>
      <c r="AD103" s="192">
        <v>8.2079343365253088</v>
      </c>
      <c r="AE103" s="377">
        <v>8.1193894323736817</v>
      </c>
      <c r="AF103" s="382">
        <v>8.0468895779676508</v>
      </c>
      <c r="AG103" s="192">
        <v>7.9375455352569171</v>
      </c>
      <c r="AH103" s="192">
        <v>7.9381397963586062</v>
      </c>
      <c r="AI103" s="192">
        <v>7.9345742297484732</v>
      </c>
      <c r="AJ103" s="192">
        <v>7.8056195706820102</v>
      </c>
      <c r="AK103" s="192">
        <v>7.7158861443270057</v>
      </c>
      <c r="AL103" s="192">
        <v>7.8657593174235325</v>
      </c>
      <c r="AM103" s="192">
        <v>7.9025829028696437</v>
      </c>
      <c r="AN103" s="192">
        <v>7.9780410697674133</v>
      </c>
      <c r="AO103" s="192">
        <v>8.0486699139837263</v>
      </c>
      <c r="AP103" s="192">
        <v>8.0710055313854667</v>
      </c>
      <c r="AQ103" s="464">
        <v>8.0444442566374512</v>
      </c>
      <c r="AR103" s="382">
        <v>7.9973583604932426</v>
      </c>
      <c r="AS103" s="192">
        <v>8.0601395553521868</v>
      </c>
      <c r="AT103" s="192">
        <v>8.0275416272523508</v>
      </c>
      <c r="AU103" s="192">
        <v>8.0830788380891097</v>
      </c>
      <c r="AV103" s="192">
        <v>8.0233159699060757</v>
      </c>
      <c r="AW103" s="192">
        <v>7.976230073761867</v>
      </c>
      <c r="AX103" s="192">
        <v>7.982944293784902</v>
      </c>
      <c r="AY103" s="192">
        <v>8.0028579049191446</v>
      </c>
      <c r="AZ103" s="814">
        <v>8.0571677534670805</v>
      </c>
      <c r="BA103" s="192"/>
      <c r="BB103" s="192"/>
      <c r="BC103" s="464"/>
    </row>
    <row r="104" spans="1:55" x14ac:dyDescent="0.3">
      <c r="A104" s="283" t="s">
        <v>21</v>
      </c>
      <c r="B104" s="22">
        <v>17264</v>
      </c>
      <c r="C104" s="22">
        <v>17390</v>
      </c>
      <c r="D104" s="22">
        <v>15803</v>
      </c>
      <c r="E104" s="22">
        <v>13651</v>
      </c>
      <c r="F104" s="340">
        <v>13326</v>
      </c>
      <c r="G104" s="566">
        <v>13352</v>
      </c>
      <c r="H104" s="481">
        <v>18183</v>
      </c>
      <c r="I104" s="117">
        <v>18061</v>
      </c>
      <c r="J104" s="117">
        <v>18046</v>
      </c>
      <c r="K104" s="117">
        <v>17936</v>
      </c>
      <c r="L104" s="117">
        <v>17413</v>
      </c>
      <c r="M104" s="193">
        <v>17149</v>
      </c>
      <c r="N104" s="193">
        <v>17174</v>
      </c>
      <c r="O104" s="193">
        <v>17127</v>
      </c>
      <c r="P104" s="193">
        <v>16931</v>
      </c>
      <c r="Q104" s="193">
        <v>16964</v>
      </c>
      <c r="R104" s="221">
        <v>16831</v>
      </c>
      <c r="S104" s="250">
        <v>16635</v>
      </c>
      <c r="T104" s="117">
        <v>15471</v>
      </c>
      <c r="U104" s="117">
        <v>15168</v>
      </c>
      <c r="V104" s="117">
        <v>15021</v>
      </c>
      <c r="W104" s="117">
        <v>14889</v>
      </c>
      <c r="X104" s="117">
        <v>14503</v>
      </c>
      <c r="Y104" s="193">
        <v>14249</v>
      </c>
      <c r="Z104" s="193">
        <v>14278</v>
      </c>
      <c r="AA104" s="193">
        <v>14202</v>
      </c>
      <c r="AB104" s="193">
        <v>14084</v>
      </c>
      <c r="AC104" s="193">
        <v>14010</v>
      </c>
      <c r="AD104" s="193">
        <v>13812</v>
      </c>
      <c r="AE104" s="378">
        <v>13663</v>
      </c>
      <c r="AF104" s="362">
        <v>13541</v>
      </c>
      <c r="AG104" s="117">
        <v>13357</v>
      </c>
      <c r="AH104" s="117">
        <v>13358</v>
      </c>
      <c r="AI104" s="117">
        <v>13352</v>
      </c>
      <c r="AJ104" s="117">
        <v>13135</v>
      </c>
      <c r="AK104" s="193">
        <v>12984</v>
      </c>
      <c r="AL104" s="193">
        <v>13030</v>
      </c>
      <c r="AM104" s="193">
        <v>13091</v>
      </c>
      <c r="AN104" s="193">
        <v>13216</v>
      </c>
      <c r="AO104" s="193">
        <v>13333</v>
      </c>
      <c r="AP104" s="193">
        <v>13370</v>
      </c>
      <c r="AQ104" s="465">
        <v>13326</v>
      </c>
      <c r="AR104" s="362">
        <v>13248</v>
      </c>
      <c r="AS104" s="117">
        <v>13352</v>
      </c>
      <c r="AT104" s="117">
        <v>13298</v>
      </c>
      <c r="AU104" s="117">
        <v>13390</v>
      </c>
      <c r="AV104" s="117">
        <v>13291</v>
      </c>
      <c r="AW104" s="193">
        <v>13213</v>
      </c>
      <c r="AX104" s="193">
        <v>13229</v>
      </c>
      <c r="AY104" s="193">
        <v>13262</v>
      </c>
      <c r="AZ104" s="816">
        <v>13352</v>
      </c>
      <c r="BA104" s="193"/>
      <c r="BB104" s="193"/>
      <c r="BC104" s="465"/>
    </row>
    <row r="105" spans="1:55" x14ac:dyDescent="0.3">
      <c r="A105" s="283" t="s">
        <v>22</v>
      </c>
      <c r="B105" s="105">
        <v>7532</v>
      </c>
      <c r="C105" s="105">
        <v>7425</v>
      </c>
      <c r="D105" s="105">
        <v>6473</v>
      </c>
      <c r="E105" s="105">
        <v>5522</v>
      </c>
      <c r="F105" s="442">
        <v>5372</v>
      </c>
      <c r="G105" s="583">
        <v>5724</v>
      </c>
      <c r="H105" s="576">
        <v>7412</v>
      </c>
      <c r="I105" s="193">
        <v>7504</v>
      </c>
      <c r="J105" s="193">
        <v>7502</v>
      </c>
      <c r="K105" s="193">
        <v>7378</v>
      </c>
      <c r="L105" s="193">
        <v>7071</v>
      </c>
      <c r="M105" s="193">
        <v>6945</v>
      </c>
      <c r="N105" s="193">
        <v>6842</v>
      </c>
      <c r="O105" s="193">
        <v>6867</v>
      </c>
      <c r="P105" s="193">
        <v>6703</v>
      </c>
      <c r="Q105" s="193">
        <v>6694</v>
      </c>
      <c r="R105" s="221">
        <v>6649</v>
      </c>
      <c r="S105" s="250">
        <v>6511</v>
      </c>
      <c r="T105" s="193">
        <v>6367</v>
      </c>
      <c r="U105" s="193">
        <v>6238</v>
      </c>
      <c r="V105" s="193">
        <v>6053</v>
      </c>
      <c r="W105" s="193">
        <v>5981</v>
      </c>
      <c r="X105" s="193">
        <v>5898</v>
      </c>
      <c r="Y105" s="193">
        <v>5873</v>
      </c>
      <c r="Z105" s="193">
        <v>5801</v>
      </c>
      <c r="AA105" s="193">
        <v>5736</v>
      </c>
      <c r="AB105" s="193">
        <v>5669</v>
      </c>
      <c r="AC105" s="193">
        <v>5637</v>
      </c>
      <c r="AD105" s="193">
        <v>5561</v>
      </c>
      <c r="AE105" s="378">
        <v>5534</v>
      </c>
      <c r="AF105" s="383">
        <v>5445</v>
      </c>
      <c r="AG105" s="193">
        <v>5445</v>
      </c>
      <c r="AH105" s="193">
        <v>5306</v>
      </c>
      <c r="AI105" s="193">
        <v>5316</v>
      </c>
      <c r="AJ105" s="193">
        <v>5202</v>
      </c>
      <c r="AK105" s="193">
        <v>5222</v>
      </c>
      <c r="AL105" s="193">
        <v>5185</v>
      </c>
      <c r="AM105" s="193">
        <v>5204</v>
      </c>
      <c r="AN105" s="193">
        <v>5184</v>
      </c>
      <c r="AO105" s="193">
        <v>5213</v>
      </c>
      <c r="AP105" s="193">
        <v>5284</v>
      </c>
      <c r="AQ105" s="465">
        <v>5372</v>
      </c>
      <c r="AR105" s="383">
        <v>5354</v>
      </c>
      <c r="AS105" s="193">
        <v>5492</v>
      </c>
      <c r="AT105" s="193">
        <v>5522</v>
      </c>
      <c r="AU105" s="193">
        <v>5547</v>
      </c>
      <c r="AV105" s="193">
        <v>5544</v>
      </c>
      <c r="AW105" s="193">
        <v>5609</v>
      </c>
      <c r="AX105" s="193">
        <v>5604</v>
      </c>
      <c r="AY105" s="193">
        <v>5669</v>
      </c>
      <c r="AZ105" s="816">
        <v>5724</v>
      </c>
      <c r="BA105" s="193"/>
      <c r="BB105" s="193"/>
      <c r="BC105" s="465"/>
    </row>
    <row r="106" spans="1:55" x14ac:dyDescent="0.3">
      <c r="A106" s="283" t="s">
        <v>23</v>
      </c>
      <c r="B106" s="105">
        <v>6685</v>
      </c>
      <c r="C106" s="105">
        <v>6900</v>
      </c>
      <c r="D106" s="105">
        <v>6466</v>
      </c>
      <c r="E106" s="105">
        <v>5780</v>
      </c>
      <c r="F106" s="442">
        <v>5559</v>
      </c>
      <c r="G106" s="583">
        <v>5195</v>
      </c>
      <c r="H106" s="576">
        <v>6904</v>
      </c>
      <c r="I106" s="193">
        <v>6766</v>
      </c>
      <c r="J106" s="193">
        <v>6837</v>
      </c>
      <c r="K106" s="193">
        <v>6969</v>
      </c>
      <c r="L106" s="193">
        <v>6667</v>
      </c>
      <c r="M106" s="193">
        <v>6607</v>
      </c>
      <c r="N106" s="193">
        <v>6726</v>
      </c>
      <c r="O106" s="193">
        <v>6763</v>
      </c>
      <c r="P106" s="193">
        <v>6891</v>
      </c>
      <c r="Q106" s="193">
        <v>6888</v>
      </c>
      <c r="R106" s="221">
        <v>6763</v>
      </c>
      <c r="S106" s="250">
        <v>6545</v>
      </c>
      <c r="T106" s="193">
        <v>6358</v>
      </c>
      <c r="U106" s="193">
        <v>6275</v>
      </c>
      <c r="V106" s="193">
        <v>6290</v>
      </c>
      <c r="W106" s="193">
        <v>6261</v>
      </c>
      <c r="X106" s="193">
        <v>5958</v>
      </c>
      <c r="Y106" s="193">
        <v>5855</v>
      </c>
      <c r="Z106" s="193">
        <v>5954</v>
      </c>
      <c r="AA106" s="193">
        <v>5985</v>
      </c>
      <c r="AB106" s="193">
        <v>5895</v>
      </c>
      <c r="AC106" s="193">
        <v>5888</v>
      </c>
      <c r="AD106" s="193">
        <v>5800</v>
      </c>
      <c r="AE106" s="378">
        <v>5764</v>
      </c>
      <c r="AF106" s="383">
        <v>5776</v>
      </c>
      <c r="AG106" s="193">
        <v>5786</v>
      </c>
      <c r="AH106" s="193">
        <v>5791</v>
      </c>
      <c r="AI106" s="193">
        <v>5774</v>
      </c>
      <c r="AJ106" s="193">
        <v>5666</v>
      </c>
      <c r="AK106" s="193">
        <v>5558</v>
      </c>
      <c r="AL106" s="193">
        <v>5624</v>
      </c>
      <c r="AM106" s="193">
        <v>5644</v>
      </c>
      <c r="AN106" s="193">
        <v>5712</v>
      </c>
      <c r="AO106" s="193">
        <v>5684</v>
      </c>
      <c r="AP106" s="193">
        <v>5579</v>
      </c>
      <c r="AQ106" s="465">
        <v>5559</v>
      </c>
      <c r="AR106" s="383">
        <v>5525</v>
      </c>
      <c r="AS106" s="193">
        <v>5479</v>
      </c>
      <c r="AT106" s="193">
        <v>5408</v>
      </c>
      <c r="AU106" s="193">
        <v>5466</v>
      </c>
      <c r="AV106" s="193">
        <v>5368</v>
      </c>
      <c r="AW106" s="193">
        <v>5225</v>
      </c>
      <c r="AX106" s="193">
        <v>5250</v>
      </c>
      <c r="AY106" s="193">
        <v>5212</v>
      </c>
      <c r="AZ106" s="816">
        <v>5195</v>
      </c>
      <c r="BA106" s="193"/>
      <c r="BB106" s="193"/>
      <c r="BC106" s="465"/>
    </row>
    <row r="107" spans="1:55" x14ac:dyDescent="0.3">
      <c r="A107" s="283" t="s">
        <v>466</v>
      </c>
      <c r="B107" s="105">
        <v>353</v>
      </c>
      <c r="C107" s="105">
        <v>359</v>
      </c>
      <c r="D107" s="105">
        <v>235</v>
      </c>
      <c r="E107" s="105">
        <v>114</v>
      </c>
      <c r="F107" s="442">
        <v>90</v>
      </c>
      <c r="G107" s="583">
        <v>69</v>
      </c>
      <c r="H107" s="576">
        <v>0</v>
      </c>
      <c r="I107" s="193">
        <v>0</v>
      </c>
      <c r="J107" s="193">
        <v>0</v>
      </c>
      <c r="K107" s="193">
        <v>0</v>
      </c>
      <c r="L107" s="193">
        <v>0</v>
      </c>
      <c r="M107" s="193">
        <v>0</v>
      </c>
      <c r="N107" s="193">
        <v>0</v>
      </c>
      <c r="O107" s="193">
        <v>0</v>
      </c>
      <c r="P107" s="193">
        <v>0</v>
      </c>
      <c r="Q107" s="193">
        <v>256</v>
      </c>
      <c r="R107" s="221">
        <v>275</v>
      </c>
      <c r="S107" s="250">
        <v>239</v>
      </c>
      <c r="T107" s="193">
        <v>204</v>
      </c>
      <c r="U107" s="193">
        <v>156</v>
      </c>
      <c r="V107" s="193">
        <v>150</v>
      </c>
      <c r="W107" s="193">
        <v>148</v>
      </c>
      <c r="X107" s="193">
        <v>148</v>
      </c>
      <c r="Y107" s="193">
        <v>127</v>
      </c>
      <c r="Z107" s="193">
        <v>119</v>
      </c>
      <c r="AA107" s="193">
        <v>129</v>
      </c>
      <c r="AB107" s="193">
        <v>137</v>
      </c>
      <c r="AC107" s="193">
        <v>143</v>
      </c>
      <c r="AD107" s="193">
        <v>124</v>
      </c>
      <c r="AE107" s="378">
        <v>112</v>
      </c>
      <c r="AF107" s="383">
        <v>111</v>
      </c>
      <c r="AG107" s="193">
        <v>79</v>
      </c>
      <c r="AH107" s="193">
        <v>92</v>
      </c>
      <c r="AI107" s="193">
        <v>98</v>
      </c>
      <c r="AJ107" s="193">
        <v>101</v>
      </c>
      <c r="AK107" s="193">
        <v>89</v>
      </c>
      <c r="AL107" s="193">
        <v>91</v>
      </c>
      <c r="AM107" s="193">
        <v>81</v>
      </c>
      <c r="AN107" s="193">
        <v>92</v>
      </c>
      <c r="AO107" s="193">
        <v>90</v>
      </c>
      <c r="AP107" s="193">
        <v>102</v>
      </c>
      <c r="AQ107" s="465">
        <v>90</v>
      </c>
      <c r="AR107" s="383">
        <v>73</v>
      </c>
      <c r="AS107" s="193">
        <v>79</v>
      </c>
      <c r="AT107" s="193">
        <v>77</v>
      </c>
      <c r="AU107" s="193">
        <v>65</v>
      </c>
      <c r="AV107" s="193">
        <v>69</v>
      </c>
      <c r="AW107" s="193">
        <v>78</v>
      </c>
      <c r="AX107" s="193">
        <v>61</v>
      </c>
      <c r="AY107" s="193">
        <v>70</v>
      </c>
      <c r="AZ107" s="816">
        <v>69</v>
      </c>
      <c r="BA107" s="193"/>
      <c r="BB107" s="193"/>
      <c r="BC107" s="465"/>
    </row>
    <row r="108" spans="1:55" x14ac:dyDescent="0.3">
      <c r="A108" s="284" t="s">
        <v>467</v>
      </c>
      <c r="B108" s="105">
        <v>1682</v>
      </c>
      <c r="C108" s="105">
        <v>1886</v>
      </c>
      <c r="D108" s="105">
        <v>1745</v>
      </c>
      <c r="E108" s="105">
        <v>1499</v>
      </c>
      <c r="F108" s="442">
        <v>1545</v>
      </c>
      <c r="G108" s="583">
        <v>1593</v>
      </c>
      <c r="H108" s="576">
        <v>0</v>
      </c>
      <c r="I108" s="193">
        <v>0</v>
      </c>
      <c r="J108" s="193">
        <v>0</v>
      </c>
      <c r="K108" s="193">
        <v>0</v>
      </c>
      <c r="L108" s="193">
        <v>0</v>
      </c>
      <c r="M108" s="193">
        <v>0</v>
      </c>
      <c r="N108" s="193">
        <v>0</v>
      </c>
      <c r="O108" s="193">
        <v>0</v>
      </c>
      <c r="P108" s="193">
        <v>0</v>
      </c>
      <c r="Q108" s="193">
        <v>0</v>
      </c>
      <c r="R108" s="221">
        <v>0</v>
      </c>
      <c r="S108" s="250">
        <v>0</v>
      </c>
      <c r="T108" s="193">
        <v>1689</v>
      </c>
      <c r="U108" s="193">
        <v>1666</v>
      </c>
      <c r="V108" s="193">
        <v>1658</v>
      </c>
      <c r="W108" s="193">
        <v>1644</v>
      </c>
      <c r="X108" s="193">
        <v>1635</v>
      </c>
      <c r="Y108" s="193">
        <v>1590</v>
      </c>
      <c r="Z108" s="193">
        <v>1578</v>
      </c>
      <c r="AA108" s="193">
        <v>1560</v>
      </c>
      <c r="AB108" s="193">
        <v>1584</v>
      </c>
      <c r="AC108" s="193">
        <v>1547</v>
      </c>
      <c r="AD108" s="193">
        <v>1521</v>
      </c>
      <c r="AE108" s="378">
        <v>1498</v>
      </c>
      <c r="AF108" s="383">
        <v>1499</v>
      </c>
      <c r="AG108" s="193">
        <v>1504</v>
      </c>
      <c r="AH108" s="193">
        <v>1456</v>
      </c>
      <c r="AI108" s="193">
        <v>1444</v>
      </c>
      <c r="AJ108" s="193">
        <v>1455</v>
      </c>
      <c r="AK108" s="193">
        <v>1406</v>
      </c>
      <c r="AL108" s="193">
        <v>1399</v>
      </c>
      <c r="AM108" s="193">
        <v>1438</v>
      </c>
      <c r="AN108" s="193">
        <v>1468</v>
      </c>
      <c r="AO108" s="193">
        <v>1548</v>
      </c>
      <c r="AP108" s="193">
        <v>1582</v>
      </c>
      <c r="AQ108" s="465">
        <v>1545</v>
      </c>
      <c r="AR108" s="383">
        <v>1561</v>
      </c>
      <c r="AS108" s="193">
        <v>1590</v>
      </c>
      <c r="AT108" s="193">
        <v>1599</v>
      </c>
      <c r="AU108" s="193">
        <v>1611</v>
      </c>
      <c r="AV108" s="193">
        <v>1605</v>
      </c>
      <c r="AW108" s="193">
        <v>1602</v>
      </c>
      <c r="AX108" s="193">
        <v>1605</v>
      </c>
      <c r="AY108" s="193">
        <v>1599</v>
      </c>
      <c r="AZ108" s="816">
        <v>1593</v>
      </c>
      <c r="BA108" s="193"/>
      <c r="BB108" s="193"/>
      <c r="BC108" s="465"/>
    </row>
    <row r="109" spans="1:55" x14ac:dyDescent="0.3">
      <c r="A109" s="284" t="s">
        <v>468</v>
      </c>
      <c r="B109" s="105">
        <v>334</v>
      </c>
      <c r="C109" s="105">
        <v>253</v>
      </c>
      <c r="D109" s="105">
        <v>382</v>
      </c>
      <c r="E109" s="105">
        <v>417</v>
      </c>
      <c r="F109" s="442">
        <v>468</v>
      </c>
      <c r="G109" s="583">
        <v>385</v>
      </c>
      <c r="H109" s="576">
        <v>355</v>
      </c>
      <c r="I109" s="193">
        <v>340</v>
      </c>
      <c r="J109" s="193">
        <v>275</v>
      </c>
      <c r="K109" s="193">
        <v>270</v>
      </c>
      <c r="L109" s="193">
        <v>271</v>
      </c>
      <c r="M109" s="193">
        <v>250</v>
      </c>
      <c r="N109" s="193">
        <v>224</v>
      </c>
      <c r="O109" s="193">
        <v>212</v>
      </c>
      <c r="P109" s="193">
        <v>219</v>
      </c>
      <c r="Q109" s="193">
        <v>247</v>
      </c>
      <c r="R109" s="221">
        <v>255</v>
      </c>
      <c r="S109" s="250">
        <v>444</v>
      </c>
      <c r="T109" s="193">
        <v>357</v>
      </c>
      <c r="U109" s="193">
        <v>349</v>
      </c>
      <c r="V109" s="193">
        <v>359</v>
      </c>
      <c r="W109" s="193">
        <v>346</v>
      </c>
      <c r="X109" s="193">
        <v>367</v>
      </c>
      <c r="Y109" s="193">
        <v>360</v>
      </c>
      <c r="Z109" s="193">
        <v>367</v>
      </c>
      <c r="AA109" s="193">
        <v>369</v>
      </c>
      <c r="AB109" s="193">
        <v>352</v>
      </c>
      <c r="AC109" s="193">
        <v>366</v>
      </c>
      <c r="AD109" s="193">
        <v>375</v>
      </c>
      <c r="AE109" s="378">
        <v>419</v>
      </c>
      <c r="AF109" s="383">
        <v>422</v>
      </c>
      <c r="AG109" s="193">
        <v>421</v>
      </c>
      <c r="AH109" s="193">
        <v>401</v>
      </c>
      <c r="AI109" s="193">
        <v>408</v>
      </c>
      <c r="AJ109" s="193">
        <v>393</v>
      </c>
      <c r="AK109" s="193">
        <v>408</v>
      </c>
      <c r="AL109" s="193">
        <v>433</v>
      </c>
      <c r="AM109" s="193">
        <v>417</v>
      </c>
      <c r="AN109" s="193">
        <v>427</v>
      </c>
      <c r="AO109" s="193">
        <v>451</v>
      </c>
      <c r="AP109" s="193">
        <v>443</v>
      </c>
      <c r="AQ109" s="465">
        <v>468</v>
      </c>
      <c r="AR109" s="383">
        <v>437</v>
      </c>
      <c r="AS109" s="193">
        <v>407</v>
      </c>
      <c r="AT109" s="193">
        <v>408</v>
      </c>
      <c r="AU109" s="193">
        <v>412</v>
      </c>
      <c r="AV109" s="193">
        <v>388</v>
      </c>
      <c r="AW109" s="193">
        <v>391</v>
      </c>
      <c r="AX109" s="193">
        <v>409</v>
      </c>
      <c r="AY109" s="193">
        <v>381</v>
      </c>
      <c r="AZ109" s="816">
        <v>385</v>
      </c>
      <c r="BA109" s="193"/>
      <c r="BB109" s="193"/>
      <c r="BC109" s="465"/>
    </row>
    <row r="110" spans="1:55" x14ac:dyDescent="0.3">
      <c r="A110" s="283" t="s">
        <v>24</v>
      </c>
      <c r="B110" s="105">
        <v>3</v>
      </c>
      <c r="C110" s="105">
        <v>3</v>
      </c>
      <c r="D110" s="105">
        <v>0</v>
      </c>
      <c r="E110" s="105">
        <v>0</v>
      </c>
      <c r="F110" s="442">
        <v>1</v>
      </c>
      <c r="G110" s="583">
        <v>0</v>
      </c>
      <c r="H110" s="576">
        <v>490</v>
      </c>
      <c r="I110" s="193">
        <v>494</v>
      </c>
      <c r="J110" s="193">
        <v>512</v>
      </c>
      <c r="K110" s="193">
        <v>504</v>
      </c>
      <c r="L110" s="193">
        <v>526</v>
      </c>
      <c r="M110" s="193">
        <v>519</v>
      </c>
      <c r="N110" s="193">
        <v>512</v>
      </c>
      <c r="O110" s="194">
        <v>525</v>
      </c>
      <c r="P110" s="194">
        <v>518</v>
      </c>
      <c r="Q110" s="194">
        <v>497</v>
      </c>
      <c r="R110" s="221">
        <v>483</v>
      </c>
      <c r="S110" s="250">
        <v>476</v>
      </c>
      <c r="T110" s="193">
        <v>0</v>
      </c>
      <c r="U110" s="193">
        <v>2</v>
      </c>
      <c r="V110" s="193">
        <v>5</v>
      </c>
      <c r="W110" s="193">
        <v>4</v>
      </c>
      <c r="X110" s="193">
        <v>5</v>
      </c>
      <c r="Y110" s="193">
        <v>2</v>
      </c>
      <c r="Z110" s="193">
        <v>2</v>
      </c>
      <c r="AA110" s="194">
        <v>2</v>
      </c>
      <c r="AB110" s="194">
        <v>1</v>
      </c>
      <c r="AC110" s="194">
        <v>0</v>
      </c>
      <c r="AD110" s="194">
        <v>0</v>
      </c>
      <c r="AE110" s="379">
        <v>0</v>
      </c>
      <c r="AF110" s="383">
        <v>1</v>
      </c>
      <c r="AG110" s="193">
        <v>3</v>
      </c>
      <c r="AH110" s="193">
        <v>3</v>
      </c>
      <c r="AI110" s="193">
        <v>2</v>
      </c>
      <c r="AJ110" s="193">
        <v>3</v>
      </c>
      <c r="AK110" s="193">
        <v>1</v>
      </c>
      <c r="AL110" s="193">
        <v>1</v>
      </c>
      <c r="AM110" s="194">
        <v>3</v>
      </c>
      <c r="AN110" s="194">
        <v>3</v>
      </c>
      <c r="AO110" s="194">
        <v>3</v>
      </c>
      <c r="AP110" s="194">
        <v>1</v>
      </c>
      <c r="AQ110" s="466">
        <v>1</v>
      </c>
      <c r="AR110" s="383">
        <v>3</v>
      </c>
      <c r="AS110" s="193">
        <v>4</v>
      </c>
      <c r="AT110" s="193">
        <v>3</v>
      </c>
      <c r="AU110" s="193">
        <v>2</v>
      </c>
      <c r="AV110" s="193">
        <v>4</v>
      </c>
      <c r="AW110" s="193">
        <v>3</v>
      </c>
      <c r="AX110" s="193">
        <v>2</v>
      </c>
      <c r="AY110" s="194">
        <v>2</v>
      </c>
      <c r="AZ110" s="1038">
        <v>0</v>
      </c>
      <c r="BA110" s="194"/>
      <c r="BB110" s="194"/>
      <c r="BC110" s="466"/>
    </row>
    <row r="111" spans="1:55" x14ac:dyDescent="0.3">
      <c r="A111" s="285" t="s">
        <v>140</v>
      </c>
      <c r="B111" s="106">
        <v>309</v>
      </c>
      <c r="C111" s="106">
        <v>368</v>
      </c>
      <c r="D111" s="106">
        <v>321</v>
      </c>
      <c r="E111" s="106">
        <v>253</v>
      </c>
      <c r="F111" s="443">
        <v>209</v>
      </c>
      <c r="G111" s="584">
        <v>228</v>
      </c>
      <c r="H111" s="577">
        <v>363</v>
      </c>
      <c r="I111" s="195">
        <v>335</v>
      </c>
      <c r="J111" s="195">
        <v>323</v>
      </c>
      <c r="K111" s="195">
        <v>327</v>
      </c>
      <c r="L111" s="195">
        <v>307</v>
      </c>
      <c r="M111" s="195">
        <v>319</v>
      </c>
      <c r="N111" s="195">
        <v>330</v>
      </c>
      <c r="O111" s="196">
        <v>335</v>
      </c>
      <c r="P111" s="196">
        <v>330</v>
      </c>
      <c r="Q111" s="196">
        <v>331</v>
      </c>
      <c r="R111" s="222">
        <v>331</v>
      </c>
      <c r="S111" s="251">
        <v>329</v>
      </c>
      <c r="T111" s="195">
        <v>312</v>
      </c>
      <c r="U111" s="195">
        <v>279</v>
      </c>
      <c r="V111" s="195">
        <v>278</v>
      </c>
      <c r="W111" s="195">
        <v>277</v>
      </c>
      <c r="X111" s="195">
        <v>273</v>
      </c>
      <c r="Y111" s="195">
        <v>278</v>
      </c>
      <c r="Z111" s="195">
        <v>271</v>
      </c>
      <c r="AA111" s="196">
        <v>262</v>
      </c>
      <c r="AB111" s="196">
        <v>272</v>
      </c>
      <c r="AC111" s="196">
        <v>281</v>
      </c>
      <c r="AD111" s="196">
        <v>258</v>
      </c>
      <c r="AE111" s="380">
        <v>277</v>
      </c>
      <c r="AF111" s="384">
        <v>254</v>
      </c>
      <c r="AG111" s="195">
        <v>228</v>
      </c>
      <c r="AH111" s="195">
        <v>258</v>
      </c>
      <c r="AI111" s="195">
        <v>250</v>
      </c>
      <c r="AJ111" s="195">
        <v>256</v>
      </c>
      <c r="AK111" s="195">
        <v>242</v>
      </c>
      <c r="AL111" s="195">
        <v>244</v>
      </c>
      <c r="AM111" s="196">
        <v>251</v>
      </c>
      <c r="AN111" s="196">
        <v>259</v>
      </c>
      <c r="AO111" s="196">
        <v>225</v>
      </c>
      <c r="AP111" s="196">
        <v>221</v>
      </c>
      <c r="AQ111" s="467">
        <v>209</v>
      </c>
      <c r="AR111" s="384">
        <v>204</v>
      </c>
      <c r="AS111" s="195">
        <v>200</v>
      </c>
      <c r="AT111" s="195">
        <v>194</v>
      </c>
      <c r="AU111" s="195">
        <v>198</v>
      </c>
      <c r="AV111" s="195">
        <v>225</v>
      </c>
      <c r="AW111" s="195">
        <v>230</v>
      </c>
      <c r="AX111" s="195">
        <v>215</v>
      </c>
      <c r="AY111" s="196">
        <v>219</v>
      </c>
      <c r="AZ111" s="1039">
        <v>228</v>
      </c>
      <c r="BA111" s="196"/>
      <c r="BB111" s="196"/>
      <c r="BC111" s="467"/>
    </row>
    <row r="112" spans="1:55" x14ac:dyDescent="0.3">
      <c r="A112" s="285" t="s">
        <v>575</v>
      </c>
      <c r="B112" s="106"/>
      <c r="C112" s="106"/>
      <c r="D112" s="106"/>
      <c r="E112" s="106"/>
      <c r="F112" s="443">
        <v>45</v>
      </c>
      <c r="G112" s="584">
        <v>41</v>
      </c>
      <c r="H112" s="577"/>
      <c r="I112" s="195"/>
      <c r="J112" s="195"/>
      <c r="K112" s="195"/>
      <c r="L112" s="195"/>
      <c r="M112" s="195"/>
      <c r="N112" s="195"/>
      <c r="O112" s="196"/>
      <c r="P112" s="196"/>
      <c r="Q112" s="196"/>
      <c r="R112" s="222"/>
      <c r="S112" s="251"/>
      <c r="T112" s="195"/>
      <c r="U112" s="195"/>
      <c r="V112" s="195"/>
      <c r="W112" s="195"/>
      <c r="X112" s="195"/>
      <c r="Y112" s="195"/>
      <c r="Z112" s="195"/>
      <c r="AA112" s="196"/>
      <c r="AB112" s="196"/>
      <c r="AC112" s="196"/>
      <c r="AD112" s="196"/>
      <c r="AE112" s="380"/>
      <c r="AF112" s="384"/>
      <c r="AG112" s="195"/>
      <c r="AH112" s="195"/>
      <c r="AI112" s="195"/>
      <c r="AJ112" s="195"/>
      <c r="AK112" s="195"/>
      <c r="AL112" s="195"/>
      <c r="AM112" s="196"/>
      <c r="AN112" s="196"/>
      <c r="AO112" s="196"/>
      <c r="AP112" s="196"/>
      <c r="AQ112" s="467">
        <v>45</v>
      </c>
      <c r="AR112" s="384">
        <v>53</v>
      </c>
      <c r="AS112" s="195">
        <v>50</v>
      </c>
      <c r="AT112" s="195">
        <v>47</v>
      </c>
      <c r="AU112" s="195">
        <v>43</v>
      </c>
      <c r="AV112" s="195">
        <v>42</v>
      </c>
      <c r="AW112" s="195">
        <v>48</v>
      </c>
      <c r="AX112" s="195">
        <v>38</v>
      </c>
      <c r="AY112" s="196">
        <v>37</v>
      </c>
      <c r="AZ112" s="1039">
        <v>41</v>
      </c>
      <c r="BA112" s="196"/>
      <c r="BB112" s="196"/>
      <c r="BC112" s="467"/>
    </row>
    <row r="113" spans="1:55" x14ac:dyDescent="0.3">
      <c r="A113" s="283" t="s">
        <v>141</v>
      </c>
      <c r="B113" s="105">
        <v>341</v>
      </c>
      <c r="C113" s="105">
        <v>169</v>
      </c>
      <c r="D113" s="105">
        <v>153</v>
      </c>
      <c r="E113" s="105">
        <v>35</v>
      </c>
      <c r="F113" s="442">
        <v>35</v>
      </c>
      <c r="G113" s="583">
        <v>102</v>
      </c>
      <c r="H113" s="576">
        <v>274</v>
      </c>
      <c r="I113" s="193">
        <v>292</v>
      </c>
      <c r="J113" s="193">
        <v>300</v>
      </c>
      <c r="K113" s="193">
        <v>271</v>
      </c>
      <c r="L113" s="193">
        <v>356</v>
      </c>
      <c r="M113" s="193">
        <v>334</v>
      </c>
      <c r="N113" s="193">
        <v>373</v>
      </c>
      <c r="O113" s="194">
        <v>264</v>
      </c>
      <c r="P113" s="194">
        <v>151</v>
      </c>
      <c r="Q113" s="194">
        <v>161</v>
      </c>
      <c r="R113" s="221">
        <v>196</v>
      </c>
      <c r="S113" s="250">
        <v>183</v>
      </c>
      <c r="T113" s="193">
        <v>159</v>
      </c>
      <c r="U113" s="193">
        <v>181</v>
      </c>
      <c r="V113" s="193">
        <v>197</v>
      </c>
      <c r="W113" s="193">
        <v>202</v>
      </c>
      <c r="X113" s="193">
        <v>182</v>
      </c>
      <c r="Y113" s="193">
        <v>133</v>
      </c>
      <c r="Z113" s="193">
        <v>158</v>
      </c>
      <c r="AA113" s="194">
        <v>136</v>
      </c>
      <c r="AB113" s="194">
        <v>157</v>
      </c>
      <c r="AC113" s="194">
        <v>136</v>
      </c>
      <c r="AD113" s="194">
        <v>154</v>
      </c>
      <c r="AE113" s="379">
        <v>48</v>
      </c>
      <c r="AF113" s="383">
        <v>30</v>
      </c>
      <c r="AG113" s="193">
        <v>37</v>
      </c>
      <c r="AH113" s="193">
        <v>46</v>
      </c>
      <c r="AI113" s="193">
        <v>52</v>
      </c>
      <c r="AJ113" s="193">
        <v>48</v>
      </c>
      <c r="AK113" s="193">
        <v>51</v>
      </c>
      <c r="AL113" s="193">
        <v>47</v>
      </c>
      <c r="AM113" s="194">
        <v>45</v>
      </c>
      <c r="AN113" s="194">
        <v>58</v>
      </c>
      <c r="AO113" s="194">
        <v>67</v>
      </c>
      <c r="AP113" s="194">
        <v>97</v>
      </c>
      <c r="AQ113" s="466">
        <v>35</v>
      </c>
      <c r="AR113" s="383">
        <v>34</v>
      </c>
      <c r="AS113" s="193">
        <v>45</v>
      </c>
      <c r="AT113" s="193">
        <v>34</v>
      </c>
      <c r="AU113" s="193">
        <v>43</v>
      </c>
      <c r="AV113" s="193">
        <v>44</v>
      </c>
      <c r="AW113" s="193">
        <v>26</v>
      </c>
      <c r="AX113" s="193">
        <v>42</v>
      </c>
      <c r="AY113" s="194">
        <v>70</v>
      </c>
      <c r="AZ113" s="1038">
        <v>102</v>
      </c>
      <c r="BA113" s="194"/>
      <c r="BB113" s="194"/>
      <c r="BC113" s="466"/>
    </row>
    <row r="114" spans="1:55" ht="14.5" thickBot="1" x14ac:dyDescent="0.35">
      <c r="A114" s="286" t="s">
        <v>142</v>
      </c>
      <c r="B114" s="185">
        <v>25</v>
      </c>
      <c r="C114" s="185">
        <v>27</v>
      </c>
      <c r="D114" s="185">
        <v>28</v>
      </c>
      <c r="E114" s="185">
        <v>11</v>
      </c>
      <c r="F114" s="572">
        <v>2</v>
      </c>
      <c r="G114" s="585">
        <v>15</v>
      </c>
      <c r="H114" s="578">
        <v>26</v>
      </c>
      <c r="I114" s="197">
        <v>27</v>
      </c>
      <c r="J114" s="197">
        <v>26</v>
      </c>
      <c r="K114" s="197">
        <v>25</v>
      </c>
      <c r="L114" s="197">
        <v>23</v>
      </c>
      <c r="M114" s="197">
        <v>31</v>
      </c>
      <c r="N114" s="197">
        <v>38</v>
      </c>
      <c r="O114" s="198">
        <v>12</v>
      </c>
      <c r="P114" s="198">
        <v>11</v>
      </c>
      <c r="Q114" s="198">
        <v>20</v>
      </c>
      <c r="R114" s="223">
        <v>23</v>
      </c>
      <c r="S114" s="252">
        <v>28</v>
      </c>
      <c r="T114" s="197">
        <v>25</v>
      </c>
      <c r="U114" s="197">
        <v>22</v>
      </c>
      <c r="V114" s="197">
        <v>31</v>
      </c>
      <c r="W114" s="197">
        <v>26</v>
      </c>
      <c r="X114" s="197">
        <v>37</v>
      </c>
      <c r="Y114" s="197">
        <v>31</v>
      </c>
      <c r="Z114" s="197">
        <v>28</v>
      </c>
      <c r="AA114" s="198">
        <v>23</v>
      </c>
      <c r="AB114" s="198">
        <v>17</v>
      </c>
      <c r="AC114" s="198">
        <v>12</v>
      </c>
      <c r="AD114" s="198">
        <v>19</v>
      </c>
      <c r="AE114" s="381">
        <v>11</v>
      </c>
      <c r="AF114" s="385">
        <v>3</v>
      </c>
      <c r="AG114" s="197">
        <v>3</v>
      </c>
      <c r="AH114" s="197">
        <v>5</v>
      </c>
      <c r="AI114" s="197">
        <v>8</v>
      </c>
      <c r="AJ114" s="197">
        <v>11</v>
      </c>
      <c r="AK114" s="197">
        <v>7</v>
      </c>
      <c r="AL114" s="197">
        <v>6</v>
      </c>
      <c r="AM114" s="198">
        <v>8</v>
      </c>
      <c r="AN114" s="198">
        <v>13</v>
      </c>
      <c r="AO114" s="198">
        <v>15</v>
      </c>
      <c r="AP114" s="198">
        <v>19</v>
      </c>
      <c r="AQ114" s="468">
        <v>2</v>
      </c>
      <c r="AR114" s="385">
        <v>4</v>
      </c>
      <c r="AS114" s="197">
        <v>6</v>
      </c>
      <c r="AT114" s="197">
        <v>6</v>
      </c>
      <c r="AU114" s="197">
        <v>3</v>
      </c>
      <c r="AV114" s="197">
        <v>2</v>
      </c>
      <c r="AW114" s="197">
        <v>1</v>
      </c>
      <c r="AX114" s="197">
        <v>3</v>
      </c>
      <c r="AY114" s="198">
        <v>3</v>
      </c>
      <c r="AZ114" s="1040">
        <v>15</v>
      </c>
      <c r="BA114" s="198"/>
      <c r="BB114" s="198"/>
      <c r="BC114" s="468"/>
    </row>
    <row r="115" spans="1:55" ht="13.5" hidden="1" customHeight="1" x14ac:dyDescent="0.3">
      <c r="A115" s="280" t="s">
        <v>691</v>
      </c>
      <c r="B115" s="629"/>
      <c r="C115" s="629"/>
      <c r="D115" s="629"/>
      <c r="E115" s="629"/>
      <c r="F115" s="630">
        <v>1656547</v>
      </c>
      <c r="G115" s="631"/>
      <c r="H115" s="632"/>
      <c r="I115" s="633"/>
      <c r="J115" s="633"/>
      <c r="K115" s="633"/>
      <c r="L115" s="633"/>
      <c r="M115" s="633"/>
      <c r="N115" s="633"/>
      <c r="O115" s="633"/>
      <c r="P115" s="633"/>
      <c r="Q115" s="633"/>
      <c r="R115" s="629"/>
      <c r="S115" s="634"/>
      <c r="T115" s="633"/>
      <c r="U115" s="633"/>
      <c r="V115" s="633"/>
      <c r="W115" s="633"/>
      <c r="X115" s="633"/>
      <c r="Y115" s="633"/>
      <c r="Z115" s="633"/>
      <c r="AA115" s="633"/>
      <c r="AB115" s="633"/>
      <c r="AC115" s="633"/>
      <c r="AD115" s="633"/>
      <c r="AE115" s="630"/>
      <c r="AF115" s="635"/>
      <c r="AG115" s="633"/>
      <c r="AH115" s="633"/>
      <c r="AI115" s="633"/>
      <c r="AJ115" s="633"/>
      <c r="AK115" s="633"/>
      <c r="AL115" s="863">
        <v>1656547</v>
      </c>
      <c r="AM115" s="863">
        <v>1656547</v>
      </c>
      <c r="AN115" s="863">
        <v>1656547</v>
      </c>
      <c r="AO115" s="863">
        <v>1656547</v>
      </c>
      <c r="AP115" s="863">
        <v>1656547</v>
      </c>
      <c r="AQ115" s="864">
        <v>1656547</v>
      </c>
      <c r="AR115" s="855">
        <v>1656547</v>
      </c>
      <c r="AS115" s="878">
        <v>1656547</v>
      </c>
      <c r="AT115" s="633"/>
      <c r="AU115" s="633"/>
      <c r="AV115" s="876"/>
      <c r="AW115" s="633"/>
      <c r="AX115" s="633"/>
      <c r="AY115" s="633"/>
      <c r="AZ115" s="633"/>
      <c r="BA115" s="633"/>
      <c r="BB115" s="633"/>
      <c r="BC115" s="636"/>
    </row>
    <row r="116" spans="1:55" ht="14.5" thickBot="1" x14ac:dyDescent="0.35">
      <c r="A116" s="271"/>
    </row>
    <row r="117" spans="1:55" ht="16.5" thickBot="1" x14ac:dyDescent="0.35">
      <c r="A117" s="12" t="s">
        <v>478</v>
      </c>
      <c r="B117" s="144" t="s">
        <v>4</v>
      </c>
      <c r="C117" s="26" t="s">
        <v>7</v>
      </c>
      <c r="D117" s="26" t="s">
        <v>443</v>
      </c>
      <c r="E117" s="26" t="s">
        <v>517</v>
      </c>
      <c r="F117" s="522" t="s">
        <v>560</v>
      </c>
      <c r="G117" s="483" t="s">
        <v>516</v>
      </c>
      <c r="H117" s="479" t="s">
        <v>43</v>
      </c>
      <c r="I117" s="145" t="s">
        <v>32</v>
      </c>
      <c r="J117" s="145" t="s">
        <v>33</v>
      </c>
      <c r="K117" s="145" t="s">
        <v>34</v>
      </c>
      <c r="L117" s="145" t="s">
        <v>35</v>
      </c>
      <c r="M117" s="145" t="s">
        <v>36</v>
      </c>
      <c r="N117" s="145" t="s">
        <v>37</v>
      </c>
      <c r="O117" s="145" t="s">
        <v>38</v>
      </c>
      <c r="P117" s="145" t="s">
        <v>39</v>
      </c>
      <c r="Q117" s="145" t="s">
        <v>40</v>
      </c>
      <c r="R117" s="145" t="s">
        <v>41</v>
      </c>
      <c r="S117" s="146" t="s">
        <v>42</v>
      </c>
      <c r="T117" s="145" t="s">
        <v>432</v>
      </c>
      <c r="U117" s="145" t="s">
        <v>433</v>
      </c>
      <c r="V117" s="145" t="s">
        <v>434</v>
      </c>
      <c r="W117" s="145" t="s">
        <v>435</v>
      </c>
      <c r="X117" s="145" t="s">
        <v>436</v>
      </c>
      <c r="Y117" s="145" t="s">
        <v>437</v>
      </c>
      <c r="Z117" s="145" t="s">
        <v>438</v>
      </c>
      <c r="AA117" s="145" t="s">
        <v>439</v>
      </c>
      <c r="AB117" s="145" t="s">
        <v>444</v>
      </c>
      <c r="AC117" s="145" t="s">
        <v>440</v>
      </c>
      <c r="AD117" s="145" t="s">
        <v>441</v>
      </c>
      <c r="AE117" s="365" t="s">
        <v>442</v>
      </c>
      <c r="AF117" s="342" t="s">
        <v>518</v>
      </c>
      <c r="AG117" s="145" t="s">
        <v>519</v>
      </c>
      <c r="AH117" s="145" t="s">
        <v>520</v>
      </c>
      <c r="AI117" s="145" t="s">
        <v>521</v>
      </c>
      <c r="AJ117" s="145" t="s">
        <v>528</v>
      </c>
      <c r="AK117" s="145" t="s">
        <v>529</v>
      </c>
      <c r="AL117" s="145" t="s">
        <v>522</v>
      </c>
      <c r="AM117" s="145" t="s">
        <v>523</v>
      </c>
      <c r="AN117" s="145" t="s">
        <v>524</v>
      </c>
      <c r="AO117" s="145" t="s">
        <v>525</v>
      </c>
      <c r="AP117" s="145" t="s">
        <v>526</v>
      </c>
      <c r="AQ117" s="146" t="s">
        <v>527</v>
      </c>
      <c r="AR117" s="342" t="s">
        <v>562</v>
      </c>
      <c r="AS117" s="145" t="s">
        <v>563</v>
      </c>
      <c r="AT117" s="145" t="s">
        <v>564</v>
      </c>
      <c r="AU117" s="145" t="s">
        <v>565</v>
      </c>
      <c r="AV117" s="145" t="s">
        <v>566</v>
      </c>
      <c r="AW117" s="145" t="s">
        <v>567</v>
      </c>
      <c r="AX117" s="145" t="s">
        <v>568</v>
      </c>
      <c r="AY117" s="145" t="s">
        <v>569</v>
      </c>
      <c r="AZ117" s="145" t="s">
        <v>570</v>
      </c>
      <c r="BA117" s="145" t="s">
        <v>571</v>
      </c>
      <c r="BB117" s="145" t="s">
        <v>572</v>
      </c>
      <c r="BC117" s="146" t="s">
        <v>573</v>
      </c>
    </row>
    <row r="118" spans="1:55" ht="14.5" thickBot="1" x14ac:dyDescent="0.35">
      <c r="A118" s="287" t="s">
        <v>21</v>
      </c>
      <c r="B118" s="22">
        <v>17264</v>
      </c>
      <c r="C118" s="22">
        <v>17390</v>
      </c>
      <c r="D118" s="243">
        <v>15803</v>
      </c>
      <c r="E118" s="22">
        <v>13651</v>
      </c>
      <c r="F118" s="573">
        <v>13326</v>
      </c>
      <c r="G118" s="566">
        <v>13352</v>
      </c>
      <c r="H118" s="481">
        <v>18183</v>
      </c>
      <c r="I118" s="117">
        <v>18061</v>
      </c>
      <c r="J118" s="117">
        <v>18046</v>
      </c>
      <c r="K118" s="117">
        <v>17936</v>
      </c>
      <c r="L118" s="117">
        <v>17413</v>
      </c>
      <c r="M118" s="199">
        <v>17149</v>
      </c>
      <c r="N118" s="199">
        <v>17174</v>
      </c>
      <c r="O118" s="199">
        <v>17127</v>
      </c>
      <c r="P118" s="199">
        <v>16931</v>
      </c>
      <c r="Q118" s="199">
        <v>16964</v>
      </c>
      <c r="R118" s="224">
        <v>16831</v>
      </c>
      <c r="S118" s="224">
        <v>16635</v>
      </c>
      <c r="T118" s="117">
        <v>15471</v>
      </c>
      <c r="U118" s="117">
        <v>15168</v>
      </c>
      <c r="V118" s="117">
        <v>15021</v>
      </c>
      <c r="W118" s="117">
        <v>14889</v>
      </c>
      <c r="X118" s="117">
        <v>14503</v>
      </c>
      <c r="Y118" s="199">
        <v>14249</v>
      </c>
      <c r="Z118" s="199">
        <v>14278</v>
      </c>
      <c r="AA118" s="199">
        <v>14202</v>
      </c>
      <c r="AB118" s="199">
        <v>14084</v>
      </c>
      <c r="AC118" s="199">
        <v>14010</v>
      </c>
      <c r="AD118" s="199">
        <v>13812</v>
      </c>
      <c r="AE118" s="386">
        <v>13663</v>
      </c>
      <c r="AF118" s="408">
        <v>13541</v>
      </c>
      <c r="AG118" s="268">
        <v>13357</v>
      </c>
      <c r="AH118" s="268">
        <v>13358</v>
      </c>
      <c r="AI118" s="268">
        <v>13352</v>
      </c>
      <c r="AJ118" s="268">
        <v>13135</v>
      </c>
      <c r="AK118" s="199">
        <v>12984</v>
      </c>
      <c r="AL118" s="199">
        <v>13030</v>
      </c>
      <c r="AM118" s="199">
        <v>13091</v>
      </c>
      <c r="AN118" s="199">
        <v>13216</v>
      </c>
      <c r="AO118" s="199">
        <v>13333</v>
      </c>
      <c r="AP118" s="199">
        <v>13370</v>
      </c>
      <c r="AQ118" s="469">
        <v>13326</v>
      </c>
      <c r="AR118" s="408">
        <v>13248</v>
      </c>
      <c r="AS118" s="268">
        <v>13352</v>
      </c>
      <c r="AT118" s="268">
        <v>13298</v>
      </c>
      <c r="AU118" s="268">
        <v>13390</v>
      </c>
      <c r="AV118" s="268">
        <v>13291</v>
      </c>
      <c r="AW118" s="199">
        <v>13213</v>
      </c>
      <c r="AX118" s="199">
        <v>13229</v>
      </c>
      <c r="AY118" s="199">
        <v>13262</v>
      </c>
      <c r="AZ118" s="895">
        <v>13352</v>
      </c>
      <c r="BA118" s="199"/>
      <c r="BB118" s="199"/>
      <c r="BC118" s="469"/>
    </row>
    <row r="119" spans="1:55" x14ac:dyDescent="0.3">
      <c r="A119" s="288" t="s">
        <v>22</v>
      </c>
      <c r="B119" s="107">
        <v>0.43628359592215016</v>
      </c>
      <c r="C119" s="107">
        <v>0.42696952271420358</v>
      </c>
      <c r="D119" s="107">
        <v>0.40960577105612861</v>
      </c>
      <c r="E119" s="107">
        <v>0.40451248992747785</v>
      </c>
      <c r="F119" s="574">
        <v>0.40312171694431936</v>
      </c>
      <c r="G119" s="586">
        <v>0.42869982025164771</v>
      </c>
      <c r="H119" s="579">
        <v>0.40763350382225155</v>
      </c>
      <c r="I119" s="200">
        <v>0.41548087038369969</v>
      </c>
      <c r="J119" s="200">
        <v>0.41571539399312868</v>
      </c>
      <c r="K119" s="200">
        <v>0.41135147190008919</v>
      </c>
      <c r="L119" s="200">
        <v>0.40607592028943895</v>
      </c>
      <c r="M119" s="201">
        <v>0.40497988220887515</v>
      </c>
      <c r="N119" s="201">
        <v>0.39839291952952138</v>
      </c>
      <c r="O119" s="201">
        <v>0.40094587493431422</v>
      </c>
      <c r="P119" s="201">
        <v>0.39590100998169037</v>
      </c>
      <c r="Q119" s="201">
        <v>0.39460033011082291</v>
      </c>
      <c r="R119" s="225">
        <v>0.39504485770304792</v>
      </c>
      <c r="S119" s="253">
        <v>0.39140366696723777</v>
      </c>
      <c r="T119" s="200">
        <v>0.41154417943248661</v>
      </c>
      <c r="U119" s="200">
        <v>0.41126054852320676</v>
      </c>
      <c r="V119" s="200">
        <v>0.40296917648625258</v>
      </c>
      <c r="W119" s="200">
        <v>0.40170595741822823</v>
      </c>
      <c r="X119" s="200">
        <v>0.40667448114183274</v>
      </c>
      <c r="Y119" s="201">
        <v>0.4121692750368447</v>
      </c>
      <c r="Z119" s="201">
        <v>0.40628939627398797</v>
      </c>
      <c r="AA119" s="201">
        <v>0.40388677651035065</v>
      </c>
      <c r="AB119" s="201">
        <v>0.40251349048565749</v>
      </c>
      <c r="AC119" s="201">
        <v>0.40235546038543896</v>
      </c>
      <c r="AD119" s="201">
        <v>0.40262090935418476</v>
      </c>
      <c r="AE119" s="387">
        <v>0.40503549732855154</v>
      </c>
      <c r="AF119" s="391">
        <v>0.40211210398050368</v>
      </c>
      <c r="AG119" s="200">
        <v>0.40765141873175115</v>
      </c>
      <c r="AH119" s="200">
        <v>0.39721515196885759</v>
      </c>
      <c r="AI119" s="200">
        <v>0.39814260035949672</v>
      </c>
      <c r="AJ119" s="200">
        <v>0.39604111153406929</v>
      </c>
      <c r="AK119" s="201">
        <v>0.40218730745532966</v>
      </c>
      <c r="AL119" s="201">
        <v>0.39792785878741366</v>
      </c>
      <c r="AM119" s="201">
        <v>0.39752501718738065</v>
      </c>
      <c r="AN119" s="201">
        <v>0.39225181598062953</v>
      </c>
      <c r="AO119" s="201">
        <v>0.39098477461936548</v>
      </c>
      <c r="AP119" s="201">
        <v>0.39521316379955124</v>
      </c>
      <c r="AQ119" s="470">
        <v>0.40312171694431936</v>
      </c>
      <c r="AR119" s="391">
        <v>0.40413647342995168</v>
      </c>
      <c r="AS119" s="200">
        <v>0.41132414619532653</v>
      </c>
      <c r="AT119" s="200">
        <v>0.41525041359602949</v>
      </c>
      <c r="AU119" s="200">
        <v>0.41426437640029873</v>
      </c>
      <c r="AV119" s="200">
        <v>0.41712436987435109</v>
      </c>
      <c r="AW119" s="201">
        <v>0.42450616816771364</v>
      </c>
      <c r="AX119" s="201">
        <v>0.42361478569808753</v>
      </c>
      <c r="AY119" s="201">
        <v>0.42746192127884181</v>
      </c>
      <c r="AZ119" s="896">
        <v>0.42869982025164771</v>
      </c>
      <c r="BA119" s="201"/>
      <c r="BB119" s="201"/>
      <c r="BC119" s="470"/>
    </row>
    <row r="120" spans="1:55" x14ac:dyDescent="0.3">
      <c r="A120" s="283" t="s">
        <v>23</v>
      </c>
      <c r="B120" s="108">
        <v>0.38722196478220572</v>
      </c>
      <c r="C120" s="108">
        <v>0.39677975848188612</v>
      </c>
      <c r="D120" s="108">
        <v>0.40916281718661013</v>
      </c>
      <c r="E120" s="108">
        <v>0.42341220423412207</v>
      </c>
      <c r="F120" s="400">
        <v>0.41715443493921656</v>
      </c>
      <c r="G120" s="587">
        <v>0.38908028759736368</v>
      </c>
      <c r="H120" s="580">
        <v>0.37969531980421273</v>
      </c>
      <c r="I120" s="202">
        <v>0.37461934555118764</v>
      </c>
      <c r="J120" s="202">
        <v>0.37886512246481213</v>
      </c>
      <c r="K120" s="202">
        <v>0.38854817127564673</v>
      </c>
      <c r="L120" s="202">
        <v>0.38287486360764944</v>
      </c>
      <c r="M120" s="175">
        <v>0.38527027815032949</v>
      </c>
      <c r="N120" s="175">
        <v>0.39163852334924887</v>
      </c>
      <c r="O120" s="175">
        <v>0.39487359140538331</v>
      </c>
      <c r="P120" s="175">
        <v>0.40700490225031011</v>
      </c>
      <c r="Q120" s="175">
        <v>0.40603631219052111</v>
      </c>
      <c r="R120" s="108">
        <v>0.40181807379240686</v>
      </c>
      <c r="S120" s="254">
        <v>0.39344755034565676</v>
      </c>
      <c r="T120" s="202">
        <v>0.4109624458664598</v>
      </c>
      <c r="U120" s="202">
        <v>0.41369989451476791</v>
      </c>
      <c r="V120" s="202">
        <v>0.41874708741095801</v>
      </c>
      <c r="W120" s="202">
        <v>0.42051178722546845</v>
      </c>
      <c r="X120" s="202">
        <v>0.41081155622974558</v>
      </c>
      <c r="Y120" s="175">
        <v>0.4109060284932276</v>
      </c>
      <c r="Z120" s="175">
        <v>0.41700518279871129</v>
      </c>
      <c r="AA120" s="175">
        <v>0.42141951837769326</v>
      </c>
      <c r="AB120" s="175">
        <v>0.41856006816245384</v>
      </c>
      <c r="AC120" s="175">
        <v>0.4202712348322627</v>
      </c>
      <c r="AD120" s="175">
        <v>0.41992470315667535</v>
      </c>
      <c r="AE120" s="388">
        <v>0.42186928200248847</v>
      </c>
      <c r="AF120" s="392">
        <v>0.4265563843143047</v>
      </c>
      <c r="AG120" s="202">
        <v>0.43318110354121436</v>
      </c>
      <c r="AH120" s="202">
        <v>0.43352298248240756</v>
      </c>
      <c r="AI120" s="202">
        <v>0.43244457759137206</v>
      </c>
      <c r="AJ120" s="202">
        <v>0.43136657784545107</v>
      </c>
      <c r="AK120" s="175">
        <v>0.42806531115218732</v>
      </c>
      <c r="AL120" s="175">
        <v>0.4316193399846508</v>
      </c>
      <c r="AM120" s="175">
        <v>0.43113589488961884</v>
      </c>
      <c r="AN120" s="175">
        <v>0.43220338983050849</v>
      </c>
      <c r="AO120" s="175">
        <v>0.42631065776644417</v>
      </c>
      <c r="AP120" s="175">
        <v>0.41727748691099475</v>
      </c>
      <c r="AQ120" s="262">
        <v>0.41715443493921656</v>
      </c>
      <c r="AR120" s="392">
        <v>0.41704408212560384</v>
      </c>
      <c r="AS120" s="202">
        <v>0.41035050928699818</v>
      </c>
      <c r="AT120" s="202">
        <v>0.4066776958941194</v>
      </c>
      <c r="AU120" s="202">
        <v>0.40821508588498878</v>
      </c>
      <c r="AV120" s="202">
        <v>0.40388232638627641</v>
      </c>
      <c r="AW120" s="175">
        <v>0.39544388102626199</v>
      </c>
      <c r="AX120" s="175">
        <v>0.3968553934537758</v>
      </c>
      <c r="AY120" s="175">
        <v>0.39300256371587994</v>
      </c>
      <c r="AZ120" s="897">
        <v>0.38908028759736368</v>
      </c>
      <c r="BA120" s="175"/>
      <c r="BB120" s="175"/>
      <c r="BC120" s="262"/>
    </row>
    <row r="121" spans="1:55" x14ac:dyDescent="0.3">
      <c r="A121" s="283" t="s">
        <v>466</v>
      </c>
      <c r="B121" s="219">
        <v>2.0447173308619091E-2</v>
      </c>
      <c r="C121" s="219">
        <v>2.0644048303622771E-2</v>
      </c>
      <c r="D121" s="219">
        <v>1.4870594190976397E-2</v>
      </c>
      <c r="E121" s="108">
        <v>8.3510365540986013E-3</v>
      </c>
      <c r="F121" s="400">
        <v>6.7537145429986496E-3</v>
      </c>
      <c r="G121" s="587">
        <v>5.1677651288196524E-3</v>
      </c>
      <c r="H121" s="580">
        <v>0</v>
      </c>
      <c r="I121" s="202">
        <v>0</v>
      </c>
      <c r="J121" s="202">
        <v>0</v>
      </c>
      <c r="K121" s="202">
        <v>0</v>
      </c>
      <c r="L121" s="202">
        <v>0</v>
      </c>
      <c r="M121" s="175">
        <v>0</v>
      </c>
      <c r="N121" s="175">
        <v>0</v>
      </c>
      <c r="O121" s="175">
        <v>0</v>
      </c>
      <c r="P121" s="175">
        <v>0</v>
      </c>
      <c r="Q121" s="175">
        <v>1.5090780476302759E-2</v>
      </c>
      <c r="R121" s="108">
        <v>1.6338898461172837E-2</v>
      </c>
      <c r="S121" s="254">
        <v>1.4367297865945296E-2</v>
      </c>
      <c r="T121" s="202">
        <v>1.3185960829939888E-2</v>
      </c>
      <c r="U121" s="202">
        <v>1.0284810126582278E-2</v>
      </c>
      <c r="V121" s="202">
        <v>9.9860195725983616E-3</v>
      </c>
      <c r="W121" s="202">
        <v>9.9402243266841286E-3</v>
      </c>
      <c r="X121" s="202">
        <v>1.0204785216851685E-2</v>
      </c>
      <c r="Y121" s="175">
        <v>8.9129061688539551E-3</v>
      </c>
      <c r="Z121" s="175">
        <v>8.334500630340384E-3</v>
      </c>
      <c r="AA121" s="175">
        <v>9.0832277144064222E-3</v>
      </c>
      <c r="AB121" s="175">
        <v>9.7273501846066451E-3</v>
      </c>
      <c r="AC121" s="175">
        <v>1.020699500356888E-2</v>
      </c>
      <c r="AD121" s="175">
        <v>8.9777005502461628E-3</v>
      </c>
      <c r="AE121" s="388">
        <v>8.1973212325257994E-3</v>
      </c>
      <c r="AF121" s="392">
        <v>8.1973266376190821E-3</v>
      </c>
      <c r="AG121" s="202">
        <v>5.9145017593771054E-3</v>
      </c>
      <c r="AH121" s="202">
        <v>6.8872585716424611E-3</v>
      </c>
      <c r="AI121" s="202">
        <v>7.3397243858597961E-3</v>
      </c>
      <c r="AJ121" s="202">
        <v>7.6893795203654362E-3</v>
      </c>
      <c r="AK121" s="175">
        <v>6.8545902649414662E-3</v>
      </c>
      <c r="AL121" s="175">
        <v>6.9838833461243286E-3</v>
      </c>
      <c r="AM121" s="175">
        <v>6.1874570315483919E-3</v>
      </c>
      <c r="AN121" s="175">
        <v>6.9612590799031475E-3</v>
      </c>
      <c r="AO121" s="175">
        <v>6.7501687542188557E-3</v>
      </c>
      <c r="AP121" s="175">
        <v>7.6290201944652202E-3</v>
      </c>
      <c r="AQ121" s="262">
        <v>6.7537145429986496E-3</v>
      </c>
      <c r="AR121" s="392">
        <v>5.510265700483092E-3</v>
      </c>
      <c r="AS121" s="202">
        <v>5.91671659676453E-3</v>
      </c>
      <c r="AT121" s="202">
        <v>5.7903444126936382E-3</v>
      </c>
      <c r="AU121" s="202">
        <v>4.8543689320388345E-3</v>
      </c>
      <c r="AV121" s="202">
        <v>5.191482958392897E-3</v>
      </c>
      <c r="AW121" s="175">
        <v>5.9032770756073565E-3</v>
      </c>
      <c r="AX121" s="175">
        <v>4.6110817144152999E-3</v>
      </c>
      <c r="AY121" s="175">
        <v>5.2782385763836528E-3</v>
      </c>
      <c r="AZ121" s="897">
        <v>5.1677651288196524E-3</v>
      </c>
      <c r="BA121" s="175"/>
      <c r="BB121" s="175"/>
      <c r="BC121" s="262"/>
    </row>
    <row r="122" spans="1:55" x14ac:dyDescent="0.3">
      <c r="A122" s="284" t="s">
        <v>467</v>
      </c>
      <c r="B122" s="108">
        <v>9.7428174235403148E-2</v>
      </c>
      <c r="C122" s="108">
        <v>0.10845313398504888</v>
      </c>
      <c r="D122" s="108">
        <v>0.11042207175852686</v>
      </c>
      <c r="E122" s="108">
        <v>0.10980880521573511</v>
      </c>
      <c r="F122" s="400">
        <v>0.11593876632147682</v>
      </c>
      <c r="G122" s="587">
        <v>0.11930796884361894</v>
      </c>
      <c r="H122" s="580">
        <v>0</v>
      </c>
      <c r="I122" s="202">
        <v>0</v>
      </c>
      <c r="J122" s="202">
        <v>0</v>
      </c>
      <c r="K122" s="202">
        <v>0</v>
      </c>
      <c r="L122" s="202">
        <v>0</v>
      </c>
      <c r="M122" s="175">
        <v>0</v>
      </c>
      <c r="N122" s="175">
        <v>0</v>
      </c>
      <c r="O122" s="175">
        <v>0</v>
      </c>
      <c r="P122" s="175">
        <v>0</v>
      </c>
      <c r="Q122" s="175">
        <v>0</v>
      </c>
      <c r="R122" s="108">
        <v>0</v>
      </c>
      <c r="S122" s="254">
        <v>0</v>
      </c>
      <c r="T122" s="202">
        <v>0.10917199922435525</v>
      </c>
      <c r="U122" s="202">
        <v>0.10983649789029536</v>
      </c>
      <c r="V122" s="202">
        <v>0.11037880300912056</v>
      </c>
      <c r="W122" s="202">
        <v>0.11041708643965344</v>
      </c>
      <c r="X122" s="202">
        <v>0.11273529614562504</v>
      </c>
      <c r="Y122" s="175">
        <v>0.11158677801951014</v>
      </c>
      <c r="Z122" s="175">
        <v>0.11051968062753888</v>
      </c>
      <c r="AA122" s="175">
        <v>0.10984368398817068</v>
      </c>
      <c r="AB122" s="175">
        <v>0.1124680488497586</v>
      </c>
      <c r="AC122" s="175">
        <v>0.11042112776588152</v>
      </c>
      <c r="AD122" s="175">
        <v>0.11012163336229366</v>
      </c>
      <c r="AE122" s="388">
        <v>0.10963917148503256</v>
      </c>
      <c r="AF122" s="392">
        <v>0.11070083450262166</v>
      </c>
      <c r="AG122" s="202">
        <v>0.11260013476079958</v>
      </c>
      <c r="AH122" s="202">
        <v>0.1089983530468633</v>
      </c>
      <c r="AI122" s="202">
        <v>0.10814859197124026</v>
      </c>
      <c r="AJ122" s="202">
        <v>0.11077274457556148</v>
      </c>
      <c r="AK122" s="175">
        <v>0.10828712261244609</v>
      </c>
      <c r="AL122" s="175">
        <v>0.10736761320030698</v>
      </c>
      <c r="AM122" s="175">
        <v>0.10984645939958751</v>
      </c>
      <c r="AN122" s="175">
        <v>0.1110774818401937</v>
      </c>
      <c r="AO122" s="175">
        <v>0.11610290257256431</v>
      </c>
      <c r="AP122" s="175">
        <v>0.11832460732984293</v>
      </c>
      <c r="AQ122" s="262">
        <v>0.11593876632147682</v>
      </c>
      <c r="AR122" s="392">
        <v>0.11782910628019323</v>
      </c>
      <c r="AS122" s="202">
        <v>0.11908328340323547</v>
      </c>
      <c r="AT122" s="202">
        <v>0.12024364566100165</v>
      </c>
      <c r="AU122" s="202">
        <v>0.12031366691560866</v>
      </c>
      <c r="AV122" s="202">
        <v>0.12075840794522609</v>
      </c>
      <c r="AW122" s="175">
        <v>0.1212442291682434</v>
      </c>
      <c r="AX122" s="175">
        <v>0.12132436314158289</v>
      </c>
      <c r="AY122" s="175">
        <v>0.12057004976624944</v>
      </c>
      <c r="AZ122" s="897">
        <v>0.11930796884361894</v>
      </c>
      <c r="BA122" s="175"/>
      <c r="BB122" s="175"/>
      <c r="BC122" s="262"/>
    </row>
    <row r="123" spans="1:55" x14ac:dyDescent="0.3">
      <c r="A123" s="284" t="s">
        <v>468</v>
      </c>
      <c r="B123" s="108">
        <v>1.9346617238183504E-2</v>
      </c>
      <c r="C123" s="108">
        <v>1.4548591144335826E-2</v>
      </c>
      <c r="D123" s="108">
        <v>2.4172625450863759E-2</v>
      </c>
      <c r="E123" s="108">
        <v>3.0547212658413304E-2</v>
      </c>
      <c r="F123" s="400">
        <v>3.5119315623592974E-2</v>
      </c>
      <c r="G123" s="587">
        <v>2.8834631515877771E-2</v>
      </c>
      <c r="H123" s="580">
        <v>1.9523730957487762E-2</v>
      </c>
      <c r="I123" s="202">
        <v>1.882509274126571E-2</v>
      </c>
      <c r="J123" s="202">
        <v>1.5238834090657209E-2</v>
      </c>
      <c r="K123" s="202">
        <v>1.5053523639607493E-2</v>
      </c>
      <c r="L123" s="202">
        <v>1.5563085051398381E-2</v>
      </c>
      <c r="M123" s="175">
        <v>1.4578109510758644E-2</v>
      </c>
      <c r="N123" s="175">
        <v>1.304297193431932E-2</v>
      </c>
      <c r="O123" s="175">
        <v>1.2378116424359199E-2</v>
      </c>
      <c r="P123" s="175">
        <v>1.2934853227806981E-2</v>
      </c>
      <c r="Q123" s="175">
        <v>1.456024522518274E-2</v>
      </c>
      <c r="R123" s="108">
        <v>1.5150614936723903E-2</v>
      </c>
      <c r="S123" s="254">
        <v>2.6690712353471598E-2</v>
      </c>
      <c r="T123" s="202">
        <v>2.3075431452394803E-2</v>
      </c>
      <c r="U123" s="202">
        <v>2.3008966244725738E-2</v>
      </c>
      <c r="V123" s="202">
        <v>2.3899873510418747E-2</v>
      </c>
      <c r="W123" s="202">
        <v>2.3238632547518304E-2</v>
      </c>
      <c r="X123" s="202">
        <v>2.5305109287733572E-2</v>
      </c>
      <c r="Y123" s="175">
        <v>2.5264930872341919E-2</v>
      </c>
      <c r="Z123" s="175">
        <v>2.5703880095251437E-2</v>
      </c>
      <c r="AA123" s="175">
        <v>2.5982256020278833E-2</v>
      </c>
      <c r="AB123" s="175">
        <v>2.4992899744390798E-2</v>
      </c>
      <c r="AC123" s="175">
        <v>2.6124197002141327E-2</v>
      </c>
      <c r="AD123" s="175">
        <v>2.7150304083405734E-2</v>
      </c>
      <c r="AE123" s="388">
        <v>3.0666764253824197E-2</v>
      </c>
      <c r="AF123" s="392">
        <v>3.1164611180858136E-2</v>
      </c>
      <c r="AG123" s="202">
        <v>3.1519053679718502E-2</v>
      </c>
      <c r="AH123" s="202">
        <v>3.0019463991615512E-2</v>
      </c>
      <c r="AI123" s="202">
        <v>3.0557219892150989E-2</v>
      </c>
      <c r="AJ123" s="202">
        <v>2.99200609059764E-2</v>
      </c>
      <c r="AK123" s="175">
        <v>3.1423290203327174E-2</v>
      </c>
      <c r="AL123" s="175">
        <v>3.3231005372217959E-2</v>
      </c>
      <c r="AM123" s="175">
        <v>3.1853945458712091E-2</v>
      </c>
      <c r="AN123" s="175">
        <v>3.2309322033898302E-2</v>
      </c>
      <c r="AO123" s="175">
        <v>3.3825845646141155E-2</v>
      </c>
      <c r="AP123" s="175">
        <v>3.3133881824981302E-2</v>
      </c>
      <c r="AQ123" s="262">
        <v>3.5119315623592974E-2</v>
      </c>
      <c r="AR123" s="392">
        <v>3.2986111111111112E-2</v>
      </c>
      <c r="AS123" s="202">
        <v>3.04823247453565E-2</v>
      </c>
      <c r="AT123" s="202">
        <v>3.0681305459467588E-2</v>
      </c>
      <c r="AU123" s="202">
        <v>3.0769230769230771E-2</v>
      </c>
      <c r="AV123" s="202">
        <v>2.9192686780528176E-2</v>
      </c>
      <c r="AW123" s="175">
        <v>2.9592068417467646E-2</v>
      </c>
      <c r="AX123" s="175">
        <v>3.0916924937637008E-2</v>
      </c>
      <c r="AY123" s="175">
        <v>2.8728698537173879E-2</v>
      </c>
      <c r="AZ123" s="897">
        <v>2.8834631515877771E-2</v>
      </c>
      <c r="BA123" s="175"/>
      <c r="BB123" s="175"/>
      <c r="BC123" s="262"/>
    </row>
    <row r="124" spans="1:55" x14ac:dyDescent="0.3">
      <c r="A124" s="283" t="s">
        <v>24</v>
      </c>
      <c r="B124" s="108">
        <v>1.7377201112140871E-4</v>
      </c>
      <c r="C124" s="108">
        <v>1.7251293847038527E-4</v>
      </c>
      <c r="D124" s="108">
        <v>0</v>
      </c>
      <c r="E124" s="108">
        <v>0</v>
      </c>
      <c r="F124" s="400">
        <v>7.5041272699984991E-5</v>
      </c>
      <c r="G124" s="587">
        <v>0</v>
      </c>
      <c r="H124" s="580">
        <v>2.6948248363856349E-2</v>
      </c>
      <c r="I124" s="202">
        <v>2.7351752394662532E-2</v>
      </c>
      <c r="J124" s="202">
        <v>2.8371938379696333E-2</v>
      </c>
      <c r="K124" s="202">
        <v>2.8099910793933987E-2</v>
      </c>
      <c r="L124" s="202">
        <v>3.0207316372824901E-2</v>
      </c>
      <c r="M124" s="175">
        <v>3.0264155344334947E-2</v>
      </c>
      <c r="N124" s="175">
        <v>2.9812507278444159E-2</v>
      </c>
      <c r="O124" s="175">
        <v>3.0653354352776319E-2</v>
      </c>
      <c r="P124" s="175">
        <v>3.0594766995452129E-2</v>
      </c>
      <c r="Q124" s="175">
        <v>2.9297335534072152E-2</v>
      </c>
      <c r="R124" s="108">
        <v>2.8697047115441743E-2</v>
      </c>
      <c r="S124" s="254">
        <v>2.8614367297865945E-2</v>
      </c>
      <c r="T124" s="202">
        <v>0</v>
      </c>
      <c r="U124" s="202">
        <v>1.3185654008438817E-4</v>
      </c>
      <c r="V124" s="202">
        <v>3.328673190866121E-4</v>
      </c>
      <c r="W124" s="202">
        <v>2.6865471153200352E-4</v>
      </c>
      <c r="X124" s="202">
        <v>3.4475625732607049E-4</v>
      </c>
      <c r="Y124" s="175">
        <v>1.4036072706856621E-4</v>
      </c>
      <c r="Z124" s="175">
        <v>1.4007564084605686E-4</v>
      </c>
      <c r="AA124" s="175">
        <v>1.4082523588227009E-4</v>
      </c>
      <c r="AB124" s="175">
        <v>7.1002556092019311E-5</v>
      </c>
      <c r="AC124" s="175">
        <v>0</v>
      </c>
      <c r="AD124" s="175">
        <v>0</v>
      </c>
      <c r="AE124" s="388">
        <v>0</v>
      </c>
      <c r="AF124" s="392">
        <v>7.3849789528099844E-5</v>
      </c>
      <c r="AG124" s="202">
        <v>2.2460133263457364E-4</v>
      </c>
      <c r="AH124" s="202">
        <v>2.2458451864051506E-4</v>
      </c>
      <c r="AI124" s="202">
        <v>1.4979029358897544E-4</v>
      </c>
      <c r="AJ124" s="202">
        <v>2.2839741149600305E-4</v>
      </c>
      <c r="AK124" s="175">
        <v>7.7017868145409739E-5</v>
      </c>
      <c r="AL124" s="175">
        <v>7.6745970836531078E-5</v>
      </c>
      <c r="AM124" s="175">
        <v>2.2916507524253305E-4</v>
      </c>
      <c r="AN124" s="175">
        <v>2.2699757869249396E-4</v>
      </c>
      <c r="AO124" s="175">
        <v>2.2500562514062852E-4</v>
      </c>
      <c r="AP124" s="175">
        <v>7.4794315632011971E-5</v>
      </c>
      <c r="AQ124" s="262">
        <v>7.5041272699984991E-5</v>
      </c>
      <c r="AR124" s="392">
        <v>2.2644927536231884E-4</v>
      </c>
      <c r="AS124" s="202">
        <v>2.9958058717795088E-4</v>
      </c>
      <c r="AT124" s="202">
        <v>2.2559783426079111E-4</v>
      </c>
      <c r="AU124" s="202">
        <v>1.4936519790888724E-4</v>
      </c>
      <c r="AV124" s="202">
        <v>3.0095553381987811E-4</v>
      </c>
      <c r="AW124" s="175">
        <v>2.2704911829259062E-4</v>
      </c>
      <c r="AX124" s="175">
        <v>1.5118300703000984E-4</v>
      </c>
      <c r="AY124" s="175">
        <v>1.5080681646810435E-4</v>
      </c>
      <c r="AZ124" s="897">
        <v>0</v>
      </c>
      <c r="BA124" s="175"/>
      <c r="BB124" s="175"/>
      <c r="BC124" s="262"/>
    </row>
    <row r="125" spans="1:55" x14ac:dyDescent="0.3">
      <c r="A125" s="285" t="s">
        <v>140</v>
      </c>
      <c r="B125" s="108">
        <v>1.7898517145505097E-2</v>
      </c>
      <c r="C125" s="108">
        <v>2.1161587119033928E-2</v>
      </c>
      <c r="D125" s="108">
        <v>2.0312598873631588E-2</v>
      </c>
      <c r="E125" s="108">
        <v>1.8533440773569703E-2</v>
      </c>
      <c r="F125" s="400">
        <v>1.5683625994296863E-2</v>
      </c>
      <c r="G125" s="587">
        <v>1.7076093469143201E-2</v>
      </c>
      <c r="H125" s="580">
        <v>1.5069020513666612E-2</v>
      </c>
      <c r="I125" s="202">
        <v>1.616743258955761E-2</v>
      </c>
      <c r="J125" s="202">
        <v>1.6624182644353318E-2</v>
      </c>
      <c r="K125" s="202">
        <v>1.5109277430865299E-2</v>
      </c>
      <c r="L125" s="202">
        <v>2.0444495491873889E-2</v>
      </c>
      <c r="M125" s="203">
        <v>1.9476354306373549E-2</v>
      </c>
      <c r="N125" s="203">
        <v>2.1718877372772796E-2</v>
      </c>
      <c r="O125" s="203">
        <v>1.5414258188824663E-2</v>
      </c>
      <c r="P125" s="203">
        <v>8.9185517689445402E-3</v>
      </c>
      <c r="Q125" s="203">
        <v>9.4906861589247812E-3</v>
      </c>
      <c r="R125" s="226">
        <v>1.1645178539599548E-2</v>
      </c>
      <c r="S125" s="255">
        <v>1.1000901713255185E-2</v>
      </c>
      <c r="T125" s="202">
        <v>2.0166763622261004E-2</v>
      </c>
      <c r="U125" s="202">
        <v>1.8393987341772153E-2</v>
      </c>
      <c r="V125" s="202">
        <v>1.8507422941215632E-2</v>
      </c>
      <c r="W125" s="202">
        <v>1.8604338773591241E-2</v>
      </c>
      <c r="X125" s="202">
        <v>1.8823691650003447E-2</v>
      </c>
      <c r="Y125" s="203">
        <v>1.9510141062530705E-2</v>
      </c>
      <c r="Z125" s="203">
        <v>1.8980249334640705E-2</v>
      </c>
      <c r="AA125" s="203">
        <v>1.8448105900577383E-2</v>
      </c>
      <c r="AB125" s="203">
        <v>1.9312695257029253E-2</v>
      </c>
      <c r="AC125" s="203">
        <v>2.0057102069950036E-2</v>
      </c>
      <c r="AD125" s="203">
        <v>1.8679409209383144E-2</v>
      </c>
      <c r="AE125" s="389">
        <v>2.0273731976871844E-2</v>
      </c>
      <c r="AF125" s="392">
        <v>1.875784654013736E-2</v>
      </c>
      <c r="AG125" s="202">
        <v>1.7069701280227598E-2</v>
      </c>
      <c r="AH125" s="202">
        <v>1.9314268603084293E-2</v>
      </c>
      <c r="AI125" s="202">
        <v>1.872378669862193E-2</v>
      </c>
      <c r="AJ125" s="202">
        <v>1.9489912447658925E-2</v>
      </c>
      <c r="AK125" s="203">
        <v>1.8638324091189155E-2</v>
      </c>
      <c r="AL125" s="203">
        <v>1.8726016884113583E-2</v>
      </c>
      <c r="AM125" s="203">
        <v>1.9173477961958597E-2</v>
      </c>
      <c r="AN125" s="203">
        <v>1.9597457627118644E-2</v>
      </c>
      <c r="AO125" s="203">
        <v>1.6875421885547137E-2</v>
      </c>
      <c r="AP125" s="203">
        <v>1.6529543754674646E-2</v>
      </c>
      <c r="AQ125" s="471">
        <v>1.5683625994296863E-2</v>
      </c>
      <c r="AR125" s="392">
        <v>1.5398550724637682E-2</v>
      </c>
      <c r="AS125" s="202">
        <v>1.4979029358897543E-2</v>
      </c>
      <c r="AT125" s="202">
        <v>1.4588659948864491E-2</v>
      </c>
      <c r="AU125" s="202">
        <v>1.4787154592979836E-2</v>
      </c>
      <c r="AV125" s="202">
        <v>1.6928748777368142E-2</v>
      </c>
      <c r="AW125" s="203">
        <v>1.7407099069098615E-2</v>
      </c>
      <c r="AX125" s="203">
        <v>1.6252173255726057E-2</v>
      </c>
      <c r="AY125" s="203">
        <v>1.6513346403257426E-2</v>
      </c>
      <c r="AZ125" s="898">
        <v>1.7076093469143201E-2</v>
      </c>
      <c r="BA125" s="203"/>
      <c r="BB125" s="203"/>
      <c r="BC125" s="471"/>
    </row>
    <row r="126" spans="1:55" x14ac:dyDescent="0.3">
      <c r="A126" s="285" t="s">
        <v>575</v>
      </c>
      <c r="B126" s="108"/>
      <c r="C126" s="108"/>
      <c r="D126" s="108"/>
      <c r="E126" s="108"/>
      <c r="F126" s="400">
        <v>3.3768572714993248E-3</v>
      </c>
      <c r="G126" s="587">
        <v>3.0707010185739964E-3</v>
      </c>
      <c r="H126" s="580"/>
      <c r="I126" s="202"/>
      <c r="J126" s="202"/>
      <c r="K126" s="202"/>
      <c r="L126" s="202"/>
      <c r="M126" s="203"/>
      <c r="N126" s="203"/>
      <c r="O126" s="203"/>
      <c r="P126" s="203"/>
      <c r="Q126" s="203"/>
      <c r="R126" s="226"/>
      <c r="S126" s="255"/>
      <c r="T126" s="202"/>
      <c r="U126" s="202"/>
      <c r="V126" s="202"/>
      <c r="W126" s="202"/>
      <c r="X126" s="202"/>
      <c r="Y126" s="203"/>
      <c r="Z126" s="203"/>
      <c r="AA126" s="203"/>
      <c r="AB126" s="203"/>
      <c r="AC126" s="203"/>
      <c r="AD126" s="203"/>
      <c r="AE126" s="389"/>
      <c r="AF126" s="392"/>
      <c r="AG126" s="202"/>
      <c r="AH126" s="202"/>
      <c r="AI126" s="202"/>
      <c r="AJ126" s="202"/>
      <c r="AK126" s="203"/>
      <c r="AL126" s="203"/>
      <c r="AM126" s="203"/>
      <c r="AN126" s="203"/>
      <c r="AO126" s="203">
        <v>5.0251256281407036E-3</v>
      </c>
      <c r="AP126" s="203">
        <v>7.2550486163051606E-3</v>
      </c>
      <c r="AQ126" s="471">
        <v>3.3768572714993248E-3</v>
      </c>
      <c r="AR126" s="392">
        <v>4.0006038647342999E-3</v>
      </c>
      <c r="AS126" s="202">
        <v>3.7447573397243858E-3</v>
      </c>
      <c r="AT126" s="202">
        <v>3.5343660700857273E-3</v>
      </c>
      <c r="AU126" s="202">
        <v>3.2113517550410755E-3</v>
      </c>
      <c r="AV126" s="202">
        <v>3.1600331051087204E-3</v>
      </c>
      <c r="AW126" s="203">
        <v>3.6327858926814499E-3</v>
      </c>
      <c r="AX126" s="203">
        <v>2.8724771335701866E-3</v>
      </c>
      <c r="AY126" s="203">
        <v>2.7899261046599308E-3</v>
      </c>
      <c r="AZ126" s="898">
        <v>3.0707010185739964E-3</v>
      </c>
      <c r="BA126" s="203"/>
      <c r="BB126" s="203"/>
      <c r="BC126" s="471"/>
    </row>
    <row r="127" spans="1:55" x14ac:dyDescent="0.3">
      <c r="A127" s="283" t="s">
        <v>141</v>
      </c>
      <c r="B127" s="108">
        <v>1.9752085264133457E-2</v>
      </c>
      <c r="C127" s="108">
        <v>9.7182288671650366E-3</v>
      </c>
      <c r="D127" s="108">
        <v>9.6817060051888875E-3</v>
      </c>
      <c r="E127" s="108">
        <v>2.5639147315215001E-3</v>
      </c>
      <c r="F127" s="400">
        <v>2.6264445444994745E-3</v>
      </c>
      <c r="G127" s="587">
        <v>7.6393049730377471E-3</v>
      </c>
      <c r="H127" s="580">
        <v>1.5069020513666612E-2</v>
      </c>
      <c r="I127" s="202">
        <v>1.616743258955761E-2</v>
      </c>
      <c r="J127" s="202">
        <v>1.6624182644353318E-2</v>
      </c>
      <c r="K127" s="202">
        <v>1.5109277430865299E-2</v>
      </c>
      <c r="L127" s="202">
        <v>2.0444495491873889E-2</v>
      </c>
      <c r="M127" s="175">
        <v>1.9476354306373549E-2</v>
      </c>
      <c r="N127" s="175">
        <v>2.1718877372772796E-2</v>
      </c>
      <c r="O127" s="175">
        <v>1.5414258188824663E-2</v>
      </c>
      <c r="P127" s="175">
        <v>8.9185517689445402E-3</v>
      </c>
      <c r="Q127" s="175">
        <v>9.4906861589247812E-3</v>
      </c>
      <c r="R127" s="108">
        <v>1.1645178539599548E-2</v>
      </c>
      <c r="S127" s="255">
        <v>1.1000901713255185E-2</v>
      </c>
      <c r="T127" s="202">
        <v>1.0277292999806089E-2</v>
      </c>
      <c r="U127" s="202">
        <v>1.1933016877637131E-2</v>
      </c>
      <c r="V127" s="202">
        <v>1.3114972372012515E-2</v>
      </c>
      <c r="W127" s="202">
        <v>1.3567062932366177E-2</v>
      </c>
      <c r="X127" s="202">
        <v>1.2549127766668965E-2</v>
      </c>
      <c r="Y127" s="175">
        <v>9.3339883500596528E-3</v>
      </c>
      <c r="Z127" s="175">
        <v>1.1065975626838493E-2</v>
      </c>
      <c r="AA127" s="175">
        <v>9.5761160399943663E-3</v>
      </c>
      <c r="AB127" s="175">
        <v>1.1147401306447032E-2</v>
      </c>
      <c r="AC127" s="175">
        <v>9.7073518915060664E-3</v>
      </c>
      <c r="AD127" s="175">
        <v>1.1149724876918621E-2</v>
      </c>
      <c r="AE127" s="388">
        <v>3.5131376710824855E-3</v>
      </c>
      <c r="AF127" s="392">
        <v>2.2154936858429955E-3</v>
      </c>
      <c r="AG127" s="202">
        <v>2.7700831024930748E-3</v>
      </c>
      <c r="AH127" s="202">
        <v>3.4436292858212305E-3</v>
      </c>
      <c r="AI127" s="202">
        <v>3.8945476333133613E-3</v>
      </c>
      <c r="AJ127" s="202">
        <v>3.6543585839360487E-3</v>
      </c>
      <c r="AK127" s="175">
        <v>3.9279112754158968E-3</v>
      </c>
      <c r="AL127" s="175">
        <v>3.607060629316961E-3</v>
      </c>
      <c r="AM127" s="175">
        <v>3.4374761286379957E-3</v>
      </c>
      <c r="AN127" s="175">
        <v>4.3886198547215495E-3</v>
      </c>
      <c r="AO127" s="175">
        <v>5.0251256281407036E-3</v>
      </c>
      <c r="AP127" s="175">
        <v>7.2550486163051606E-3</v>
      </c>
      <c r="AQ127" s="262">
        <v>2.6264445444994745E-3</v>
      </c>
      <c r="AR127" s="392">
        <v>2.566425120772947E-3</v>
      </c>
      <c r="AS127" s="202">
        <v>3.3702816057519474E-3</v>
      </c>
      <c r="AT127" s="202">
        <v>2.5567754549556325E-3</v>
      </c>
      <c r="AU127" s="202">
        <v>3.2113517550410755E-3</v>
      </c>
      <c r="AV127" s="202">
        <v>3.3105108720186591E-3</v>
      </c>
      <c r="AW127" s="175">
        <v>1.967759025202452E-3</v>
      </c>
      <c r="AX127" s="175">
        <v>3.1748431476302063E-3</v>
      </c>
      <c r="AY127" s="175">
        <v>5.2782385763836528E-3</v>
      </c>
      <c r="AZ127" s="897">
        <v>7.6393049730377471E-3</v>
      </c>
      <c r="BA127" s="175"/>
      <c r="BB127" s="175"/>
      <c r="BC127" s="262"/>
    </row>
    <row r="128" spans="1:55" ht="14.5" thickBot="1" x14ac:dyDescent="0.35">
      <c r="A128" s="286" t="s">
        <v>142</v>
      </c>
      <c r="B128" s="184">
        <v>1.4481000926784059E-3</v>
      </c>
      <c r="C128" s="184">
        <v>1.5526164462334674E-3</v>
      </c>
      <c r="D128" s="184">
        <v>1.7718154780737834E-3</v>
      </c>
      <c r="E128" s="184">
        <v>8.0580177276390005E-4</v>
      </c>
      <c r="F128" s="402">
        <v>1.5008254539996998E-4</v>
      </c>
      <c r="G128" s="588">
        <v>1.1234272019173157E-3</v>
      </c>
      <c r="H128" s="581">
        <v>1.4299070560413573E-3</v>
      </c>
      <c r="I128" s="204">
        <v>1.4949338353358065E-3</v>
      </c>
      <c r="J128" s="204">
        <v>1.4407624958439544E-3</v>
      </c>
      <c r="K128" s="204">
        <v>1.3938447814451382E-3</v>
      </c>
      <c r="L128" s="204">
        <v>1.3208522368345489E-3</v>
      </c>
      <c r="M128" s="205">
        <v>1.8076855793340719E-3</v>
      </c>
      <c r="N128" s="205">
        <v>2.2126470245720275E-3</v>
      </c>
      <c r="O128" s="205">
        <v>7.0064809949203018E-4</v>
      </c>
      <c r="P128" s="205">
        <v>6.4969582422774795E-4</v>
      </c>
      <c r="Q128" s="205">
        <v>1.1789672247111531E-3</v>
      </c>
      <c r="R128" s="184">
        <v>1.3665260531162736E-3</v>
      </c>
      <c r="S128" s="256">
        <v>1.6831980763450556E-3</v>
      </c>
      <c r="T128" s="204">
        <v>1.6159265722965549E-3</v>
      </c>
      <c r="U128" s="204">
        <v>1.4504219409282701E-3</v>
      </c>
      <c r="V128" s="204">
        <v>2.0637773783369947E-3</v>
      </c>
      <c r="W128" s="204">
        <v>1.7462556249580228E-3</v>
      </c>
      <c r="X128" s="204">
        <v>2.5511963042129213E-3</v>
      </c>
      <c r="Y128" s="205">
        <v>2.1755912695627763E-3</v>
      </c>
      <c r="Z128" s="205">
        <v>1.9610589718447964E-3</v>
      </c>
      <c r="AA128" s="205">
        <v>1.6194902126461061E-3</v>
      </c>
      <c r="AB128" s="205">
        <v>1.2070434535643283E-3</v>
      </c>
      <c r="AC128" s="205">
        <v>8.5653104925053529E-4</v>
      </c>
      <c r="AD128" s="205">
        <v>1.3756154068925571E-3</v>
      </c>
      <c r="AE128" s="390">
        <v>8.0509404962306956E-4</v>
      </c>
      <c r="AF128" s="393">
        <v>2.2154936858429953E-4</v>
      </c>
      <c r="AG128" s="204">
        <v>2.2460133263457364E-4</v>
      </c>
      <c r="AH128" s="204">
        <v>3.7430753106752507E-4</v>
      </c>
      <c r="AI128" s="204">
        <v>5.9916117435590175E-4</v>
      </c>
      <c r="AJ128" s="204">
        <v>8.3745717548534446E-4</v>
      </c>
      <c r="AK128" s="205">
        <v>5.391250770178681E-4</v>
      </c>
      <c r="AL128" s="205">
        <v>4.604758250191865E-4</v>
      </c>
      <c r="AM128" s="205">
        <v>6.1110686731342143E-4</v>
      </c>
      <c r="AN128" s="205">
        <v>9.8365617433414051E-4</v>
      </c>
      <c r="AO128" s="205">
        <v>1.1250281257031425E-3</v>
      </c>
      <c r="AP128" s="205">
        <v>1.4210919970082275E-3</v>
      </c>
      <c r="AQ128" s="472">
        <v>1.5008254539996998E-4</v>
      </c>
      <c r="AR128" s="393">
        <v>3.0193236714975844E-4</v>
      </c>
      <c r="AS128" s="204">
        <v>4.4937088076692629E-4</v>
      </c>
      <c r="AT128" s="204">
        <v>4.5119566852158221E-4</v>
      </c>
      <c r="AU128" s="204">
        <v>2.2404779686333083E-4</v>
      </c>
      <c r="AV128" s="204">
        <v>1.5047776690993905E-4</v>
      </c>
      <c r="AW128" s="205">
        <v>7.568303943086355E-5</v>
      </c>
      <c r="AX128" s="205">
        <v>2.2677451054501475E-4</v>
      </c>
      <c r="AY128" s="205">
        <v>2.2621022470215653E-4</v>
      </c>
      <c r="AZ128" s="899">
        <v>1.1234272019173157E-3</v>
      </c>
      <c r="BA128" s="205"/>
      <c r="BB128" s="205"/>
      <c r="BC128" s="472"/>
    </row>
    <row r="129" spans="1:55" ht="14.5" thickBot="1" x14ac:dyDescent="0.35">
      <c r="A129" s="271"/>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ht="16.5" thickBot="1" x14ac:dyDescent="0.35">
      <c r="A130" s="12" t="s">
        <v>479</v>
      </c>
      <c r="B130" s="140" t="s">
        <v>4</v>
      </c>
      <c r="C130" s="141" t="s">
        <v>7</v>
      </c>
      <c r="D130" s="141" t="s">
        <v>443</v>
      </c>
      <c r="E130" s="26" t="s">
        <v>517</v>
      </c>
      <c r="F130" s="475" t="s">
        <v>560</v>
      </c>
      <c r="G130" s="537" t="s">
        <v>516</v>
      </c>
      <c r="H130" s="529" t="s">
        <v>43</v>
      </c>
      <c r="I130" s="142" t="s">
        <v>32</v>
      </c>
      <c r="J130" s="142" t="s">
        <v>33</v>
      </c>
      <c r="K130" s="142" t="s">
        <v>34</v>
      </c>
      <c r="L130" s="142" t="s">
        <v>35</v>
      </c>
      <c r="M130" s="142" t="s">
        <v>36</v>
      </c>
      <c r="N130" s="142" t="s">
        <v>37</v>
      </c>
      <c r="O130" s="142" t="s">
        <v>38</v>
      </c>
      <c r="P130" s="142" t="s">
        <v>39</v>
      </c>
      <c r="Q130" s="142" t="s">
        <v>40</v>
      </c>
      <c r="R130" s="142" t="s">
        <v>41</v>
      </c>
      <c r="S130" s="143" t="s">
        <v>42</v>
      </c>
      <c r="T130" s="142" t="s">
        <v>432</v>
      </c>
      <c r="U130" s="142" t="s">
        <v>433</v>
      </c>
      <c r="V130" s="142" t="s">
        <v>434</v>
      </c>
      <c r="W130" s="142" t="s">
        <v>435</v>
      </c>
      <c r="X130" s="142" t="s">
        <v>436</v>
      </c>
      <c r="Y130" s="142" t="s">
        <v>437</v>
      </c>
      <c r="Z130" s="142" t="s">
        <v>438</v>
      </c>
      <c r="AA130" s="142" t="s">
        <v>439</v>
      </c>
      <c r="AB130" s="142" t="s">
        <v>444</v>
      </c>
      <c r="AC130" s="142" t="s">
        <v>440</v>
      </c>
      <c r="AD130" s="142" t="s">
        <v>441</v>
      </c>
      <c r="AE130" s="355" t="s">
        <v>442</v>
      </c>
      <c r="AF130" s="348" t="s">
        <v>518</v>
      </c>
      <c r="AG130" s="142" t="s">
        <v>519</v>
      </c>
      <c r="AH130" s="142" t="s">
        <v>520</v>
      </c>
      <c r="AI130" s="142" t="s">
        <v>521</v>
      </c>
      <c r="AJ130" s="145" t="s">
        <v>528</v>
      </c>
      <c r="AK130" s="145" t="s">
        <v>529</v>
      </c>
      <c r="AL130" s="145" t="s">
        <v>522</v>
      </c>
      <c r="AM130" s="145" t="s">
        <v>523</v>
      </c>
      <c r="AN130" s="145" t="s">
        <v>524</v>
      </c>
      <c r="AO130" s="145" t="s">
        <v>525</v>
      </c>
      <c r="AP130" s="145" t="s">
        <v>526</v>
      </c>
      <c r="AQ130" s="146" t="s">
        <v>527</v>
      </c>
      <c r="AR130" s="348" t="s">
        <v>562</v>
      </c>
      <c r="AS130" s="142" t="s">
        <v>563</v>
      </c>
      <c r="AT130" s="142" t="s">
        <v>564</v>
      </c>
      <c r="AU130" s="142" t="s">
        <v>565</v>
      </c>
      <c r="AV130" s="142" t="s">
        <v>566</v>
      </c>
      <c r="AW130" s="142" t="s">
        <v>567</v>
      </c>
      <c r="AX130" s="142" t="s">
        <v>568</v>
      </c>
      <c r="AY130" s="142" t="s">
        <v>569</v>
      </c>
      <c r="AZ130" s="142" t="s">
        <v>570</v>
      </c>
      <c r="BA130" s="142" t="s">
        <v>571</v>
      </c>
      <c r="BB130" s="142" t="s">
        <v>572</v>
      </c>
      <c r="BC130" s="143" t="s">
        <v>573</v>
      </c>
    </row>
    <row r="131" spans="1:55" x14ac:dyDescent="0.3">
      <c r="A131" s="282" t="s">
        <v>63</v>
      </c>
      <c r="B131" s="149">
        <v>4.0101505401677686</v>
      </c>
      <c r="C131" s="149">
        <v>4.3470254133793391</v>
      </c>
      <c r="D131" s="149">
        <v>3.9446235539541061</v>
      </c>
      <c r="E131" s="149">
        <v>3.8082241043066127</v>
      </c>
      <c r="F131" s="394">
        <v>3.7484584741777791</v>
      </c>
      <c r="G131" s="582">
        <v>4.1828198326872066</v>
      </c>
      <c r="H131" s="575">
        <v>86.208040963398446</v>
      </c>
      <c r="I131" s="192">
        <v>85.629622605727292</v>
      </c>
      <c r="J131" s="192">
        <v>85.558505594538218</v>
      </c>
      <c r="K131" s="192">
        <v>85.03698084581832</v>
      </c>
      <c r="L131" s="192">
        <v>82.557367722359189</v>
      </c>
      <c r="M131" s="192">
        <v>81.305708325431453</v>
      </c>
      <c r="N131" s="192">
        <v>81.424236677413248</v>
      </c>
      <c r="O131" s="192">
        <v>81.201403375687462</v>
      </c>
      <c r="P131" s="192">
        <v>80.272141096150207</v>
      </c>
      <c r="Q131" s="192">
        <v>80.428598520766172</v>
      </c>
      <c r="R131" s="149">
        <v>79.79802768822303</v>
      </c>
      <c r="S131" s="249">
        <v>78.868765408685761</v>
      </c>
      <c r="T131" s="192">
        <v>4.0062582969846385</v>
      </c>
      <c r="U131" s="192">
        <v>3.9683292243504646</v>
      </c>
      <c r="V131" s="192">
        <v>4.0109994310639108</v>
      </c>
      <c r="W131" s="192">
        <v>4.0536696377773564</v>
      </c>
      <c r="X131" s="192">
        <v>4.0631519059359</v>
      </c>
      <c r="Y131" s="192">
        <v>4.1153043808078893</v>
      </c>
      <c r="Z131" s="192">
        <v>3.9695895324551982</v>
      </c>
      <c r="AA131" s="192">
        <v>3.9788104140636884</v>
      </c>
      <c r="AB131" s="192">
        <v>3.9280955652169904</v>
      </c>
      <c r="AC131" s="192">
        <v>3.9603686508467075</v>
      </c>
      <c r="AD131" s="149">
        <v>3.8819911571745376</v>
      </c>
      <c r="AE131" s="394">
        <v>3.7851719002853863</v>
      </c>
      <c r="AF131" s="382">
        <v>3.6975735250047257</v>
      </c>
      <c r="AG131" s="192">
        <v>3.7528988146556692</v>
      </c>
      <c r="AH131" s="192">
        <v>3.7482883738514241</v>
      </c>
      <c r="AI131" s="192">
        <v>3.6745213209834993</v>
      </c>
      <c r="AJ131" s="192">
        <v>3.6699108801792537</v>
      </c>
      <c r="AK131" s="192">
        <v>3.5915333865070838</v>
      </c>
      <c r="AL131" s="192">
        <v>3.4689876056887852</v>
      </c>
      <c r="AM131" s="192">
        <v>3.4867317878150703</v>
      </c>
      <c r="AN131" s="192">
        <v>3.5710166529149259</v>
      </c>
      <c r="AO131" s="192">
        <v>3.5976329261043536</v>
      </c>
      <c r="AP131" s="149">
        <v>3.730714292051494</v>
      </c>
      <c r="AQ131" s="249">
        <v>3.7484584741777791</v>
      </c>
      <c r="AR131" s="382">
        <v>3.7218422009883509</v>
      </c>
      <c r="AS131" s="192">
        <v>3.8504875214039198</v>
      </c>
      <c r="AT131" s="192">
        <v>3.9392084320353464</v>
      </c>
      <c r="AU131" s="192">
        <v>4.0412374792614871</v>
      </c>
      <c r="AV131" s="192">
        <v>4.0634177069193438</v>
      </c>
      <c r="AW131" s="192">
        <v>4.1077781622350571</v>
      </c>
      <c r="AX131" s="192">
        <v>4.1251563567328766</v>
      </c>
      <c r="AY131" s="192">
        <v>4.1118494007434157</v>
      </c>
      <c r="AZ131" s="814">
        <v>4.1828198326872066</v>
      </c>
      <c r="BA131" s="192"/>
      <c r="BB131" s="149"/>
      <c r="BC131" s="249"/>
    </row>
    <row r="132" spans="1:55" x14ac:dyDescent="0.3">
      <c r="A132" s="284" t="s">
        <v>21</v>
      </c>
      <c r="B132" s="22">
        <v>817</v>
      </c>
      <c r="C132" s="22">
        <v>897</v>
      </c>
      <c r="D132" s="22">
        <v>832</v>
      </c>
      <c r="E132" s="22">
        <v>826</v>
      </c>
      <c r="F132" s="340">
        <v>845</v>
      </c>
      <c r="G132" s="566">
        <v>943</v>
      </c>
      <c r="H132" s="481">
        <v>18183</v>
      </c>
      <c r="I132" s="117">
        <v>18061</v>
      </c>
      <c r="J132" s="117">
        <v>18046</v>
      </c>
      <c r="K132" s="117">
        <v>17936</v>
      </c>
      <c r="L132" s="117">
        <v>17413</v>
      </c>
      <c r="M132" s="193">
        <v>17149</v>
      </c>
      <c r="N132" s="193">
        <v>17174</v>
      </c>
      <c r="O132" s="193">
        <v>17127</v>
      </c>
      <c r="P132" s="193">
        <v>16931</v>
      </c>
      <c r="Q132" s="193">
        <v>16964</v>
      </c>
      <c r="R132" s="221">
        <v>16831</v>
      </c>
      <c r="S132" s="250">
        <v>16635</v>
      </c>
      <c r="T132" s="117">
        <v>845</v>
      </c>
      <c r="U132" s="117">
        <v>837</v>
      </c>
      <c r="V132" s="117">
        <v>846</v>
      </c>
      <c r="W132" s="117">
        <v>855</v>
      </c>
      <c r="X132" s="117">
        <v>857</v>
      </c>
      <c r="Y132" s="193">
        <v>868</v>
      </c>
      <c r="Z132" s="193">
        <v>861</v>
      </c>
      <c r="AA132" s="193">
        <v>863</v>
      </c>
      <c r="AB132" s="193">
        <v>852</v>
      </c>
      <c r="AC132" s="193">
        <v>859</v>
      </c>
      <c r="AD132" s="221">
        <v>842</v>
      </c>
      <c r="AE132" s="395">
        <v>821</v>
      </c>
      <c r="AF132" s="362">
        <v>802</v>
      </c>
      <c r="AG132" s="117">
        <v>814</v>
      </c>
      <c r="AH132" s="117">
        <v>813</v>
      </c>
      <c r="AI132" s="117">
        <v>797</v>
      </c>
      <c r="AJ132" s="117">
        <v>796</v>
      </c>
      <c r="AK132" s="193">
        <v>779</v>
      </c>
      <c r="AL132" s="193">
        <v>782</v>
      </c>
      <c r="AM132" s="193">
        <v>786</v>
      </c>
      <c r="AN132" s="193">
        <v>805</v>
      </c>
      <c r="AO132" s="193">
        <v>811</v>
      </c>
      <c r="AP132" s="221">
        <v>841</v>
      </c>
      <c r="AQ132" s="250">
        <v>845</v>
      </c>
      <c r="AR132" s="362">
        <v>839</v>
      </c>
      <c r="AS132" s="117">
        <v>868</v>
      </c>
      <c r="AT132" s="117">
        <v>888</v>
      </c>
      <c r="AU132" s="117">
        <v>911</v>
      </c>
      <c r="AV132" s="117">
        <v>916</v>
      </c>
      <c r="AW132" s="193">
        <v>926</v>
      </c>
      <c r="AX132" s="193">
        <v>930</v>
      </c>
      <c r="AY132" s="193">
        <v>927</v>
      </c>
      <c r="AZ132" s="816">
        <v>943</v>
      </c>
      <c r="BA132" s="193"/>
      <c r="BB132" s="221"/>
      <c r="BC132" s="250"/>
    </row>
    <row r="133" spans="1:55" x14ac:dyDescent="0.3">
      <c r="A133" s="284" t="s">
        <v>22</v>
      </c>
      <c r="B133" s="105">
        <v>26</v>
      </c>
      <c r="C133" s="105">
        <v>43</v>
      </c>
      <c r="D133" s="105">
        <v>38</v>
      </c>
      <c r="E133" s="105">
        <v>38</v>
      </c>
      <c r="F133" s="442">
        <v>27</v>
      </c>
      <c r="G133" s="583">
        <v>33</v>
      </c>
      <c r="H133" s="576">
        <v>7412</v>
      </c>
      <c r="I133" s="193">
        <v>7504</v>
      </c>
      <c r="J133" s="193">
        <v>7502</v>
      </c>
      <c r="K133" s="193">
        <v>7378</v>
      </c>
      <c r="L133" s="193">
        <v>7071</v>
      </c>
      <c r="M133" s="193">
        <v>6945</v>
      </c>
      <c r="N133" s="193">
        <v>6842</v>
      </c>
      <c r="O133" s="193">
        <v>6867</v>
      </c>
      <c r="P133" s="193">
        <v>6703</v>
      </c>
      <c r="Q133" s="193">
        <v>6694</v>
      </c>
      <c r="R133" s="221">
        <v>6649</v>
      </c>
      <c r="S133" s="250">
        <v>6511</v>
      </c>
      <c r="T133" s="193">
        <v>38</v>
      </c>
      <c r="U133" s="193">
        <v>33</v>
      </c>
      <c r="V133" s="193">
        <v>30</v>
      </c>
      <c r="W133" s="193">
        <v>31</v>
      </c>
      <c r="X133" s="193">
        <v>34</v>
      </c>
      <c r="Y133" s="193">
        <v>34</v>
      </c>
      <c r="Z133" s="193">
        <v>44</v>
      </c>
      <c r="AA133" s="193">
        <v>49</v>
      </c>
      <c r="AB133" s="193">
        <v>44</v>
      </c>
      <c r="AC133" s="193">
        <v>39</v>
      </c>
      <c r="AD133" s="221">
        <v>39</v>
      </c>
      <c r="AE133" s="395">
        <v>38</v>
      </c>
      <c r="AF133" s="383">
        <v>40</v>
      </c>
      <c r="AG133" s="193">
        <v>33</v>
      </c>
      <c r="AH133" s="193">
        <v>29</v>
      </c>
      <c r="AI133" s="193">
        <v>24</v>
      </c>
      <c r="AJ133" s="193">
        <v>25</v>
      </c>
      <c r="AK133" s="193">
        <v>20</v>
      </c>
      <c r="AL133" s="193">
        <v>28</v>
      </c>
      <c r="AM133" s="193">
        <v>27</v>
      </c>
      <c r="AN133" s="193">
        <v>31</v>
      </c>
      <c r="AO133" s="193">
        <v>23</v>
      </c>
      <c r="AP133" s="221">
        <v>33</v>
      </c>
      <c r="AQ133" s="250">
        <v>27</v>
      </c>
      <c r="AR133" s="383">
        <v>28</v>
      </c>
      <c r="AS133" s="193">
        <v>26</v>
      </c>
      <c r="AT133" s="193">
        <v>34</v>
      </c>
      <c r="AU133" s="193">
        <v>33</v>
      </c>
      <c r="AV133" s="193">
        <v>34</v>
      </c>
      <c r="AW133" s="193">
        <v>38</v>
      </c>
      <c r="AX133" s="193">
        <v>34</v>
      </c>
      <c r="AY133" s="193">
        <v>29</v>
      </c>
      <c r="AZ133" s="816">
        <v>33</v>
      </c>
      <c r="BA133" s="193"/>
      <c r="BB133" s="221"/>
      <c r="BC133" s="250"/>
    </row>
    <row r="134" spans="1:55" x14ac:dyDescent="0.3">
      <c r="A134" s="284" t="s">
        <v>23</v>
      </c>
      <c r="B134" s="105">
        <v>76</v>
      </c>
      <c r="C134" s="105">
        <v>79</v>
      </c>
      <c r="D134" s="105">
        <v>79</v>
      </c>
      <c r="E134" s="105">
        <v>104</v>
      </c>
      <c r="F134" s="442">
        <v>98</v>
      </c>
      <c r="G134" s="583">
        <v>77</v>
      </c>
      <c r="H134" s="576">
        <v>6904</v>
      </c>
      <c r="I134" s="193">
        <v>6766</v>
      </c>
      <c r="J134" s="193">
        <v>6837</v>
      </c>
      <c r="K134" s="193">
        <v>6969</v>
      </c>
      <c r="L134" s="193">
        <v>6667</v>
      </c>
      <c r="M134" s="193">
        <v>6607</v>
      </c>
      <c r="N134" s="193">
        <v>6726</v>
      </c>
      <c r="O134" s="193">
        <v>6763</v>
      </c>
      <c r="P134" s="193">
        <v>6891</v>
      </c>
      <c r="Q134" s="193">
        <v>6888</v>
      </c>
      <c r="R134" s="221">
        <v>6763</v>
      </c>
      <c r="S134" s="250">
        <v>6545</v>
      </c>
      <c r="T134" s="193">
        <v>81</v>
      </c>
      <c r="U134" s="193">
        <v>79</v>
      </c>
      <c r="V134" s="193">
        <v>80</v>
      </c>
      <c r="W134" s="193">
        <v>102</v>
      </c>
      <c r="X134" s="193">
        <v>114</v>
      </c>
      <c r="Y134" s="193">
        <v>129</v>
      </c>
      <c r="Z134" s="193">
        <v>126</v>
      </c>
      <c r="AA134" s="193">
        <v>127</v>
      </c>
      <c r="AB134" s="193">
        <v>109</v>
      </c>
      <c r="AC134" s="193">
        <v>111</v>
      </c>
      <c r="AD134" s="221">
        <v>98</v>
      </c>
      <c r="AE134" s="395">
        <v>104</v>
      </c>
      <c r="AF134" s="383">
        <v>103</v>
      </c>
      <c r="AG134" s="193">
        <v>118</v>
      </c>
      <c r="AH134" s="193">
        <v>114</v>
      </c>
      <c r="AI134" s="193">
        <v>107</v>
      </c>
      <c r="AJ134" s="193">
        <v>106</v>
      </c>
      <c r="AK134" s="193">
        <v>92</v>
      </c>
      <c r="AL134" s="193">
        <v>94</v>
      </c>
      <c r="AM134" s="193">
        <v>92</v>
      </c>
      <c r="AN134" s="193">
        <v>98</v>
      </c>
      <c r="AO134" s="193">
        <v>100</v>
      </c>
      <c r="AP134" s="221">
        <v>102</v>
      </c>
      <c r="AQ134" s="250">
        <v>98</v>
      </c>
      <c r="AR134" s="383">
        <v>97</v>
      </c>
      <c r="AS134" s="193">
        <v>92</v>
      </c>
      <c r="AT134" s="193">
        <v>100</v>
      </c>
      <c r="AU134" s="193">
        <v>86</v>
      </c>
      <c r="AV134" s="193">
        <v>88</v>
      </c>
      <c r="AW134" s="193">
        <v>95</v>
      </c>
      <c r="AX134" s="193">
        <v>89</v>
      </c>
      <c r="AY134" s="193">
        <v>86</v>
      </c>
      <c r="AZ134" s="816">
        <v>77</v>
      </c>
      <c r="BA134" s="193"/>
      <c r="BB134" s="221"/>
      <c r="BC134" s="250"/>
    </row>
    <row r="135" spans="1:55" x14ac:dyDescent="0.3">
      <c r="A135" s="284" t="s">
        <v>466</v>
      </c>
      <c r="B135" s="105">
        <v>1</v>
      </c>
      <c r="C135" s="105">
        <v>0</v>
      </c>
      <c r="D135" s="105">
        <v>4</v>
      </c>
      <c r="E135" s="105">
        <v>0</v>
      </c>
      <c r="F135" s="442">
        <v>0</v>
      </c>
      <c r="G135" s="583">
        <v>2</v>
      </c>
      <c r="H135" s="576">
        <v>0</v>
      </c>
      <c r="I135" s="193">
        <v>0</v>
      </c>
      <c r="J135" s="193">
        <v>0</v>
      </c>
      <c r="K135" s="193">
        <v>0</v>
      </c>
      <c r="L135" s="193">
        <v>0</v>
      </c>
      <c r="M135" s="193">
        <v>0</v>
      </c>
      <c r="N135" s="193">
        <v>0</v>
      </c>
      <c r="O135" s="193">
        <v>0</v>
      </c>
      <c r="P135" s="193">
        <v>0</v>
      </c>
      <c r="Q135" s="193">
        <v>256</v>
      </c>
      <c r="R135" s="221">
        <v>275</v>
      </c>
      <c r="S135" s="250">
        <v>239</v>
      </c>
      <c r="T135" s="193">
        <v>2</v>
      </c>
      <c r="U135" s="193">
        <v>0</v>
      </c>
      <c r="V135" s="193">
        <v>0</v>
      </c>
      <c r="W135" s="193">
        <v>1</v>
      </c>
      <c r="X135" s="193">
        <v>1</v>
      </c>
      <c r="Y135" s="193">
        <v>1</v>
      </c>
      <c r="Z135" s="193">
        <v>1</v>
      </c>
      <c r="AA135" s="193">
        <v>2</v>
      </c>
      <c r="AB135" s="193">
        <v>1</v>
      </c>
      <c r="AC135" s="193">
        <v>0</v>
      </c>
      <c r="AD135" s="221">
        <v>1</v>
      </c>
      <c r="AE135" s="395">
        <v>0</v>
      </c>
      <c r="AF135" s="383">
        <v>0</v>
      </c>
      <c r="AG135" s="193">
        <v>1</v>
      </c>
      <c r="AH135" s="193">
        <v>0</v>
      </c>
      <c r="AI135" s="193">
        <v>0</v>
      </c>
      <c r="AJ135" s="193">
        <v>0</v>
      </c>
      <c r="AK135" s="193">
        <v>0</v>
      </c>
      <c r="AL135" s="193">
        <v>0</v>
      </c>
      <c r="AM135" s="193">
        <v>0</v>
      </c>
      <c r="AN135" s="193">
        <v>0</v>
      </c>
      <c r="AO135" s="193">
        <v>1</v>
      </c>
      <c r="AP135" s="221">
        <v>1</v>
      </c>
      <c r="AQ135" s="250">
        <v>0</v>
      </c>
      <c r="AR135" s="383">
        <v>2</v>
      </c>
      <c r="AS135" s="193">
        <v>2</v>
      </c>
      <c r="AT135" s="193">
        <v>2</v>
      </c>
      <c r="AU135" s="193">
        <v>2</v>
      </c>
      <c r="AV135" s="193">
        <v>3</v>
      </c>
      <c r="AW135" s="193">
        <v>2</v>
      </c>
      <c r="AX135" s="193">
        <v>2</v>
      </c>
      <c r="AY135" s="193">
        <v>3</v>
      </c>
      <c r="AZ135" s="816">
        <v>2</v>
      </c>
      <c r="BA135" s="193"/>
      <c r="BB135" s="221"/>
      <c r="BC135" s="250"/>
    </row>
    <row r="136" spans="1:55" x14ac:dyDescent="0.3">
      <c r="A136" s="284" t="s">
        <v>467</v>
      </c>
      <c r="B136" s="105">
        <v>86</v>
      </c>
      <c r="C136" s="105">
        <v>119</v>
      </c>
      <c r="D136" s="105">
        <v>133</v>
      </c>
      <c r="E136" s="105">
        <v>166</v>
      </c>
      <c r="F136" s="442">
        <v>170</v>
      </c>
      <c r="G136" s="583">
        <v>198</v>
      </c>
      <c r="H136" s="576">
        <v>0</v>
      </c>
      <c r="I136" s="193">
        <v>0</v>
      </c>
      <c r="J136" s="193">
        <v>0</v>
      </c>
      <c r="K136" s="193">
        <v>0</v>
      </c>
      <c r="L136" s="193">
        <v>0</v>
      </c>
      <c r="M136" s="193">
        <v>0</v>
      </c>
      <c r="N136" s="193">
        <v>0</v>
      </c>
      <c r="O136" s="193">
        <v>0</v>
      </c>
      <c r="P136" s="193">
        <v>0</v>
      </c>
      <c r="Q136" s="193">
        <v>0</v>
      </c>
      <c r="R136" s="221">
        <v>0</v>
      </c>
      <c r="S136" s="250">
        <v>0</v>
      </c>
      <c r="T136" s="193">
        <v>141</v>
      </c>
      <c r="U136" s="193">
        <v>143</v>
      </c>
      <c r="V136" s="193">
        <v>153</v>
      </c>
      <c r="W136" s="193">
        <v>156</v>
      </c>
      <c r="X136" s="193">
        <v>152</v>
      </c>
      <c r="Y136" s="193">
        <v>156</v>
      </c>
      <c r="Z136" s="193">
        <v>158</v>
      </c>
      <c r="AA136" s="193">
        <v>152</v>
      </c>
      <c r="AB136" s="193">
        <v>158</v>
      </c>
      <c r="AC136" s="193">
        <v>163</v>
      </c>
      <c r="AD136" s="221">
        <v>177</v>
      </c>
      <c r="AE136" s="395">
        <v>171</v>
      </c>
      <c r="AF136" s="383">
        <v>155</v>
      </c>
      <c r="AG136" s="193">
        <v>154</v>
      </c>
      <c r="AH136" s="193">
        <v>157</v>
      </c>
      <c r="AI136" s="193">
        <v>153</v>
      </c>
      <c r="AJ136" s="193">
        <v>145</v>
      </c>
      <c r="AK136" s="193">
        <v>147</v>
      </c>
      <c r="AL136" s="193">
        <v>154</v>
      </c>
      <c r="AM136" s="193">
        <v>159</v>
      </c>
      <c r="AN136" s="193">
        <v>157</v>
      </c>
      <c r="AO136" s="193">
        <v>163</v>
      </c>
      <c r="AP136" s="221">
        <v>174</v>
      </c>
      <c r="AQ136" s="250">
        <v>170</v>
      </c>
      <c r="AR136" s="383">
        <v>168</v>
      </c>
      <c r="AS136" s="193">
        <v>173</v>
      </c>
      <c r="AT136" s="193">
        <v>167</v>
      </c>
      <c r="AU136" s="193">
        <v>174</v>
      </c>
      <c r="AV136" s="193">
        <v>178</v>
      </c>
      <c r="AW136" s="193">
        <v>179</v>
      </c>
      <c r="AX136" s="193">
        <v>187</v>
      </c>
      <c r="AY136" s="193">
        <v>192</v>
      </c>
      <c r="AZ136" s="816">
        <v>198</v>
      </c>
      <c r="BA136" s="193"/>
      <c r="BB136" s="221"/>
      <c r="BC136" s="250"/>
    </row>
    <row r="137" spans="1:55" x14ac:dyDescent="0.3">
      <c r="A137" s="284" t="s">
        <v>468</v>
      </c>
      <c r="B137" s="105">
        <v>88</v>
      </c>
      <c r="C137" s="105">
        <v>117</v>
      </c>
      <c r="D137" s="105">
        <v>64</v>
      </c>
      <c r="E137" s="105">
        <v>49</v>
      </c>
      <c r="F137" s="442">
        <v>46</v>
      </c>
      <c r="G137" s="583">
        <v>37</v>
      </c>
      <c r="H137" s="576">
        <v>355</v>
      </c>
      <c r="I137" s="193">
        <v>340</v>
      </c>
      <c r="J137" s="193">
        <v>275</v>
      </c>
      <c r="K137" s="193">
        <v>270</v>
      </c>
      <c r="L137" s="193">
        <v>271</v>
      </c>
      <c r="M137" s="193">
        <v>250</v>
      </c>
      <c r="N137" s="193">
        <v>224</v>
      </c>
      <c r="O137" s="193">
        <v>212</v>
      </c>
      <c r="P137" s="193">
        <v>219</v>
      </c>
      <c r="Q137" s="193">
        <v>247</v>
      </c>
      <c r="R137" s="221">
        <v>255</v>
      </c>
      <c r="S137" s="250">
        <v>444</v>
      </c>
      <c r="T137" s="193">
        <v>64</v>
      </c>
      <c r="U137" s="193">
        <v>63</v>
      </c>
      <c r="V137" s="193">
        <v>65</v>
      </c>
      <c r="W137" s="193">
        <v>49</v>
      </c>
      <c r="X137" s="193">
        <v>39</v>
      </c>
      <c r="Y137" s="193">
        <v>34</v>
      </c>
      <c r="Z137" s="193">
        <v>25</v>
      </c>
      <c r="AA137" s="193">
        <v>26</v>
      </c>
      <c r="AB137" s="193">
        <v>25</v>
      </c>
      <c r="AC137" s="193">
        <v>30</v>
      </c>
      <c r="AD137" s="221">
        <v>33</v>
      </c>
      <c r="AE137" s="395">
        <v>41</v>
      </c>
      <c r="AF137" s="383">
        <v>44</v>
      </c>
      <c r="AG137" s="193">
        <v>44</v>
      </c>
      <c r="AH137" s="193">
        <v>46</v>
      </c>
      <c r="AI137" s="193">
        <v>45</v>
      </c>
      <c r="AJ137" s="193">
        <v>48</v>
      </c>
      <c r="AK137" s="193">
        <v>47</v>
      </c>
      <c r="AL137" s="193">
        <v>38</v>
      </c>
      <c r="AM137" s="193">
        <v>35</v>
      </c>
      <c r="AN137" s="193">
        <v>36</v>
      </c>
      <c r="AO137" s="193">
        <v>34</v>
      </c>
      <c r="AP137" s="221">
        <v>38</v>
      </c>
      <c r="AQ137" s="250">
        <v>46</v>
      </c>
      <c r="AR137" s="383">
        <v>38</v>
      </c>
      <c r="AS137" s="193">
        <v>34</v>
      </c>
      <c r="AT137" s="193">
        <v>35</v>
      </c>
      <c r="AU137" s="193">
        <v>40</v>
      </c>
      <c r="AV137" s="193">
        <v>34</v>
      </c>
      <c r="AW137" s="193">
        <v>39</v>
      </c>
      <c r="AX137" s="193">
        <v>43</v>
      </c>
      <c r="AY137" s="193">
        <v>49</v>
      </c>
      <c r="AZ137" s="816">
        <v>37</v>
      </c>
      <c r="BA137" s="193"/>
      <c r="BB137" s="221"/>
      <c r="BC137" s="250"/>
    </row>
    <row r="138" spans="1:55" x14ac:dyDescent="0.3">
      <c r="A138" s="284" t="s">
        <v>24</v>
      </c>
      <c r="B138" s="105">
        <v>482</v>
      </c>
      <c r="C138" s="105">
        <v>492</v>
      </c>
      <c r="D138" s="105">
        <v>476</v>
      </c>
      <c r="E138" s="105">
        <v>448</v>
      </c>
      <c r="F138" s="442">
        <v>474</v>
      </c>
      <c r="G138" s="583">
        <v>571</v>
      </c>
      <c r="H138" s="576">
        <v>490</v>
      </c>
      <c r="I138" s="193">
        <v>494</v>
      </c>
      <c r="J138" s="193">
        <v>512</v>
      </c>
      <c r="K138" s="193">
        <v>504</v>
      </c>
      <c r="L138" s="193">
        <v>526</v>
      </c>
      <c r="M138" s="193">
        <v>519</v>
      </c>
      <c r="N138" s="193">
        <v>512</v>
      </c>
      <c r="O138" s="194">
        <v>525</v>
      </c>
      <c r="P138" s="194">
        <v>518</v>
      </c>
      <c r="Q138" s="194">
        <v>497</v>
      </c>
      <c r="R138" s="221">
        <v>483</v>
      </c>
      <c r="S138" s="250">
        <v>476</v>
      </c>
      <c r="T138" s="193">
        <v>473</v>
      </c>
      <c r="U138" s="193">
        <v>482</v>
      </c>
      <c r="V138" s="193">
        <v>490</v>
      </c>
      <c r="W138" s="193">
        <v>495</v>
      </c>
      <c r="X138" s="193">
        <v>498</v>
      </c>
      <c r="Y138" s="193">
        <v>495</v>
      </c>
      <c r="Z138" s="193">
        <v>485</v>
      </c>
      <c r="AA138" s="194">
        <v>480</v>
      </c>
      <c r="AB138" s="194">
        <v>491</v>
      </c>
      <c r="AC138" s="194">
        <v>490</v>
      </c>
      <c r="AD138" s="221">
        <v>470</v>
      </c>
      <c r="AE138" s="395">
        <v>452</v>
      </c>
      <c r="AF138" s="383">
        <v>441</v>
      </c>
      <c r="AG138" s="193">
        <v>438</v>
      </c>
      <c r="AH138" s="193">
        <v>446</v>
      </c>
      <c r="AI138" s="193">
        <v>447</v>
      </c>
      <c r="AJ138" s="193">
        <v>451</v>
      </c>
      <c r="AK138" s="193">
        <v>454</v>
      </c>
      <c r="AL138" s="193">
        <v>445</v>
      </c>
      <c r="AM138" s="194">
        <v>454</v>
      </c>
      <c r="AN138" s="194">
        <v>459</v>
      </c>
      <c r="AO138" s="194">
        <v>469</v>
      </c>
      <c r="AP138" s="221">
        <v>476</v>
      </c>
      <c r="AQ138" s="250">
        <v>474</v>
      </c>
      <c r="AR138" s="383">
        <v>474</v>
      </c>
      <c r="AS138" s="193">
        <v>509</v>
      </c>
      <c r="AT138" s="193">
        <v>524</v>
      </c>
      <c r="AU138" s="193">
        <v>548</v>
      </c>
      <c r="AV138" s="193">
        <v>546</v>
      </c>
      <c r="AW138" s="193">
        <v>540</v>
      </c>
      <c r="AX138" s="193">
        <v>550</v>
      </c>
      <c r="AY138" s="194">
        <v>548</v>
      </c>
      <c r="AZ138" s="1038">
        <v>571</v>
      </c>
      <c r="BA138" s="194"/>
      <c r="BB138" s="221"/>
      <c r="BC138" s="250"/>
    </row>
    <row r="139" spans="1:55" x14ac:dyDescent="0.3">
      <c r="A139" s="289" t="s">
        <v>140</v>
      </c>
      <c r="B139" s="106">
        <v>20</v>
      </c>
      <c r="C139" s="106">
        <v>13</v>
      </c>
      <c r="D139" s="106">
        <v>8</v>
      </c>
      <c r="E139" s="106">
        <v>1</v>
      </c>
      <c r="F139" s="443">
        <v>2</v>
      </c>
      <c r="G139" s="584">
        <v>7</v>
      </c>
      <c r="H139" s="577">
        <v>363</v>
      </c>
      <c r="I139" s="195">
        <v>335</v>
      </c>
      <c r="J139" s="195">
        <v>323</v>
      </c>
      <c r="K139" s="195">
        <v>327</v>
      </c>
      <c r="L139" s="195">
        <v>307</v>
      </c>
      <c r="M139" s="195">
        <v>319</v>
      </c>
      <c r="N139" s="195">
        <v>330</v>
      </c>
      <c r="O139" s="196">
        <v>335</v>
      </c>
      <c r="P139" s="196">
        <v>330</v>
      </c>
      <c r="Q139" s="196">
        <v>331</v>
      </c>
      <c r="R139" s="222">
        <v>331</v>
      </c>
      <c r="S139" s="251">
        <v>329</v>
      </c>
      <c r="T139" s="195">
        <v>10</v>
      </c>
      <c r="U139" s="195">
        <v>4</v>
      </c>
      <c r="V139" s="195">
        <v>2</v>
      </c>
      <c r="W139" s="195">
        <v>7</v>
      </c>
      <c r="X139" s="195">
        <v>7</v>
      </c>
      <c r="Y139" s="195">
        <v>5</v>
      </c>
      <c r="Z139" s="195">
        <v>4</v>
      </c>
      <c r="AA139" s="196">
        <v>3</v>
      </c>
      <c r="AB139" s="196">
        <v>1</v>
      </c>
      <c r="AC139" s="196">
        <v>4</v>
      </c>
      <c r="AD139" s="222">
        <v>2</v>
      </c>
      <c r="AE139" s="396">
        <v>1</v>
      </c>
      <c r="AF139" s="384">
        <v>0</v>
      </c>
      <c r="AG139" s="195">
        <v>0</v>
      </c>
      <c r="AH139" s="195">
        <v>1</v>
      </c>
      <c r="AI139" s="195">
        <v>0</v>
      </c>
      <c r="AJ139" s="195">
        <v>2</v>
      </c>
      <c r="AK139" s="195">
        <v>1</v>
      </c>
      <c r="AL139" s="195">
        <v>1</v>
      </c>
      <c r="AM139" s="196">
        <v>1</v>
      </c>
      <c r="AN139" s="196">
        <v>5</v>
      </c>
      <c r="AO139" s="196">
        <v>7</v>
      </c>
      <c r="AP139" s="222">
        <v>5</v>
      </c>
      <c r="AQ139" s="251">
        <v>2</v>
      </c>
      <c r="AR139" s="384">
        <v>1</v>
      </c>
      <c r="AS139" s="195">
        <v>1</v>
      </c>
      <c r="AT139" s="195">
        <v>2</v>
      </c>
      <c r="AU139" s="195">
        <v>6</v>
      </c>
      <c r="AV139" s="195">
        <v>9</v>
      </c>
      <c r="AW139" s="195">
        <v>15</v>
      </c>
      <c r="AX139" s="195">
        <v>6</v>
      </c>
      <c r="AY139" s="196">
        <v>5</v>
      </c>
      <c r="AZ139" s="1039">
        <v>7</v>
      </c>
      <c r="BA139" s="196"/>
      <c r="BB139" s="222"/>
      <c r="BC139" s="251"/>
    </row>
    <row r="140" spans="1:55" x14ac:dyDescent="0.3">
      <c r="A140" s="289" t="s">
        <v>575</v>
      </c>
      <c r="B140" s="106"/>
      <c r="C140" s="106"/>
      <c r="D140" s="106"/>
      <c r="E140" s="106">
        <v>0</v>
      </c>
      <c r="F140" s="443">
        <v>1</v>
      </c>
      <c r="G140" s="584">
        <v>0</v>
      </c>
      <c r="H140" s="577"/>
      <c r="I140" s="195"/>
      <c r="J140" s="195"/>
      <c r="K140" s="195"/>
      <c r="L140" s="195"/>
      <c r="M140" s="195"/>
      <c r="N140" s="195"/>
      <c r="O140" s="196"/>
      <c r="P140" s="196"/>
      <c r="Q140" s="196"/>
      <c r="R140" s="222"/>
      <c r="S140" s="251"/>
      <c r="T140" s="195"/>
      <c r="U140" s="195"/>
      <c r="V140" s="195"/>
      <c r="W140" s="195"/>
      <c r="X140" s="195"/>
      <c r="Y140" s="195"/>
      <c r="Z140" s="195"/>
      <c r="AA140" s="196"/>
      <c r="AB140" s="196"/>
      <c r="AC140" s="196"/>
      <c r="AD140" s="222"/>
      <c r="AE140" s="396"/>
      <c r="AF140" s="384"/>
      <c r="AG140" s="195"/>
      <c r="AH140" s="195"/>
      <c r="AI140" s="195"/>
      <c r="AJ140" s="195"/>
      <c r="AK140" s="195"/>
      <c r="AL140" s="195"/>
      <c r="AM140" s="196"/>
      <c r="AN140" s="196"/>
      <c r="AO140" s="196">
        <v>0</v>
      </c>
      <c r="AP140" s="222">
        <v>0</v>
      </c>
      <c r="AQ140" s="251">
        <v>1</v>
      </c>
      <c r="AR140" s="384">
        <v>1</v>
      </c>
      <c r="AS140" s="195">
        <v>1</v>
      </c>
      <c r="AT140" s="195">
        <v>0</v>
      </c>
      <c r="AU140" s="195">
        <v>0</v>
      </c>
      <c r="AV140" s="195">
        <v>0</v>
      </c>
      <c r="AW140" s="195">
        <v>0</v>
      </c>
      <c r="AX140" s="195">
        <v>0</v>
      </c>
      <c r="AY140" s="196">
        <v>0</v>
      </c>
      <c r="AZ140" s="1039">
        <v>0</v>
      </c>
      <c r="BA140" s="196"/>
      <c r="BB140" s="222"/>
      <c r="BC140" s="251"/>
    </row>
    <row r="141" spans="1:55" x14ac:dyDescent="0.3">
      <c r="A141" s="284" t="s">
        <v>141</v>
      </c>
      <c r="B141" s="105">
        <v>36</v>
      </c>
      <c r="C141" s="105">
        <v>32</v>
      </c>
      <c r="D141" s="105">
        <v>30</v>
      </c>
      <c r="E141" s="105">
        <v>14</v>
      </c>
      <c r="F141" s="442">
        <v>26</v>
      </c>
      <c r="G141" s="583">
        <v>17</v>
      </c>
      <c r="H141" s="576">
        <v>274</v>
      </c>
      <c r="I141" s="193">
        <v>292</v>
      </c>
      <c r="J141" s="193">
        <v>300</v>
      </c>
      <c r="K141" s="193">
        <v>271</v>
      </c>
      <c r="L141" s="193">
        <v>356</v>
      </c>
      <c r="M141" s="193">
        <v>334</v>
      </c>
      <c r="N141" s="193">
        <v>373</v>
      </c>
      <c r="O141" s="194">
        <v>264</v>
      </c>
      <c r="P141" s="194">
        <v>151</v>
      </c>
      <c r="Q141" s="194">
        <v>161</v>
      </c>
      <c r="R141" s="221">
        <v>196</v>
      </c>
      <c r="S141" s="250">
        <v>183</v>
      </c>
      <c r="T141" s="193">
        <v>36</v>
      </c>
      <c r="U141" s="193">
        <v>33</v>
      </c>
      <c r="V141" s="193">
        <v>25</v>
      </c>
      <c r="W141" s="193">
        <v>13</v>
      </c>
      <c r="X141" s="193">
        <v>11</v>
      </c>
      <c r="Y141" s="193">
        <v>13</v>
      </c>
      <c r="Z141" s="193">
        <v>17</v>
      </c>
      <c r="AA141" s="194">
        <v>24</v>
      </c>
      <c r="AB141" s="194">
        <v>23</v>
      </c>
      <c r="AC141" s="194">
        <v>21</v>
      </c>
      <c r="AD141" s="221">
        <v>18</v>
      </c>
      <c r="AE141" s="395">
        <v>9</v>
      </c>
      <c r="AF141" s="383">
        <v>15</v>
      </c>
      <c r="AG141" s="193">
        <v>24</v>
      </c>
      <c r="AH141" s="193">
        <v>18</v>
      </c>
      <c r="AI141" s="193">
        <v>18</v>
      </c>
      <c r="AJ141" s="193">
        <v>18</v>
      </c>
      <c r="AK141" s="193">
        <v>18</v>
      </c>
      <c r="AL141" s="193">
        <v>22</v>
      </c>
      <c r="AM141" s="194">
        <v>18</v>
      </c>
      <c r="AN141" s="194">
        <v>19</v>
      </c>
      <c r="AO141" s="194">
        <v>14</v>
      </c>
      <c r="AP141" s="221">
        <v>10</v>
      </c>
      <c r="AQ141" s="250">
        <v>26</v>
      </c>
      <c r="AR141" s="383">
        <v>28</v>
      </c>
      <c r="AS141" s="193">
        <v>28</v>
      </c>
      <c r="AT141" s="193">
        <v>21</v>
      </c>
      <c r="AU141" s="193">
        <v>22</v>
      </c>
      <c r="AV141" s="193">
        <v>23</v>
      </c>
      <c r="AW141" s="193">
        <v>17</v>
      </c>
      <c r="AX141" s="193">
        <v>18</v>
      </c>
      <c r="AY141" s="194">
        <v>14</v>
      </c>
      <c r="AZ141" s="1038">
        <v>17</v>
      </c>
      <c r="BA141" s="194"/>
      <c r="BB141" s="221"/>
      <c r="BC141" s="250"/>
    </row>
    <row r="142" spans="1:55" ht="14.5" thickBot="1" x14ac:dyDescent="0.35">
      <c r="A142" s="290" t="s">
        <v>142</v>
      </c>
      <c r="B142" s="185">
        <v>2</v>
      </c>
      <c r="C142" s="185">
        <v>2</v>
      </c>
      <c r="D142" s="185">
        <v>0</v>
      </c>
      <c r="E142" s="185">
        <v>6</v>
      </c>
      <c r="F142" s="572">
        <v>1</v>
      </c>
      <c r="G142" s="585">
        <v>1</v>
      </c>
      <c r="H142" s="578">
        <v>26</v>
      </c>
      <c r="I142" s="197">
        <v>27</v>
      </c>
      <c r="J142" s="197">
        <v>26</v>
      </c>
      <c r="K142" s="197">
        <v>25</v>
      </c>
      <c r="L142" s="197">
        <v>23</v>
      </c>
      <c r="M142" s="197">
        <v>31</v>
      </c>
      <c r="N142" s="197">
        <v>38</v>
      </c>
      <c r="O142" s="198">
        <v>12</v>
      </c>
      <c r="P142" s="198">
        <v>11</v>
      </c>
      <c r="Q142" s="198">
        <v>20</v>
      </c>
      <c r="R142" s="223">
        <v>23</v>
      </c>
      <c r="S142" s="252">
        <v>28</v>
      </c>
      <c r="T142" s="197">
        <v>0</v>
      </c>
      <c r="U142" s="197">
        <v>0</v>
      </c>
      <c r="V142" s="197">
        <v>1</v>
      </c>
      <c r="W142" s="197">
        <v>1</v>
      </c>
      <c r="X142" s="197">
        <v>1</v>
      </c>
      <c r="Y142" s="197">
        <v>1</v>
      </c>
      <c r="Z142" s="197">
        <v>1</v>
      </c>
      <c r="AA142" s="198">
        <v>0</v>
      </c>
      <c r="AB142" s="198">
        <v>0</v>
      </c>
      <c r="AC142" s="198">
        <v>1</v>
      </c>
      <c r="AD142" s="223">
        <v>4</v>
      </c>
      <c r="AE142" s="397">
        <v>5</v>
      </c>
      <c r="AF142" s="385">
        <v>4</v>
      </c>
      <c r="AG142" s="197">
        <v>2</v>
      </c>
      <c r="AH142" s="197">
        <v>2</v>
      </c>
      <c r="AI142" s="197">
        <v>3</v>
      </c>
      <c r="AJ142" s="197">
        <v>1</v>
      </c>
      <c r="AK142" s="197">
        <v>0</v>
      </c>
      <c r="AL142" s="197">
        <v>0</v>
      </c>
      <c r="AM142" s="198">
        <v>0</v>
      </c>
      <c r="AN142" s="198">
        <v>0</v>
      </c>
      <c r="AO142" s="198">
        <v>0</v>
      </c>
      <c r="AP142" s="223">
        <v>1</v>
      </c>
      <c r="AQ142" s="252">
        <v>1</v>
      </c>
      <c r="AR142" s="385">
        <v>2</v>
      </c>
      <c r="AS142" s="197">
        <v>2</v>
      </c>
      <c r="AT142" s="197">
        <v>3</v>
      </c>
      <c r="AU142" s="197">
        <v>0</v>
      </c>
      <c r="AV142" s="197">
        <v>1</v>
      </c>
      <c r="AW142" s="197">
        <v>1</v>
      </c>
      <c r="AX142" s="197">
        <v>1</v>
      </c>
      <c r="AY142" s="198">
        <v>1</v>
      </c>
      <c r="AZ142" s="1040">
        <v>1</v>
      </c>
      <c r="BA142" s="198"/>
      <c r="BB142" s="223"/>
      <c r="BC142" s="252"/>
    </row>
    <row r="143" spans="1:55" ht="16" hidden="1" x14ac:dyDescent="0.3">
      <c r="A143" s="797" t="s">
        <v>650</v>
      </c>
      <c r="B143" s="629"/>
      <c r="C143" s="629"/>
      <c r="D143" s="629"/>
      <c r="E143" s="629"/>
      <c r="F143" s="637">
        <v>225426</v>
      </c>
      <c r="G143" s="631"/>
      <c r="H143" s="632"/>
      <c r="I143" s="633"/>
      <c r="J143" s="633"/>
      <c r="K143" s="633"/>
      <c r="L143" s="633"/>
      <c r="M143" s="633"/>
      <c r="N143" s="633"/>
      <c r="O143" s="633"/>
      <c r="P143" s="633"/>
      <c r="Q143" s="633"/>
      <c r="R143" s="629"/>
      <c r="S143" s="634"/>
      <c r="T143" s="633"/>
      <c r="U143" s="633"/>
      <c r="V143" s="633"/>
      <c r="W143" s="633"/>
      <c r="X143" s="633"/>
      <c r="Y143" s="633"/>
      <c r="Z143" s="633"/>
      <c r="AA143" s="633"/>
      <c r="AB143" s="633"/>
      <c r="AC143" s="633"/>
      <c r="AD143" s="629"/>
      <c r="AE143" s="637"/>
      <c r="AF143" s="635"/>
      <c r="AG143" s="633"/>
      <c r="AH143" s="633"/>
      <c r="AI143" s="633"/>
      <c r="AJ143" s="633"/>
      <c r="AK143" s="633"/>
      <c r="AL143" s="863">
        <v>225426</v>
      </c>
      <c r="AM143" s="863">
        <v>225426</v>
      </c>
      <c r="AN143" s="863">
        <v>225426</v>
      </c>
      <c r="AO143" s="863">
        <v>225426</v>
      </c>
      <c r="AP143" s="865">
        <v>225426</v>
      </c>
      <c r="AQ143" s="866">
        <v>225426</v>
      </c>
      <c r="AR143" s="867">
        <v>225426</v>
      </c>
      <c r="AS143" s="863">
        <v>225426</v>
      </c>
      <c r="AT143" s="633"/>
      <c r="AU143" s="633"/>
      <c r="AV143" s="876"/>
      <c r="AW143" s="633"/>
      <c r="AX143" s="633"/>
      <c r="AY143" s="633"/>
      <c r="AZ143" s="633"/>
      <c r="BA143" s="633"/>
      <c r="BB143" s="629"/>
      <c r="BC143" s="634"/>
    </row>
    <row r="144" spans="1:55" ht="14.5" thickBot="1" x14ac:dyDescent="0.35">
      <c r="A144" s="271"/>
    </row>
    <row r="145" spans="1:55" ht="16.5" thickBot="1" x14ac:dyDescent="0.35">
      <c r="A145" s="12" t="s">
        <v>480</v>
      </c>
      <c r="B145" s="144" t="s">
        <v>4</v>
      </c>
      <c r="C145" s="26" t="s">
        <v>7</v>
      </c>
      <c r="D145" s="26" t="s">
        <v>443</v>
      </c>
      <c r="E145" s="26" t="s">
        <v>517</v>
      </c>
      <c r="F145" s="522" t="s">
        <v>560</v>
      </c>
      <c r="G145" s="483" t="s">
        <v>516</v>
      </c>
      <c r="H145" s="479" t="s">
        <v>43</v>
      </c>
      <c r="I145" s="145" t="s">
        <v>32</v>
      </c>
      <c r="J145" s="145" t="s">
        <v>33</v>
      </c>
      <c r="K145" s="145" t="s">
        <v>34</v>
      </c>
      <c r="L145" s="145" t="s">
        <v>35</v>
      </c>
      <c r="M145" s="145" t="s">
        <v>36</v>
      </c>
      <c r="N145" s="145" t="s">
        <v>37</v>
      </c>
      <c r="O145" s="145" t="s">
        <v>38</v>
      </c>
      <c r="P145" s="145" t="s">
        <v>39</v>
      </c>
      <c r="Q145" s="145" t="s">
        <v>40</v>
      </c>
      <c r="R145" s="145" t="s">
        <v>41</v>
      </c>
      <c r="S145" s="146" t="s">
        <v>42</v>
      </c>
      <c r="T145" s="145" t="s">
        <v>432</v>
      </c>
      <c r="U145" s="145" t="s">
        <v>433</v>
      </c>
      <c r="V145" s="145" t="s">
        <v>434</v>
      </c>
      <c r="W145" s="145" t="s">
        <v>435</v>
      </c>
      <c r="X145" s="145" t="s">
        <v>436</v>
      </c>
      <c r="Y145" s="145" t="s">
        <v>437</v>
      </c>
      <c r="Z145" s="145" t="s">
        <v>438</v>
      </c>
      <c r="AA145" s="145" t="s">
        <v>439</v>
      </c>
      <c r="AB145" s="145" t="s">
        <v>444</v>
      </c>
      <c r="AC145" s="145" t="s">
        <v>440</v>
      </c>
      <c r="AD145" s="145" t="s">
        <v>441</v>
      </c>
      <c r="AE145" s="365" t="s">
        <v>442</v>
      </c>
      <c r="AF145" s="342" t="s">
        <v>518</v>
      </c>
      <c r="AG145" s="145" t="s">
        <v>519</v>
      </c>
      <c r="AH145" s="145" t="s">
        <v>520</v>
      </c>
      <c r="AI145" s="145" t="s">
        <v>521</v>
      </c>
      <c r="AJ145" s="145" t="s">
        <v>528</v>
      </c>
      <c r="AK145" s="145" t="s">
        <v>529</v>
      </c>
      <c r="AL145" s="145" t="s">
        <v>522</v>
      </c>
      <c r="AM145" s="145" t="s">
        <v>523</v>
      </c>
      <c r="AN145" s="145" t="s">
        <v>524</v>
      </c>
      <c r="AO145" s="145" t="s">
        <v>525</v>
      </c>
      <c r="AP145" s="145" t="s">
        <v>526</v>
      </c>
      <c r="AQ145" s="146" t="s">
        <v>527</v>
      </c>
      <c r="AR145" s="342" t="s">
        <v>562</v>
      </c>
      <c r="AS145" s="145" t="s">
        <v>563</v>
      </c>
      <c r="AT145" s="145" t="s">
        <v>564</v>
      </c>
      <c r="AU145" s="145" t="s">
        <v>565</v>
      </c>
      <c r="AV145" s="145" t="s">
        <v>566</v>
      </c>
      <c r="AW145" s="145" t="s">
        <v>567</v>
      </c>
      <c r="AX145" s="145" t="s">
        <v>568</v>
      </c>
      <c r="AY145" s="145" t="s">
        <v>569</v>
      </c>
      <c r="AZ145" s="145" t="s">
        <v>570</v>
      </c>
      <c r="BA145" s="145" t="s">
        <v>571</v>
      </c>
      <c r="BB145" s="145" t="s">
        <v>572</v>
      </c>
      <c r="BC145" s="146" t="s">
        <v>573</v>
      </c>
    </row>
    <row r="146" spans="1:55" ht="14.5" thickBot="1" x14ac:dyDescent="0.35">
      <c r="A146" s="291" t="s">
        <v>21</v>
      </c>
      <c r="B146" s="22">
        <v>817</v>
      </c>
      <c r="C146" s="22">
        <v>897</v>
      </c>
      <c r="D146" s="243">
        <v>832</v>
      </c>
      <c r="E146" s="22">
        <v>826</v>
      </c>
      <c r="F146" s="386">
        <v>845</v>
      </c>
      <c r="G146" s="566">
        <v>943</v>
      </c>
      <c r="H146" s="481">
        <v>18183</v>
      </c>
      <c r="I146" s="117">
        <v>18061</v>
      </c>
      <c r="J146" s="117">
        <v>18046</v>
      </c>
      <c r="K146" s="117">
        <v>17936</v>
      </c>
      <c r="L146" s="117">
        <v>17413</v>
      </c>
      <c r="M146" s="199">
        <v>17149</v>
      </c>
      <c r="N146" s="199">
        <v>17174</v>
      </c>
      <c r="O146" s="199">
        <v>17127</v>
      </c>
      <c r="P146" s="199">
        <v>16931</v>
      </c>
      <c r="Q146" s="199">
        <v>16964</v>
      </c>
      <c r="R146" s="224">
        <v>16831</v>
      </c>
      <c r="S146" s="224">
        <v>16635</v>
      </c>
      <c r="T146" s="117">
        <v>845</v>
      </c>
      <c r="U146" s="117">
        <v>837</v>
      </c>
      <c r="V146" s="117">
        <v>846</v>
      </c>
      <c r="W146" s="117">
        <v>855</v>
      </c>
      <c r="X146" s="117">
        <v>857</v>
      </c>
      <c r="Y146" s="199">
        <v>868</v>
      </c>
      <c r="Z146" s="199">
        <v>861</v>
      </c>
      <c r="AA146" s="199">
        <v>863</v>
      </c>
      <c r="AB146" s="199">
        <v>852</v>
      </c>
      <c r="AC146" s="199">
        <v>859</v>
      </c>
      <c r="AD146" s="224">
        <v>842</v>
      </c>
      <c r="AE146" s="398">
        <v>821</v>
      </c>
      <c r="AF146" s="408">
        <v>802</v>
      </c>
      <c r="AG146" s="268">
        <v>814</v>
      </c>
      <c r="AH146" s="268">
        <v>813</v>
      </c>
      <c r="AI146" s="268">
        <v>797</v>
      </c>
      <c r="AJ146" s="268">
        <v>796</v>
      </c>
      <c r="AK146" s="199">
        <v>779</v>
      </c>
      <c r="AL146" s="199">
        <v>782</v>
      </c>
      <c r="AM146" s="199">
        <v>786</v>
      </c>
      <c r="AN146" s="199">
        <v>805</v>
      </c>
      <c r="AO146" s="199">
        <v>811</v>
      </c>
      <c r="AP146" s="224">
        <v>841</v>
      </c>
      <c r="AQ146" s="473">
        <v>845</v>
      </c>
      <c r="AR146" s="408">
        <v>839</v>
      </c>
      <c r="AS146" s="268">
        <v>868</v>
      </c>
      <c r="AT146" s="268">
        <v>888</v>
      </c>
      <c r="AU146" s="268">
        <v>911</v>
      </c>
      <c r="AV146" s="268">
        <v>916</v>
      </c>
      <c r="AW146" s="199">
        <v>926</v>
      </c>
      <c r="AX146" s="199">
        <v>930</v>
      </c>
      <c r="AY146" s="199">
        <v>927</v>
      </c>
      <c r="AZ146" s="895">
        <v>943</v>
      </c>
      <c r="BA146" s="199"/>
      <c r="BB146" s="224"/>
      <c r="BC146" s="473"/>
    </row>
    <row r="147" spans="1:55" x14ac:dyDescent="0.3">
      <c r="A147" s="282" t="s">
        <v>22</v>
      </c>
      <c r="B147" s="107">
        <v>3.182374541003672E-2</v>
      </c>
      <c r="C147" s="107">
        <v>4.7937569676700112E-2</v>
      </c>
      <c r="D147" s="107">
        <v>4.567307692307692E-2</v>
      </c>
      <c r="E147" s="107">
        <v>4.6004842615012108E-2</v>
      </c>
      <c r="F147" s="387">
        <v>3.1952662721893489E-2</v>
      </c>
      <c r="G147" s="586">
        <v>3.4994697773064687E-2</v>
      </c>
      <c r="H147" s="589">
        <v>8.5391705069124431</v>
      </c>
      <c r="I147" s="107">
        <v>8.6451612903225801</v>
      </c>
      <c r="J147" s="107">
        <v>8.6428571428571423</v>
      </c>
      <c r="K147" s="107">
        <v>8.5</v>
      </c>
      <c r="L147" s="107">
        <v>8.1463133640552989</v>
      </c>
      <c r="M147" s="107">
        <v>8.0011520737327189</v>
      </c>
      <c r="N147" s="107">
        <v>7.8824884792626726</v>
      </c>
      <c r="O147" s="107">
        <v>7.911290322580645</v>
      </c>
      <c r="P147" s="107">
        <v>7.7223502304147464</v>
      </c>
      <c r="Q147" s="107">
        <v>7.7119815668202767</v>
      </c>
      <c r="R147" s="107">
        <v>7.6601382488479262</v>
      </c>
      <c r="S147" s="107">
        <v>7.5011520737327189</v>
      </c>
      <c r="T147" s="107">
        <v>4.4970414201183431E-2</v>
      </c>
      <c r="U147" s="107">
        <v>3.9426523297491037E-2</v>
      </c>
      <c r="V147" s="107">
        <v>3.5460992907801421E-2</v>
      </c>
      <c r="W147" s="107">
        <v>3.6257309941520467E-2</v>
      </c>
      <c r="X147" s="107">
        <v>3.9673278879813305E-2</v>
      </c>
      <c r="Y147" s="107">
        <v>3.9170506912442393E-2</v>
      </c>
      <c r="Z147" s="107">
        <v>5.1103368176538912E-2</v>
      </c>
      <c r="AA147" s="201">
        <v>5.6778679026651215E-2</v>
      </c>
      <c r="AB147" s="201">
        <v>5.1643192488262914E-2</v>
      </c>
      <c r="AC147" s="201">
        <v>4.5401629802095458E-2</v>
      </c>
      <c r="AD147" s="225">
        <v>4.631828978622328E-2</v>
      </c>
      <c r="AE147" s="399">
        <v>4.6285018270401948E-2</v>
      </c>
      <c r="AF147" s="403">
        <v>4.9875311720698257E-2</v>
      </c>
      <c r="AG147" s="107">
        <v>4.0540540540540543E-2</v>
      </c>
      <c r="AH147" s="107">
        <v>3.5670356703567038E-2</v>
      </c>
      <c r="AI147" s="107">
        <v>3.0112923462986198E-2</v>
      </c>
      <c r="AJ147" s="107">
        <v>3.1407035175879394E-2</v>
      </c>
      <c r="AK147" s="107">
        <v>2.5673940949935817E-2</v>
      </c>
      <c r="AL147" s="107">
        <v>3.5805626598465472E-2</v>
      </c>
      <c r="AM147" s="201">
        <v>3.4351145038167941E-2</v>
      </c>
      <c r="AN147" s="201">
        <v>3.8509316770186333E-2</v>
      </c>
      <c r="AO147" s="201">
        <v>2.8360049321824909E-2</v>
      </c>
      <c r="AP147" s="225">
        <v>3.9239001189060645E-2</v>
      </c>
      <c r="AQ147" s="253">
        <v>3.1952662721893489E-2</v>
      </c>
      <c r="AR147" s="403">
        <v>3.3373063170441003E-2</v>
      </c>
      <c r="AS147" s="107">
        <v>2.9953917050691243E-2</v>
      </c>
      <c r="AT147" s="107">
        <v>3.8288288288288286E-2</v>
      </c>
      <c r="AU147" s="107">
        <v>3.6223929747530186E-2</v>
      </c>
      <c r="AV147" s="107">
        <v>3.7117903930131008E-2</v>
      </c>
      <c r="AW147" s="107">
        <v>4.1036717062634988E-2</v>
      </c>
      <c r="AX147" s="107">
        <v>3.6559139784946237E-2</v>
      </c>
      <c r="AY147" s="201">
        <v>3.1283710895361382E-2</v>
      </c>
      <c r="AZ147" s="896">
        <v>3.4994697773064687E-2</v>
      </c>
      <c r="BA147" s="201"/>
      <c r="BB147" s="225"/>
      <c r="BC147" s="253"/>
    </row>
    <row r="148" spans="1:55" x14ac:dyDescent="0.3">
      <c r="A148" s="284" t="s">
        <v>23</v>
      </c>
      <c r="B148" s="108">
        <v>9.3023255813953487E-2</v>
      </c>
      <c r="C148" s="108">
        <v>8.807134894091416E-2</v>
      </c>
      <c r="D148" s="108">
        <v>9.4951923076923073E-2</v>
      </c>
      <c r="E148" s="108">
        <v>0.12590799031476999</v>
      </c>
      <c r="F148" s="388">
        <v>0.11597633136094675</v>
      </c>
      <c r="G148" s="587">
        <v>8.1654294803817598E-2</v>
      </c>
      <c r="H148" s="590">
        <v>7.9539170506912447</v>
      </c>
      <c r="I148" s="108">
        <v>7.7949308755760365</v>
      </c>
      <c r="J148" s="108">
        <v>7.8767281105990783</v>
      </c>
      <c r="K148" s="108">
        <v>8.0288018433179715</v>
      </c>
      <c r="L148" s="108">
        <v>7.6808755760368665</v>
      </c>
      <c r="M148" s="108">
        <v>7.6117511520737331</v>
      </c>
      <c r="N148" s="108">
        <v>7.7488479262672811</v>
      </c>
      <c r="O148" s="108">
        <v>7.7914746543778799</v>
      </c>
      <c r="P148" s="108">
        <v>7.9389400921658986</v>
      </c>
      <c r="Q148" s="108">
        <v>7.935483870967742</v>
      </c>
      <c r="R148" s="108">
        <v>7.7914746543778799</v>
      </c>
      <c r="S148" s="108">
        <v>7.540322580645161</v>
      </c>
      <c r="T148" s="108">
        <v>9.5857988165680474E-2</v>
      </c>
      <c r="U148" s="108">
        <v>9.4384707287933092E-2</v>
      </c>
      <c r="V148" s="108">
        <v>9.4562647754137114E-2</v>
      </c>
      <c r="W148" s="108">
        <v>0.11929824561403508</v>
      </c>
      <c r="X148" s="108">
        <v>0.13302217036172695</v>
      </c>
      <c r="Y148" s="108">
        <v>0.14861751152073732</v>
      </c>
      <c r="Z148" s="108">
        <v>0.14634146341463414</v>
      </c>
      <c r="AA148" s="175">
        <v>0.14716106604866744</v>
      </c>
      <c r="AB148" s="175">
        <v>0.12793427230046947</v>
      </c>
      <c r="AC148" s="175">
        <v>0.12922002328288706</v>
      </c>
      <c r="AD148" s="108">
        <v>0.1163895486935867</v>
      </c>
      <c r="AE148" s="400">
        <v>0.12667478684531058</v>
      </c>
      <c r="AF148" s="404">
        <v>0.128428927680798</v>
      </c>
      <c r="AG148" s="108">
        <v>0.14496314496314497</v>
      </c>
      <c r="AH148" s="108">
        <v>0.14022140221402213</v>
      </c>
      <c r="AI148" s="108">
        <v>0.1342534504391468</v>
      </c>
      <c r="AJ148" s="108">
        <v>0.13316582914572864</v>
      </c>
      <c r="AK148" s="108">
        <v>0.11810012836970475</v>
      </c>
      <c r="AL148" s="108">
        <v>0.12020460358056266</v>
      </c>
      <c r="AM148" s="175">
        <v>0.11704834605597965</v>
      </c>
      <c r="AN148" s="175">
        <v>0.12173913043478261</v>
      </c>
      <c r="AO148" s="175">
        <v>0.12330456226880394</v>
      </c>
      <c r="AP148" s="108">
        <v>0.12128418549346016</v>
      </c>
      <c r="AQ148" s="254">
        <v>0.11597633136094675</v>
      </c>
      <c r="AR148" s="404">
        <v>0.11561382598331346</v>
      </c>
      <c r="AS148" s="108">
        <v>0.10599078341013825</v>
      </c>
      <c r="AT148" s="108">
        <v>0.11261261261261261</v>
      </c>
      <c r="AU148" s="108">
        <v>9.4401756311745341E-2</v>
      </c>
      <c r="AV148" s="108">
        <v>9.606986899563319E-2</v>
      </c>
      <c r="AW148" s="108">
        <v>0.10259179265658748</v>
      </c>
      <c r="AX148" s="108">
        <v>9.56989247311828E-2</v>
      </c>
      <c r="AY148" s="175">
        <v>9.2772384034519956E-2</v>
      </c>
      <c r="AZ148" s="897">
        <v>8.1654294803817598E-2</v>
      </c>
      <c r="BA148" s="175"/>
      <c r="BB148" s="108"/>
      <c r="BC148" s="254"/>
    </row>
    <row r="149" spans="1:55" x14ac:dyDescent="0.3">
      <c r="A149" s="284" t="s">
        <v>466</v>
      </c>
      <c r="B149" s="219">
        <v>1.2239902080783353E-3</v>
      </c>
      <c r="C149" s="219">
        <v>0</v>
      </c>
      <c r="D149" s="219">
        <v>4.807692307692308E-3</v>
      </c>
      <c r="E149" s="108">
        <v>0</v>
      </c>
      <c r="F149" s="388">
        <v>0</v>
      </c>
      <c r="G149" s="587">
        <v>2.1208907741251328E-3</v>
      </c>
      <c r="H149" s="590">
        <v>0</v>
      </c>
      <c r="I149" s="108">
        <v>0</v>
      </c>
      <c r="J149" s="108">
        <v>0</v>
      </c>
      <c r="K149" s="108">
        <v>0</v>
      </c>
      <c r="L149" s="108">
        <v>0</v>
      </c>
      <c r="M149" s="108">
        <v>0</v>
      </c>
      <c r="N149" s="108">
        <v>0</v>
      </c>
      <c r="O149" s="108">
        <v>0</v>
      </c>
      <c r="P149" s="108">
        <v>0</v>
      </c>
      <c r="Q149" s="108">
        <v>0.29493087557603687</v>
      </c>
      <c r="R149" s="108">
        <v>0.31682027649769584</v>
      </c>
      <c r="S149" s="108">
        <v>0.27534562211981567</v>
      </c>
      <c r="T149" s="108">
        <v>2.3668639053254438E-3</v>
      </c>
      <c r="U149" s="108">
        <v>0</v>
      </c>
      <c r="V149" s="108">
        <v>0</v>
      </c>
      <c r="W149" s="108">
        <v>1.1695906432748538E-3</v>
      </c>
      <c r="X149" s="108">
        <v>1.1668611435239206E-3</v>
      </c>
      <c r="Y149" s="108">
        <v>1.152073732718894E-3</v>
      </c>
      <c r="Z149" s="108">
        <v>1.1614401858304297E-3</v>
      </c>
      <c r="AA149" s="175">
        <v>2.3174971031286211E-3</v>
      </c>
      <c r="AB149" s="175">
        <v>1.1737089201877935E-3</v>
      </c>
      <c r="AC149" s="175">
        <v>0</v>
      </c>
      <c r="AD149" s="108">
        <v>1.1876484560570072E-3</v>
      </c>
      <c r="AE149" s="400">
        <v>0</v>
      </c>
      <c r="AF149" s="404">
        <v>0</v>
      </c>
      <c r="AG149" s="108">
        <v>1.2285012285012285E-3</v>
      </c>
      <c r="AH149" s="108">
        <v>0</v>
      </c>
      <c r="AI149" s="108">
        <v>0</v>
      </c>
      <c r="AJ149" s="108">
        <v>0</v>
      </c>
      <c r="AK149" s="108">
        <v>0</v>
      </c>
      <c r="AL149" s="108">
        <v>0</v>
      </c>
      <c r="AM149" s="175">
        <v>0</v>
      </c>
      <c r="AN149" s="175">
        <v>0</v>
      </c>
      <c r="AO149" s="175">
        <v>1.2330456226880395E-3</v>
      </c>
      <c r="AP149" s="108">
        <v>1.1890606420927466E-3</v>
      </c>
      <c r="AQ149" s="254">
        <v>0</v>
      </c>
      <c r="AR149" s="404">
        <v>2.3837902264600714E-3</v>
      </c>
      <c r="AS149" s="108">
        <v>2.304147465437788E-3</v>
      </c>
      <c r="AT149" s="108">
        <v>2.2522522522522522E-3</v>
      </c>
      <c r="AU149" s="108">
        <v>2.1953896816684962E-3</v>
      </c>
      <c r="AV149" s="108">
        <v>3.2751091703056767E-3</v>
      </c>
      <c r="AW149" s="108">
        <v>2.1598272138228943E-3</v>
      </c>
      <c r="AX149" s="108">
        <v>2.1505376344086021E-3</v>
      </c>
      <c r="AY149" s="175">
        <v>3.2362459546925568E-3</v>
      </c>
      <c r="AZ149" s="897">
        <v>2.1208907741251328E-3</v>
      </c>
      <c r="BA149" s="175"/>
      <c r="BB149" s="108"/>
      <c r="BC149" s="254"/>
    </row>
    <row r="150" spans="1:55" x14ac:dyDescent="0.3">
      <c r="A150" s="284" t="s">
        <v>467</v>
      </c>
      <c r="B150" s="108">
        <v>0.10526315789473684</v>
      </c>
      <c r="C150" s="108">
        <v>0.1326644370122631</v>
      </c>
      <c r="D150" s="108">
        <v>0.15985576923076922</v>
      </c>
      <c r="E150" s="108">
        <v>0.2009685230024213</v>
      </c>
      <c r="F150" s="388">
        <v>0.20118343195266272</v>
      </c>
      <c r="G150" s="587">
        <v>0.20996818663838812</v>
      </c>
      <c r="H150" s="590">
        <v>0</v>
      </c>
      <c r="I150" s="108">
        <v>0</v>
      </c>
      <c r="J150" s="108">
        <v>0</v>
      </c>
      <c r="K150" s="108">
        <v>0</v>
      </c>
      <c r="L150" s="108">
        <v>0</v>
      </c>
      <c r="M150" s="108">
        <v>0</v>
      </c>
      <c r="N150" s="108">
        <v>0</v>
      </c>
      <c r="O150" s="108">
        <v>0</v>
      </c>
      <c r="P150" s="108">
        <v>0</v>
      </c>
      <c r="Q150" s="108">
        <v>0</v>
      </c>
      <c r="R150" s="108">
        <v>0</v>
      </c>
      <c r="S150" s="108">
        <v>0</v>
      </c>
      <c r="T150" s="108">
        <v>0.16686390532544379</v>
      </c>
      <c r="U150" s="108">
        <v>0.17084826762246116</v>
      </c>
      <c r="V150" s="108">
        <v>0.18085106382978725</v>
      </c>
      <c r="W150" s="108">
        <v>0.18245614035087721</v>
      </c>
      <c r="X150" s="108">
        <v>0.17736289381563594</v>
      </c>
      <c r="Y150" s="108">
        <v>0.17972350230414746</v>
      </c>
      <c r="Z150" s="108">
        <v>0.18350754936120789</v>
      </c>
      <c r="AA150" s="175">
        <v>0.1761297798377752</v>
      </c>
      <c r="AB150" s="175">
        <v>0.18544600938967137</v>
      </c>
      <c r="AC150" s="175">
        <v>0.18975552968568102</v>
      </c>
      <c r="AD150" s="108">
        <v>0.21021377672209027</v>
      </c>
      <c r="AE150" s="400">
        <v>0.20828258221680876</v>
      </c>
      <c r="AF150" s="404">
        <v>0.19326683291770574</v>
      </c>
      <c r="AG150" s="108">
        <v>0.1891891891891892</v>
      </c>
      <c r="AH150" s="108">
        <v>0.19311193111931119</v>
      </c>
      <c r="AI150" s="108">
        <v>0.191969887076537</v>
      </c>
      <c r="AJ150" s="108">
        <v>0.18216080402010051</v>
      </c>
      <c r="AK150" s="108">
        <v>0.18870346598202825</v>
      </c>
      <c r="AL150" s="108">
        <v>0.1969309462915601</v>
      </c>
      <c r="AM150" s="175">
        <v>0.20229007633587787</v>
      </c>
      <c r="AN150" s="175">
        <v>0.19503105590062111</v>
      </c>
      <c r="AO150" s="175">
        <v>0.20098643649815043</v>
      </c>
      <c r="AP150" s="108">
        <v>0.20689655172413793</v>
      </c>
      <c r="AQ150" s="254">
        <v>0.20118343195266272</v>
      </c>
      <c r="AR150" s="404">
        <v>0.20023837902264602</v>
      </c>
      <c r="AS150" s="108">
        <v>0.19930875576036866</v>
      </c>
      <c r="AT150" s="108">
        <v>0.18806306306306306</v>
      </c>
      <c r="AU150" s="108">
        <v>0.19099890230515917</v>
      </c>
      <c r="AV150" s="108">
        <v>0.1943231441048035</v>
      </c>
      <c r="AW150" s="108">
        <v>0.19330453563714903</v>
      </c>
      <c r="AX150" s="108">
        <v>0.20107526881720431</v>
      </c>
      <c r="AY150" s="175">
        <v>0.20711974110032363</v>
      </c>
      <c r="AZ150" s="897">
        <v>0.20996818663838812</v>
      </c>
      <c r="BA150" s="175"/>
      <c r="BB150" s="108"/>
      <c r="BC150" s="254"/>
    </row>
    <row r="151" spans="1:55" x14ac:dyDescent="0.3">
      <c r="A151" s="284" t="s">
        <v>468</v>
      </c>
      <c r="B151" s="108">
        <v>0.10771113831089352</v>
      </c>
      <c r="C151" s="108">
        <v>0.13043478260869565</v>
      </c>
      <c r="D151" s="108">
        <v>7.6923076923076927E-2</v>
      </c>
      <c r="E151" s="108">
        <v>5.9322033898305086E-2</v>
      </c>
      <c r="F151" s="388">
        <v>5.4437869822485205E-2</v>
      </c>
      <c r="G151" s="587">
        <v>3.9236479321314952E-2</v>
      </c>
      <c r="H151" s="590">
        <v>0.40898617511520735</v>
      </c>
      <c r="I151" s="108">
        <v>0.39170506912442399</v>
      </c>
      <c r="J151" s="108">
        <v>0.31682027649769584</v>
      </c>
      <c r="K151" s="108">
        <v>0.31105990783410137</v>
      </c>
      <c r="L151" s="108">
        <v>0.31221198156682028</v>
      </c>
      <c r="M151" s="108">
        <v>0.28801843317972348</v>
      </c>
      <c r="N151" s="108">
        <v>0.25806451612903225</v>
      </c>
      <c r="O151" s="108">
        <v>0.24423963133640553</v>
      </c>
      <c r="P151" s="108">
        <v>0.25230414746543778</v>
      </c>
      <c r="Q151" s="108">
        <v>0.28456221198156684</v>
      </c>
      <c r="R151" s="108">
        <v>0.29377880184331795</v>
      </c>
      <c r="S151" s="108">
        <v>0.51152073732718895</v>
      </c>
      <c r="T151" s="108">
        <v>7.5739644970414202E-2</v>
      </c>
      <c r="U151" s="108">
        <v>7.5268817204301078E-2</v>
      </c>
      <c r="V151" s="108">
        <v>7.6832151300236406E-2</v>
      </c>
      <c r="W151" s="108">
        <v>5.7309941520467839E-2</v>
      </c>
      <c r="X151" s="108">
        <v>4.5507584597432905E-2</v>
      </c>
      <c r="Y151" s="108">
        <v>3.9170506912442393E-2</v>
      </c>
      <c r="Z151" s="108">
        <v>2.9036004645760744E-2</v>
      </c>
      <c r="AA151" s="175">
        <v>3.0127462340672075E-2</v>
      </c>
      <c r="AB151" s="175">
        <v>2.9342723004694836E-2</v>
      </c>
      <c r="AC151" s="175">
        <v>3.4924330616996506E-2</v>
      </c>
      <c r="AD151" s="108">
        <v>3.9192399049881234E-2</v>
      </c>
      <c r="AE151" s="400">
        <v>4.9939098660170524E-2</v>
      </c>
      <c r="AF151" s="404">
        <v>5.4862842892768077E-2</v>
      </c>
      <c r="AG151" s="108">
        <v>5.4054054054054057E-2</v>
      </c>
      <c r="AH151" s="108">
        <v>5.6580565805658053E-2</v>
      </c>
      <c r="AI151" s="108">
        <v>5.6461731493099125E-2</v>
      </c>
      <c r="AJ151" s="108">
        <v>6.030150753768844E-2</v>
      </c>
      <c r="AK151" s="108">
        <v>6.0333761232349167E-2</v>
      </c>
      <c r="AL151" s="108">
        <v>4.859335038363171E-2</v>
      </c>
      <c r="AM151" s="175">
        <v>4.4529262086513997E-2</v>
      </c>
      <c r="AN151" s="175">
        <v>4.472049689440994E-2</v>
      </c>
      <c r="AO151" s="175">
        <v>4.192355117139334E-2</v>
      </c>
      <c r="AP151" s="108">
        <v>4.5184304399524373E-2</v>
      </c>
      <c r="AQ151" s="254">
        <v>5.4437869822485205E-2</v>
      </c>
      <c r="AR151" s="404">
        <v>4.5292014302741358E-2</v>
      </c>
      <c r="AS151" s="108">
        <v>3.9170506912442393E-2</v>
      </c>
      <c r="AT151" s="108">
        <v>3.9414414414414414E-2</v>
      </c>
      <c r="AU151" s="108">
        <v>4.3907793633369926E-2</v>
      </c>
      <c r="AV151" s="108">
        <v>3.7117903930131008E-2</v>
      </c>
      <c r="AW151" s="108">
        <v>4.2116630669546434E-2</v>
      </c>
      <c r="AX151" s="108">
        <v>4.6236559139784944E-2</v>
      </c>
      <c r="AY151" s="175">
        <v>5.2858683926645091E-2</v>
      </c>
      <c r="AZ151" s="897">
        <v>3.9236479321314952E-2</v>
      </c>
      <c r="BA151" s="175"/>
      <c r="BB151" s="108"/>
      <c r="BC151" s="254"/>
    </row>
    <row r="152" spans="1:55" x14ac:dyDescent="0.3">
      <c r="A152" s="284" t="s">
        <v>24</v>
      </c>
      <c r="B152" s="108">
        <v>0.58996328029375766</v>
      </c>
      <c r="C152" s="108">
        <v>0.54849498327759194</v>
      </c>
      <c r="D152" s="108">
        <v>0.57211538461538458</v>
      </c>
      <c r="E152" s="108">
        <v>0.5423728813559322</v>
      </c>
      <c r="F152" s="388">
        <v>0.5609467455621302</v>
      </c>
      <c r="G152" s="587">
        <v>0.60551431601272532</v>
      </c>
      <c r="H152" s="590">
        <v>0.56451612903225812</v>
      </c>
      <c r="I152" s="108">
        <v>0.56912442396313367</v>
      </c>
      <c r="J152" s="108">
        <v>0.58986175115207373</v>
      </c>
      <c r="K152" s="108">
        <v>0.58064516129032262</v>
      </c>
      <c r="L152" s="108">
        <v>0.60599078341013823</v>
      </c>
      <c r="M152" s="108">
        <v>0.59792626728110598</v>
      </c>
      <c r="N152" s="108">
        <v>0.58986175115207373</v>
      </c>
      <c r="O152" s="108">
        <v>0.60483870967741937</v>
      </c>
      <c r="P152" s="108">
        <v>0.59677419354838712</v>
      </c>
      <c r="Q152" s="108">
        <v>0.57258064516129037</v>
      </c>
      <c r="R152" s="108">
        <v>0.55645161290322576</v>
      </c>
      <c r="S152" s="108">
        <v>0.54838709677419351</v>
      </c>
      <c r="T152" s="108">
        <v>0.55976331360946741</v>
      </c>
      <c r="U152" s="108">
        <v>0.57586618876941453</v>
      </c>
      <c r="V152" s="108">
        <v>0.57919621749408978</v>
      </c>
      <c r="W152" s="108">
        <v>0.57894736842105265</v>
      </c>
      <c r="X152" s="108">
        <v>0.58109684947491247</v>
      </c>
      <c r="Y152" s="108">
        <v>0.57027649769585254</v>
      </c>
      <c r="Z152" s="108">
        <v>0.56329849012775846</v>
      </c>
      <c r="AA152" s="175">
        <v>0.55619930475086909</v>
      </c>
      <c r="AB152" s="175">
        <v>0.57629107981220662</v>
      </c>
      <c r="AC152" s="175">
        <v>0.57043073341094297</v>
      </c>
      <c r="AD152" s="108">
        <v>0.55819477434679332</v>
      </c>
      <c r="AE152" s="400">
        <v>0.55054811205846532</v>
      </c>
      <c r="AF152" s="404">
        <v>0.54987531172069826</v>
      </c>
      <c r="AG152" s="108">
        <v>0.53808353808353804</v>
      </c>
      <c r="AH152" s="108">
        <v>0.54858548585485856</v>
      </c>
      <c r="AI152" s="108">
        <v>0.56085319949811796</v>
      </c>
      <c r="AJ152" s="108">
        <v>0.56658291457286436</v>
      </c>
      <c r="AK152" s="108">
        <v>0.58279845956354304</v>
      </c>
      <c r="AL152" s="108">
        <v>0.56905370843989767</v>
      </c>
      <c r="AM152" s="175">
        <v>0.57760814249363868</v>
      </c>
      <c r="AN152" s="175">
        <v>0.57018633540372676</v>
      </c>
      <c r="AO152" s="175">
        <v>0.57829839704069053</v>
      </c>
      <c r="AP152" s="108">
        <v>0.56599286563614748</v>
      </c>
      <c r="AQ152" s="254">
        <v>0.5609467455621302</v>
      </c>
      <c r="AR152" s="404">
        <v>0.56495828367103695</v>
      </c>
      <c r="AS152" s="108">
        <v>0.58640552995391704</v>
      </c>
      <c r="AT152" s="108">
        <v>0.59009009009009006</v>
      </c>
      <c r="AU152" s="108">
        <v>0.60153677277716799</v>
      </c>
      <c r="AV152" s="108">
        <v>0.59606986899563319</v>
      </c>
      <c r="AW152" s="108">
        <v>0.58315334773218142</v>
      </c>
      <c r="AX152" s="108">
        <v>0.59139784946236562</v>
      </c>
      <c r="AY152" s="175">
        <v>0.59115426105717372</v>
      </c>
      <c r="AZ152" s="897">
        <v>0.60551431601272532</v>
      </c>
      <c r="BA152" s="175"/>
      <c r="BB152" s="108"/>
      <c r="BC152" s="254"/>
    </row>
    <row r="153" spans="1:55" x14ac:dyDescent="0.3">
      <c r="A153" s="289" t="s">
        <v>140</v>
      </c>
      <c r="B153" s="108">
        <v>2.4479804161566709E-2</v>
      </c>
      <c r="C153" s="108">
        <v>1.4492753623188406E-2</v>
      </c>
      <c r="D153" s="108">
        <v>9.6153846153846159E-3</v>
      </c>
      <c r="E153" s="108">
        <v>1.2106537530266344E-3</v>
      </c>
      <c r="F153" s="389">
        <v>2.3668639053254438E-3</v>
      </c>
      <c r="G153" s="587">
        <v>7.423117709437964E-3</v>
      </c>
      <c r="H153" s="590">
        <v>0.41820276497695852</v>
      </c>
      <c r="I153" s="108">
        <v>0.38594470046082952</v>
      </c>
      <c r="J153" s="108">
        <v>0.37211981566820279</v>
      </c>
      <c r="K153" s="108">
        <v>0.37672811059907835</v>
      </c>
      <c r="L153" s="108">
        <v>0.35368663594470046</v>
      </c>
      <c r="M153" s="108">
        <v>0.36751152073732718</v>
      </c>
      <c r="N153" s="108">
        <v>0.38018433179723504</v>
      </c>
      <c r="O153" s="108">
        <v>0.38594470046082952</v>
      </c>
      <c r="P153" s="108">
        <v>0.38018433179723504</v>
      </c>
      <c r="Q153" s="108">
        <v>0.3813364055299539</v>
      </c>
      <c r="R153" s="108">
        <v>0.3813364055299539</v>
      </c>
      <c r="S153" s="108">
        <v>0.37903225806451613</v>
      </c>
      <c r="T153" s="108">
        <v>1.1834319526627219E-2</v>
      </c>
      <c r="U153" s="108">
        <v>4.7789725209080045E-3</v>
      </c>
      <c r="V153" s="108">
        <v>2.3640661938534278E-3</v>
      </c>
      <c r="W153" s="108">
        <v>8.1871345029239772E-3</v>
      </c>
      <c r="X153" s="108">
        <v>8.1680280046674443E-3</v>
      </c>
      <c r="Y153" s="108">
        <v>5.7603686635944703E-3</v>
      </c>
      <c r="Z153" s="108">
        <v>4.6457607433217189E-3</v>
      </c>
      <c r="AA153" s="203">
        <v>3.4762456546929316E-3</v>
      </c>
      <c r="AB153" s="203">
        <v>1.1737089201877935E-3</v>
      </c>
      <c r="AC153" s="203">
        <v>4.6565774155995342E-3</v>
      </c>
      <c r="AD153" s="226">
        <v>2.3752969121140144E-3</v>
      </c>
      <c r="AE153" s="401">
        <v>1.2180267965895249E-3</v>
      </c>
      <c r="AF153" s="404">
        <v>0</v>
      </c>
      <c r="AG153" s="108">
        <v>0</v>
      </c>
      <c r="AH153" s="108">
        <v>1.2300123001230013E-3</v>
      </c>
      <c r="AI153" s="108">
        <v>0</v>
      </c>
      <c r="AJ153" s="108">
        <v>2.5125628140703518E-3</v>
      </c>
      <c r="AK153" s="108">
        <v>1.2836970474967907E-3</v>
      </c>
      <c r="AL153" s="108">
        <v>1.2787723785166241E-3</v>
      </c>
      <c r="AM153" s="203">
        <v>1.2722646310432571E-3</v>
      </c>
      <c r="AN153" s="203">
        <v>6.2111801242236021E-3</v>
      </c>
      <c r="AO153" s="203">
        <v>8.6313193588162754E-3</v>
      </c>
      <c r="AP153" s="226">
        <v>5.945303210463734E-3</v>
      </c>
      <c r="AQ153" s="255">
        <v>2.3668639053254438E-3</v>
      </c>
      <c r="AR153" s="404">
        <v>1.1918951132300357E-3</v>
      </c>
      <c r="AS153" s="108">
        <v>1.152073732718894E-3</v>
      </c>
      <c r="AT153" s="108">
        <v>2.2522522522522522E-3</v>
      </c>
      <c r="AU153" s="108">
        <v>6.5861690450054883E-3</v>
      </c>
      <c r="AV153" s="108">
        <v>9.8253275109170309E-3</v>
      </c>
      <c r="AW153" s="108">
        <v>1.6198704103671708E-2</v>
      </c>
      <c r="AX153" s="108">
        <v>6.4516129032258064E-3</v>
      </c>
      <c r="AY153" s="203">
        <v>5.3937432578209281E-3</v>
      </c>
      <c r="AZ153" s="898">
        <v>7.423117709437964E-3</v>
      </c>
      <c r="BA153" s="203"/>
      <c r="BB153" s="226"/>
      <c r="BC153" s="255"/>
    </row>
    <row r="154" spans="1:55" x14ac:dyDescent="0.3">
      <c r="A154" s="600" t="s">
        <v>575</v>
      </c>
      <c r="B154" s="108"/>
      <c r="C154" s="108"/>
      <c r="D154" s="108"/>
      <c r="E154" s="108">
        <v>0</v>
      </c>
      <c r="F154" s="389">
        <v>1.1834319526627219E-3</v>
      </c>
      <c r="G154" s="587">
        <v>0</v>
      </c>
      <c r="H154" s="590"/>
      <c r="I154" s="108"/>
      <c r="J154" s="108"/>
      <c r="K154" s="108"/>
      <c r="L154" s="108"/>
      <c r="M154" s="108"/>
      <c r="N154" s="108"/>
      <c r="O154" s="108"/>
      <c r="P154" s="108"/>
      <c r="Q154" s="108"/>
      <c r="R154" s="108"/>
      <c r="S154" s="108"/>
      <c r="T154" s="108"/>
      <c r="U154" s="108"/>
      <c r="V154" s="108"/>
      <c r="W154" s="108"/>
      <c r="X154" s="108"/>
      <c r="Y154" s="108"/>
      <c r="Z154" s="108"/>
      <c r="AA154" s="203"/>
      <c r="AB154" s="203"/>
      <c r="AC154" s="203"/>
      <c r="AD154" s="226"/>
      <c r="AE154" s="401"/>
      <c r="AF154" s="404"/>
      <c r="AG154" s="108"/>
      <c r="AH154" s="108"/>
      <c r="AI154" s="108"/>
      <c r="AJ154" s="108"/>
      <c r="AK154" s="108"/>
      <c r="AL154" s="108"/>
      <c r="AM154" s="203"/>
      <c r="AN154" s="203"/>
      <c r="AO154" s="203">
        <v>0</v>
      </c>
      <c r="AP154" s="226">
        <v>0</v>
      </c>
      <c r="AQ154" s="255">
        <v>1.1834319526627219E-3</v>
      </c>
      <c r="AR154" s="404">
        <v>1.1918951132300357E-3</v>
      </c>
      <c r="AS154" s="108">
        <v>1.152073732718894E-3</v>
      </c>
      <c r="AT154" s="108">
        <v>0</v>
      </c>
      <c r="AU154" s="108">
        <v>0</v>
      </c>
      <c r="AV154" s="108">
        <v>0</v>
      </c>
      <c r="AW154" s="108">
        <v>0</v>
      </c>
      <c r="AX154" s="108">
        <v>0</v>
      </c>
      <c r="AY154" s="203">
        <v>0</v>
      </c>
      <c r="AZ154" s="898">
        <v>0</v>
      </c>
      <c r="BA154" s="203"/>
      <c r="BB154" s="226"/>
      <c r="BC154" s="255"/>
    </row>
    <row r="155" spans="1:55" x14ac:dyDescent="0.3">
      <c r="A155" s="284" t="s">
        <v>141</v>
      </c>
      <c r="B155" s="108">
        <v>4.4063647490820076E-2</v>
      </c>
      <c r="C155" s="108">
        <v>3.5674470457079152E-2</v>
      </c>
      <c r="D155" s="108">
        <v>3.6057692307692304E-2</v>
      </c>
      <c r="E155" s="108">
        <v>1.6949152542372881E-2</v>
      </c>
      <c r="F155" s="388">
        <v>3.0769230769230771E-2</v>
      </c>
      <c r="G155" s="587">
        <v>1.8027571580063628E-2</v>
      </c>
      <c r="H155" s="590">
        <v>0.31566820276497698</v>
      </c>
      <c r="I155" s="108">
        <v>0.33640552995391704</v>
      </c>
      <c r="J155" s="108">
        <v>0.34562211981566821</v>
      </c>
      <c r="K155" s="108">
        <v>0.31221198156682028</v>
      </c>
      <c r="L155" s="108">
        <v>0.41013824884792627</v>
      </c>
      <c r="M155" s="108">
        <v>0.3847926267281106</v>
      </c>
      <c r="N155" s="108">
        <v>0.42972350230414746</v>
      </c>
      <c r="O155" s="108">
        <v>0.30414746543778803</v>
      </c>
      <c r="P155" s="108">
        <v>0.17396313364055299</v>
      </c>
      <c r="Q155" s="108">
        <v>0.18548387096774194</v>
      </c>
      <c r="R155" s="108">
        <v>0.22580645161290322</v>
      </c>
      <c r="S155" s="108">
        <v>0.21082949308755761</v>
      </c>
      <c r="T155" s="108">
        <v>4.2603550295857988E-2</v>
      </c>
      <c r="U155" s="108">
        <v>3.9426523297491037E-2</v>
      </c>
      <c r="V155" s="108">
        <v>2.955082742316785E-2</v>
      </c>
      <c r="W155" s="108">
        <v>1.5204678362573099E-2</v>
      </c>
      <c r="X155" s="108">
        <v>1.2835472578763127E-2</v>
      </c>
      <c r="Y155" s="108">
        <v>1.4976958525345621E-2</v>
      </c>
      <c r="Z155" s="108">
        <v>1.9744483159117306E-2</v>
      </c>
      <c r="AA155" s="175">
        <v>2.7809965237543453E-2</v>
      </c>
      <c r="AB155" s="175">
        <v>2.699530516431925E-2</v>
      </c>
      <c r="AC155" s="175">
        <v>2.4447031431897557E-2</v>
      </c>
      <c r="AD155" s="108">
        <v>2.1377672209026127E-2</v>
      </c>
      <c r="AE155" s="400">
        <v>1.0962241169305725E-2</v>
      </c>
      <c r="AF155" s="404">
        <v>1.8703241895261846E-2</v>
      </c>
      <c r="AG155" s="108">
        <v>2.9484029484029485E-2</v>
      </c>
      <c r="AH155" s="108">
        <v>2.2140221402214021E-2</v>
      </c>
      <c r="AI155" s="108">
        <v>2.258469259723965E-2</v>
      </c>
      <c r="AJ155" s="108">
        <v>2.2613065326633167E-2</v>
      </c>
      <c r="AK155" s="108">
        <v>2.3106546854942234E-2</v>
      </c>
      <c r="AL155" s="108">
        <v>2.8132992327365727E-2</v>
      </c>
      <c r="AM155" s="175">
        <v>2.2900763358778626E-2</v>
      </c>
      <c r="AN155" s="175">
        <v>2.3602484472049691E-2</v>
      </c>
      <c r="AO155" s="175">
        <v>1.7262638717632551E-2</v>
      </c>
      <c r="AP155" s="108">
        <v>1.1890606420927468E-2</v>
      </c>
      <c r="AQ155" s="254">
        <v>3.0769230769230771E-2</v>
      </c>
      <c r="AR155" s="404">
        <v>3.3373063170441003E-2</v>
      </c>
      <c r="AS155" s="108">
        <v>3.2258064516129031E-2</v>
      </c>
      <c r="AT155" s="108">
        <v>2.364864864864865E-2</v>
      </c>
      <c r="AU155" s="108">
        <v>2.4149286498353458E-2</v>
      </c>
      <c r="AV155" s="108">
        <v>2.5109170305676855E-2</v>
      </c>
      <c r="AW155" s="108">
        <v>1.8358531317494601E-2</v>
      </c>
      <c r="AX155" s="108">
        <v>1.935483870967742E-2</v>
      </c>
      <c r="AY155" s="175">
        <v>1.5102481121898598E-2</v>
      </c>
      <c r="AZ155" s="897">
        <v>1.8027571580063628E-2</v>
      </c>
      <c r="BA155" s="175"/>
      <c r="BB155" s="108"/>
      <c r="BC155" s="254"/>
    </row>
    <row r="156" spans="1:55" ht="14.5" thickBot="1" x14ac:dyDescent="0.35">
      <c r="A156" s="290" t="s">
        <v>142</v>
      </c>
      <c r="B156" s="184">
        <v>2.4479804161566705E-3</v>
      </c>
      <c r="C156" s="184">
        <v>2.229654403567447E-3</v>
      </c>
      <c r="D156" s="184">
        <v>0</v>
      </c>
      <c r="E156" s="184">
        <v>7.2639225181598066E-3</v>
      </c>
      <c r="F156" s="390">
        <v>1.1834319526627219E-3</v>
      </c>
      <c r="G156" s="588">
        <v>1.0604453870625664E-3</v>
      </c>
      <c r="H156" s="591">
        <v>2.9953917050691243E-2</v>
      </c>
      <c r="I156" s="184">
        <v>3.1105990783410139E-2</v>
      </c>
      <c r="J156" s="184">
        <v>2.9953917050691243E-2</v>
      </c>
      <c r="K156" s="184">
        <v>2.880184331797235E-2</v>
      </c>
      <c r="L156" s="184">
        <v>2.6497695852534562E-2</v>
      </c>
      <c r="M156" s="184">
        <v>3.5714285714285712E-2</v>
      </c>
      <c r="N156" s="184">
        <v>4.377880184331797E-2</v>
      </c>
      <c r="O156" s="184">
        <v>1.3824884792626729E-2</v>
      </c>
      <c r="P156" s="184">
        <v>1.2672811059907835E-2</v>
      </c>
      <c r="Q156" s="184">
        <v>2.3041474654377881E-2</v>
      </c>
      <c r="R156" s="184">
        <v>2.6497695852534562E-2</v>
      </c>
      <c r="S156" s="184">
        <v>3.2258064516129031E-2</v>
      </c>
      <c r="T156" s="184">
        <v>0</v>
      </c>
      <c r="U156" s="184">
        <v>0</v>
      </c>
      <c r="V156" s="184">
        <v>1.1820330969267139E-3</v>
      </c>
      <c r="W156" s="184">
        <v>1.1695906432748538E-3</v>
      </c>
      <c r="X156" s="184">
        <v>1.1668611435239206E-3</v>
      </c>
      <c r="Y156" s="184">
        <v>1.152073732718894E-3</v>
      </c>
      <c r="Z156" s="184">
        <v>1.1614401858304297E-3</v>
      </c>
      <c r="AA156" s="205">
        <v>0</v>
      </c>
      <c r="AB156" s="205">
        <v>0</v>
      </c>
      <c r="AC156" s="205">
        <v>1.1641443538998836E-3</v>
      </c>
      <c r="AD156" s="184">
        <v>4.7505938242280287E-3</v>
      </c>
      <c r="AE156" s="402">
        <v>6.0901339829476245E-3</v>
      </c>
      <c r="AF156" s="405">
        <v>4.9875311720698253E-3</v>
      </c>
      <c r="AG156" s="184">
        <v>2.4570024570024569E-3</v>
      </c>
      <c r="AH156" s="184">
        <v>2.4600246002460025E-3</v>
      </c>
      <c r="AI156" s="184">
        <v>3.7641154328732747E-3</v>
      </c>
      <c r="AJ156" s="184">
        <v>1.2562814070351759E-3</v>
      </c>
      <c r="AK156" s="184">
        <v>0</v>
      </c>
      <c r="AL156" s="184">
        <v>0</v>
      </c>
      <c r="AM156" s="205">
        <v>0</v>
      </c>
      <c r="AN156" s="205">
        <v>0</v>
      </c>
      <c r="AO156" s="205">
        <v>0</v>
      </c>
      <c r="AP156" s="184">
        <v>1.1890606420927466E-3</v>
      </c>
      <c r="AQ156" s="474">
        <v>1.1834319526627219E-3</v>
      </c>
      <c r="AR156" s="405">
        <v>2.3837902264600714E-3</v>
      </c>
      <c r="AS156" s="184">
        <v>2.304147465437788E-3</v>
      </c>
      <c r="AT156" s="184">
        <v>3.3783783783783786E-3</v>
      </c>
      <c r="AU156" s="184">
        <v>0</v>
      </c>
      <c r="AV156" s="184">
        <v>1.0917030567685589E-3</v>
      </c>
      <c r="AW156" s="184">
        <v>1.0799136069114472E-3</v>
      </c>
      <c r="AX156" s="184">
        <v>1.0752688172043011E-3</v>
      </c>
      <c r="AY156" s="205">
        <v>1.0787486515641855E-3</v>
      </c>
      <c r="AZ156" s="899">
        <v>1.0604453870625664E-3</v>
      </c>
      <c r="BA156" s="205"/>
      <c r="BB156" s="184"/>
      <c r="BC156" s="474"/>
    </row>
    <row r="157" spans="1:55" ht="14.5" thickBot="1" x14ac:dyDescent="0.35">
      <c r="A157" s="271"/>
      <c r="B157" s="272"/>
      <c r="C157" s="272"/>
      <c r="D157" s="272"/>
      <c r="E157" s="272"/>
      <c r="F157" s="272"/>
      <c r="G157" s="272"/>
      <c r="H157" s="272"/>
      <c r="I157" s="272"/>
      <c r="J157" s="271"/>
      <c r="K157" s="271"/>
      <c r="L157" s="271"/>
      <c r="M157" s="271"/>
      <c r="N157" s="271"/>
      <c r="O157" s="271"/>
      <c r="P157" s="271"/>
      <c r="Q157" s="271"/>
      <c r="R157" s="271"/>
      <c r="S157" s="271"/>
      <c r="T157" s="272"/>
      <c r="U157" s="272"/>
      <c r="V157" s="271"/>
      <c r="W157" s="271"/>
      <c r="X157" s="271"/>
      <c r="Y157" s="271"/>
      <c r="Z157" s="271"/>
      <c r="AA157" s="271"/>
      <c r="AB157" s="271"/>
      <c r="AC157" s="271"/>
      <c r="AD157" s="271"/>
      <c r="AE157" s="271"/>
      <c r="AF157" s="272"/>
      <c r="AG157" s="272"/>
      <c r="AH157" s="271"/>
      <c r="AI157" s="271"/>
      <c r="AJ157" s="271"/>
      <c r="AK157" s="271"/>
      <c r="AL157" s="271"/>
      <c r="AM157" s="271"/>
      <c r="AN157" s="271"/>
      <c r="AO157" s="271"/>
      <c r="AP157" s="271"/>
      <c r="AQ157" s="271"/>
      <c r="AR157" s="272"/>
      <c r="AS157" s="272"/>
      <c r="AT157" s="271"/>
      <c r="AU157" s="271"/>
      <c r="AV157" s="271"/>
      <c r="AW157" s="271"/>
      <c r="AX157" s="271"/>
      <c r="AY157" s="271"/>
      <c r="AZ157" s="271"/>
      <c r="BA157" s="271"/>
      <c r="BB157" s="271"/>
      <c r="BC157" s="271"/>
    </row>
    <row r="158" spans="1:55" ht="16.5" thickBot="1" x14ac:dyDescent="0.35">
      <c r="A158" s="12" t="s">
        <v>550</v>
      </c>
      <c r="B158" s="144" t="s">
        <v>4</v>
      </c>
      <c r="C158" s="26" t="s">
        <v>7</v>
      </c>
      <c r="D158" s="26" t="s">
        <v>443</v>
      </c>
      <c r="E158" s="26" t="s">
        <v>517</v>
      </c>
      <c r="F158" s="522" t="s">
        <v>560</v>
      </c>
      <c r="G158" s="483" t="s">
        <v>516</v>
      </c>
      <c r="H158" s="479" t="s">
        <v>43</v>
      </c>
      <c r="I158" s="145" t="s">
        <v>32</v>
      </c>
      <c r="J158" s="145" t="s">
        <v>33</v>
      </c>
      <c r="K158" s="145" t="s">
        <v>34</v>
      </c>
      <c r="L158" s="145" t="s">
        <v>35</v>
      </c>
      <c r="M158" s="145" t="s">
        <v>36</v>
      </c>
      <c r="N158" s="145" t="s">
        <v>37</v>
      </c>
      <c r="O158" s="145" t="s">
        <v>38</v>
      </c>
      <c r="P158" s="145" t="s">
        <v>39</v>
      </c>
      <c r="Q158" s="145" t="s">
        <v>40</v>
      </c>
      <c r="R158" s="145" t="s">
        <v>41</v>
      </c>
      <c r="S158" s="146" t="s">
        <v>42</v>
      </c>
      <c r="T158" s="145" t="s">
        <v>432</v>
      </c>
      <c r="U158" s="145" t="s">
        <v>433</v>
      </c>
      <c r="V158" s="145" t="s">
        <v>434</v>
      </c>
      <c r="W158" s="145" t="s">
        <v>435</v>
      </c>
      <c r="X158" s="145" t="s">
        <v>436</v>
      </c>
      <c r="Y158" s="145" t="s">
        <v>437</v>
      </c>
      <c r="Z158" s="145" t="s">
        <v>438</v>
      </c>
      <c r="AA158" s="145" t="s">
        <v>439</v>
      </c>
      <c r="AB158" s="145" t="s">
        <v>444</v>
      </c>
      <c r="AC158" s="145" t="s">
        <v>440</v>
      </c>
      <c r="AD158" s="145" t="s">
        <v>441</v>
      </c>
      <c r="AE158" s="146" t="s">
        <v>442</v>
      </c>
      <c r="AF158" s="142" t="s">
        <v>518</v>
      </c>
      <c r="AG158" s="142" t="s">
        <v>519</v>
      </c>
      <c r="AH158" s="142" t="s">
        <v>520</v>
      </c>
      <c r="AI158" s="142" t="s">
        <v>521</v>
      </c>
      <c r="AJ158" s="145" t="s">
        <v>528</v>
      </c>
      <c r="AK158" s="145" t="s">
        <v>529</v>
      </c>
      <c r="AL158" s="145" t="s">
        <v>522</v>
      </c>
      <c r="AM158" s="145" t="s">
        <v>523</v>
      </c>
      <c r="AN158" s="145" t="s">
        <v>524</v>
      </c>
      <c r="AO158" s="145" t="s">
        <v>525</v>
      </c>
      <c r="AP158" s="145" t="s">
        <v>526</v>
      </c>
      <c r="AQ158" s="146" t="s">
        <v>527</v>
      </c>
      <c r="AR158" s="348" t="s">
        <v>562</v>
      </c>
      <c r="AS158" s="142" t="s">
        <v>563</v>
      </c>
      <c r="AT158" s="142" t="s">
        <v>564</v>
      </c>
      <c r="AU158" s="142" t="s">
        <v>565</v>
      </c>
      <c r="AV158" s="142" t="s">
        <v>566</v>
      </c>
      <c r="AW158" s="142" t="s">
        <v>567</v>
      </c>
      <c r="AX158" s="142" t="s">
        <v>568</v>
      </c>
      <c r="AY158" s="142" t="s">
        <v>569</v>
      </c>
      <c r="AZ158" s="142" t="s">
        <v>570</v>
      </c>
      <c r="BA158" s="142" t="s">
        <v>571</v>
      </c>
      <c r="BB158" s="142" t="s">
        <v>572</v>
      </c>
      <c r="BC158" s="143" t="s">
        <v>573</v>
      </c>
    </row>
    <row r="159" spans="1:55" ht="14.5" thickBot="1" x14ac:dyDescent="0.35">
      <c r="A159" s="297" t="s">
        <v>397</v>
      </c>
      <c r="B159" s="96" t="s">
        <v>74</v>
      </c>
      <c r="C159" s="6">
        <v>14050</v>
      </c>
      <c r="D159" s="102">
        <f>SUM(H159:S159)</f>
        <v>48905</v>
      </c>
      <c r="E159" s="102">
        <f>SUM(T159:AE159)</f>
        <v>39483</v>
      </c>
      <c r="F159" s="821">
        <f>SUM(AF159:AQ159)</f>
        <v>26964.55</v>
      </c>
      <c r="G159" s="593">
        <f>SUM(AR159:BC159)</f>
        <v>18529</v>
      </c>
      <c r="H159" s="482">
        <v>3551</v>
      </c>
      <c r="I159" s="101">
        <v>5455</v>
      </c>
      <c r="J159" s="101">
        <v>4595</v>
      </c>
      <c r="K159" s="101">
        <v>1730</v>
      </c>
      <c r="L159" s="101">
        <v>3120</v>
      </c>
      <c r="M159" s="6">
        <v>5786</v>
      </c>
      <c r="N159" s="101">
        <v>2879</v>
      </c>
      <c r="O159" s="101">
        <v>3096</v>
      </c>
      <c r="P159" s="101">
        <v>3969</v>
      </c>
      <c r="Q159" s="101">
        <v>4516</v>
      </c>
      <c r="R159" s="101">
        <v>3127</v>
      </c>
      <c r="S159" s="208">
        <v>7081</v>
      </c>
      <c r="T159" s="119">
        <v>3617</v>
      </c>
      <c r="U159" s="101">
        <v>4768</v>
      </c>
      <c r="V159" s="101">
        <v>2295</v>
      </c>
      <c r="W159" s="101">
        <v>3417</v>
      </c>
      <c r="X159" s="101">
        <v>2950</v>
      </c>
      <c r="Y159" s="101">
        <v>2950</v>
      </c>
      <c r="Z159" s="101">
        <v>3608</v>
      </c>
      <c r="AA159" s="101">
        <v>3265</v>
      </c>
      <c r="AB159" s="101">
        <v>2674</v>
      </c>
      <c r="AC159" s="101">
        <v>3403</v>
      </c>
      <c r="AD159" s="101">
        <v>3364</v>
      </c>
      <c r="AE159" s="208">
        <v>3172</v>
      </c>
      <c r="AF159" s="349">
        <v>3330.75</v>
      </c>
      <c r="AG159" s="182">
        <v>3141.5</v>
      </c>
      <c r="AH159" s="182">
        <v>2391</v>
      </c>
      <c r="AI159" s="182">
        <v>2575.75</v>
      </c>
      <c r="AJ159" s="182">
        <v>2344.5</v>
      </c>
      <c r="AK159" s="182">
        <v>2410.25</v>
      </c>
      <c r="AL159" s="182">
        <v>2763</v>
      </c>
      <c r="AM159" s="182">
        <v>2500.25</v>
      </c>
      <c r="AN159" s="182">
        <v>1608.2</v>
      </c>
      <c r="AO159" s="182">
        <v>1222</v>
      </c>
      <c r="AP159" s="182">
        <v>1302</v>
      </c>
      <c r="AQ159" s="350">
        <v>1375.35</v>
      </c>
      <c r="AR159" s="349">
        <v>1512</v>
      </c>
      <c r="AS159" s="182">
        <v>1752</v>
      </c>
      <c r="AT159" s="182">
        <v>2250</v>
      </c>
      <c r="AU159" s="182">
        <v>2687</v>
      </c>
      <c r="AV159" s="182">
        <v>2470</v>
      </c>
      <c r="AW159" s="182">
        <v>2467</v>
      </c>
      <c r="AX159" s="182">
        <v>2871</v>
      </c>
      <c r="AY159" s="877">
        <v>2520</v>
      </c>
      <c r="AZ159" s="182"/>
      <c r="BA159" s="182"/>
      <c r="BB159" s="182"/>
      <c r="BC159" s="350"/>
    </row>
    <row r="160" spans="1:55" ht="14.5" thickBot="1" x14ac:dyDescent="0.35">
      <c r="A160" s="271"/>
      <c r="B160" s="21"/>
      <c r="C160" s="21"/>
      <c r="D160" s="21"/>
      <c r="E160" s="411"/>
      <c r="F160" s="411"/>
      <c r="G160" s="21"/>
      <c r="H160" s="21"/>
      <c r="I160" s="21"/>
      <c r="J160" s="21"/>
      <c r="K160" s="16"/>
      <c r="L160" s="16"/>
      <c r="M160" s="16"/>
      <c r="N160" s="16"/>
      <c r="O160" s="16"/>
      <c r="P160" s="16"/>
      <c r="Q160" s="16"/>
      <c r="R160" s="16"/>
      <c r="S160" s="16"/>
      <c r="T160" s="411"/>
      <c r="U160" s="411"/>
      <c r="V160" s="411"/>
      <c r="W160" s="411"/>
      <c r="X160" s="411"/>
      <c r="Y160" s="411"/>
      <c r="Z160" s="411"/>
      <c r="AA160" s="411"/>
      <c r="AB160" s="411"/>
      <c r="AC160" s="411"/>
      <c r="AD160" s="411"/>
      <c r="AE160" s="411"/>
      <c r="AF160" s="411"/>
      <c r="AG160" s="411"/>
      <c r="AH160" s="411"/>
      <c r="AI160" s="16"/>
      <c r="AJ160" s="16"/>
      <c r="AK160" s="16"/>
      <c r="AL160" s="16"/>
      <c r="AM160" s="16"/>
      <c r="AN160" s="16"/>
      <c r="AO160" s="16"/>
      <c r="AP160" s="16"/>
      <c r="AQ160" s="16"/>
      <c r="AR160" s="411"/>
      <c r="AS160" s="411"/>
      <c r="AT160" s="411"/>
      <c r="AU160" s="16"/>
      <c r="AV160" s="16"/>
      <c r="AW160" s="16"/>
      <c r="AX160" s="16"/>
      <c r="AY160" s="16"/>
      <c r="AZ160" s="16"/>
      <c r="BA160" s="16"/>
      <c r="BB160" s="16"/>
      <c r="BC160" s="16"/>
    </row>
    <row r="161" spans="1:55" ht="15" thickBot="1" x14ac:dyDescent="0.35">
      <c r="A161" s="12" t="s">
        <v>551</v>
      </c>
      <c r="B161" s="144" t="s">
        <v>4</v>
      </c>
      <c r="C161" s="26" t="s">
        <v>7</v>
      </c>
      <c r="D161" s="141" t="s">
        <v>443</v>
      </c>
      <c r="E161" s="26" t="s">
        <v>517</v>
      </c>
      <c r="F161" s="475" t="s">
        <v>560</v>
      </c>
      <c r="G161" s="483" t="s">
        <v>516</v>
      </c>
      <c r="H161" s="479" t="s">
        <v>43</v>
      </c>
      <c r="I161" s="145" t="s">
        <v>32</v>
      </c>
      <c r="J161" s="145" t="s">
        <v>33</v>
      </c>
      <c r="K161" s="145" t="s">
        <v>34</v>
      </c>
      <c r="L161" s="145" t="s">
        <v>35</v>
      </c>
      <c r="M161" s="145" t="s">
        <v>36</v>
      </c>
      <c r="N161" s="145" t="s">
        <v>37</v>
      </c>
      <c r="O161" s="145" t="s">
        <v>38</v>
      </c>
      <c r="P161" s="145" t="s">
        <v>39</v>
      </c>
      <c r="Q161" s="145" t="s">
        <v>40</v>
      </c>
      <c r="R161" s="145" t="s">
        <v>41</v>
      </c>
      <c r="S161" s="146" t="s">
        <v>42</v>
      </c>
      <c r="T161" s="145" t="s">
        <v>432</v>
      </c>
      <c r="U161" s="145" t="s">
        <v>433</v>
      </c>
      <c r="V161" s="145" t="s">
        <v>434</v>
      </c>
      <c r="W161" s="145" t="s">
        <v>435</v>
      </c>
      <c r="X161" s="145" t="s">
        <v>436</v>
      </c>
      <c r="Y161" s="145" t="s">
        <v>437</v>
      </c>
      <c r="Z161" s="145" t="s">
        <v>438</v>
      </c>
      <c r="AA161" s="145" t="s">
        <v>439</v>
      </c>
      <c r="AB161" s="145" t="s">
        <v>444</v>
      </c>
      <c r="AC161" s="145" t="s">
        <v>440</v>
      </c>
      <c r="AD161" s="145" t="s">
        <v>441</v>
      </c>
      <c r="AE161" s="146" t="s">
        <v>442</v>
      </c>
      <c r="AF161" s="348" t="s">
        <v>518</v>
      </c>
      <c r="AG161" s="142" t="s">
        <v>519</v>
      </c>
      <c r="AH161" s="142" t="s">
        <v>520</v>
      </c>
      <c r="AI161" s="142" t="s">
        <v>521</v>
      </c>
      <c r="AJ161" s="145" t="s">
        <v>528</v>
      </c>
      <c r="AK161" s="145" t="s">
        <v>529</v>
      </c>
      <c r="AL161" s="145" t="s">
        <v>522</v>
      </c>
      <c r="AM161" s="145" t="s">
        <v>523</v>
      </c>
      <c r="AN161" s="145" t="s">
        <v>524</v>
      </c>
      <c r="AO161" s="145" t="s">
        <v>525</v>
      </c>
      <c r="AP161" s="145" t="s">
        <v>526</v>
      </c>
      <c r="AQ161" s="146" t="s">
        <v>527</v>
      </c>
      <c r="AR161" s="348" t="s">
        <v>562</v>
      </c>
      <c r="AS161" s="142" t="s">
        <v>563</v>
      </c>
      <c r="AT161" s="142" t="s">
        <v>564</v>
      </c>
      <c r="AU161" s="142" t="s">
        <v>565</v>
      </c>
      <c r="AV161" s="142" t="s">
        <v>566</v>
      </c>
      <c r="AW161" s="142" t="s">
        <v>567</v>
      </c>
      <c r="AX161" s="142" t="s">
        <v>568</v>
      </c>
      <c r="AY161" s="142" t="s">
        <v>569</v>
      </c>
      <c r="AZ161" s="142" t="s">
        <v>570</v>
      </c>
      <c r="BA161" s="142" t="s">
        <v>571</v>
      </c>
      <c r="BB161" s="142" t="s">
        <v>572</v>
      </c>
      <c r="BC161" s="143" t="s">
        <v>573</v>
      </c>
    </row>
    <row r="162" spans="1:55" ht="14.5" thickBot="1" x14ac:dyDescent="0.35">
      <c r="A162" s="292" t="s">
        <v>531</v>
      </c>
      <c r="B162" s="114">
        <v>1772</v>
      </c>
      <c r="C162" s="114">
        <v>1714</v>
      </c>
      <c r="D162" s="114">
        <v>1756</v>
      </c>
      <c r="E162" s="114">
        <v>1654</v>
      </c>
      <c r="F162" s="828">
        <v>1615</v>
      </c>
      <c r="G162" s="594">
        <v>1484</v>
      </c>
      <c r="H162" s="592"/>
      <c r="I162" s="181"/>
      <c r="J162" s="181"/>
      <c r="K162" s="181"/>
      <c r="L162" s="101"/>
      <c r="M162" s="101"/>
      <c r="N162" s="182"/>
      <c r="O162" s="183"/>
      <c r="P162" s="183"/>
      <c r="Q162" s="183"/>
      <c r="R162" s="183"/>
      <c r="S162" s="265"/>
      <c r="T162" s="181">
        <v>1668</v>
      </c>
      <c r="U162" s="181">
        <v>1654</v>
      </c>
      <c r="V162" s="181">
        <v>1560</v>
      </c>
      <c r="W162" s="181">
        <v>1525</v>
      </c>
      <c r="X162" s="101">
        <v>1467</v>
      </c>
      <c r="Y162" s="101">
        <v>1423</v>
      </c>
      <c r="Z162" s="182">
        <v>1437</v>
      </c>
      <c r="AA162" s="182">
        <v>1383</v>
      </c>
      <c r="AB162" s="183">
        <v>1407</v>
      </c>
      <c r="AC162" s="183">
        <v>1395</v>
      </c>
      <c r="AD162" s="183">
        <v>1312</v>
      </c>
      <c r="AE162" s="265">
        <v>1652</v>
      </c>
      <c r="AF162" s="409">
        <v>1638</v>
      </c>
      <c r="AG162" s="181">
        <v>1624</v>
      </c>
      <c r="AH162" s="181">
        <v>1586</v>
      </c>
      <c r="AI162" s="181">
        <v>1623</v>
      </c>
      <c r="AJ162" s="182">
        <v>1558</v>
      </c>
      <c r="AK162" s="182">
        <v>1560</v>
      </c>
      <c r="AL162" s="182">
        <v>1646</v>
      </c>
      <c r="AM162" s="182">
        <v>1640</v>
      </c>
      <c r="AN162" s="183">
        <v>1640</v>
      </c>
      <c r="AO162" s="183">
        <v>1662</v>
      </c>
      <c r="AP162" s="183">
        <v>1633</v>
      </c>
      <c r="AQ162" s="265">
        <v>1615</v>
      </c>
      <c r="AR162" s="409">
        <v>1640</v>
      </c>
      <c r="AS162" s="181">
        <v>1661</v>
      </c>
      <c r="AT162" s="181">
        <v>1611</v>
      </c>
      <c r="AU162" s="181">
        <v>1647</v>
      </c>
      <c r="AV162" s="182">
        <v>1577</v>
      </c>
      <c r="AW162" s="182">
        <v>1630</v>
      </c>
      <c r="AX162" s="182">
        <v>1659</v>
      </c>
      <c r="AY162" s="877">
        <v>1484</v>
      </c>
      <c r="AZ162" s="183"/>
      <c r="BA162" s="183"/>
      <c r="BB162" s="183"/>
      <c r="BC162" s="115"/>
    </row>
    <row r="163" spans="1:55" ht="14.5" thickBot="1" x14ac:dyDescent="0.35">
      <c r="A163" s="271"/>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
      <c r="AI163" s="16"/>
      <c r="AJ163" s="16"/>
      <c r="AK163" s="16"/>
      <c r="AL163" s="16"/>
      <c r="AM163" s="16"/>
      <c r="AN163" s="16"/>
      <c r="AO163" s="16"/>
      <c r="AP163" s="16"/>
      <c r="AQ163" s="16"/>
      <c r="AR163" s="16"/>
      <c r="AS163" s="16"/>
      <c r="AT163" s="1"/>
      <c r="AU163" s="16"/>
      <c r="AV163" s="16"/>
      <c r="AW163" s="16"/>
      <c r="AX163" s="16"/>
      <c r="AY163" s="16"/>
      <c r="AZ163" s="16"/>
      <c r="BA163" s="16"/>
      <c r="BB163" s="16"/>
      <c r="BC163" s="16"/>
    </row>
    <row r="164" spans="1:55" ht="14.5" thickBot="1" x14ac:dyDescent="0.35">
      <c r="A164" s="12" t="s">
        <v>456</v>
      </c>
      <c r="B164" s="144" t="s">
        <v>4</v>
      </c>
      <c r="C164" s="26" t="s">
        <v>7</v>
      </c>
      <c r="D164" s="141" t="s">
        <v>443</v>
      </c>
      <c r="E164" s="26" t="s">
        <v>517</v>
      </c>
      <c r="F164" s="522" t="s">
        <v>560</v>
      </c>
      <c r="G164" s="483" t="s">
        <v>516</v>
      </c>
      <c r="H164" s="479" t="s">
        <v>43</v>
      </c>
      <c r="I164" s="145" t="s">
        <v>32</v>
      </c>
      <c r="J164" s="145" t="s">
        <v>33</v>
      </c>
      <c r="K164" s="145" t="s">
        <v>34</v>
      </c>
      <c r="L164" s="145" t="s">
        <v>35</v>
      </c>
      <c r="M164" s="145" t="s">
        <v>36</v>
      </c>
      <c r="N164" s="145" t="s">
        <v>37</v>
      </c>
      <c r="O164" s="145" t="s">
        <v>38</v>
      </c>
      <c r="P164" s="145" t="s">
        <v>39</v>
      </c>
      <c r="Q164" s="145" t="s">
        <v>40</v>
      </c>
      <c r="R164" s="145" t="s">
        <v>41</v>
      </c>
      <c r="S164" s="146" t="s">
        <v>42</v>
      </c>
      <c r="T164" s="145" t="s">
        <v>432</v>
      </c>
      <c r="U164" s="145" t="s">
        <v>433</v>
      </c>
      <c r="V164" s="145" t="s">
        <v>434</v>
      </c>
      <c r="W164" s="145" t="s">
        <v>435</v>
      </c>
      <c r="X164" s="145" t="s">
        <v>436</v>
      </c>
      <c r="Y164" s="145" t="s">
        <v>437</v>
      </c>
      <c r="Z164" s="145" t="s">
        <v>438</v>
      </c>
      <c r="AA164" s="145" t="s">
        <v>439</v>
      </c>
      <c r="AB164" s="145" t="s">
        <v>444</v>
      </c>
      <c r="AC164" s="145" t="s">
        <v>440</v>
      </c>
      <c r="AD164" s="145" t="s">
        <v>441</v>
      </c>
      <c r="AE164" s="146" t="s">
        <v>442</v>
      </c>
      <c r="AF164" s="142" t="s">
        <v>518</v>
      </c>
      <c r="AG164" s="142" t="s">
        <v>519</v>
      </c>
      <c r="AH164" s="142" t="s">
        <v>520</v>
      </c>
      <c r="AI164" s="142" t="s">
        <v>521</v>
      </c>
      <c r="AJ164" s="145" t="s">
        <v>528</v>
      </c>
      <c r="AK164" s="145" t="s">
        <v>529</v>
      </c>
      <c r="AL164" s="145" t="s">
        <v>522</v>
      </c>
      <c r="AM164" s="145" t="s">
        <v>523</v>
      </c>
      <c r="AN164" s="145" t="s">
        <v>524</v>
      </c>
      <c r="AO164" s="145" t="s">
        <v>525</v>
      </c>
      <c r="AP164" s="145" t="s">
        <v>526</v>
      </c>
      <c r="AQ164" s="146" t="s">
        <v>527</v>
      </c>
      <c r="AR164" s="348" t="s">
        <v>562</v>
      </c>
      <c r="AS164" s="142" t="s">
        <v>563</v>
      </c>
      <c r="AT164" s="142" t="s">
        <v>564</v>
      </c>
      <c r="AU164" s="142" t="s">
        <v>565</v>
      </c>
      <c r="AV164" s="142" t="s">
        <v>566</v>
      </c>
      <c r="AW164" s="142" t="s">
        <v>567</v>
      </c>
      <c r="AX164" s="142" t="s">
        <v>568</v>
      </c>
      <c r="AY164" s="142" t="s">
        <v>569</v>
      </c>
      <c r="AZ164" s="142" t="s">
        <v>570</v>
      </c>
      <c r="BA164" s="142" t="s">
        <v>571</v>
      </c>
      <c r="BB164" s="142" t="s">
        <v>572</v>
      </c>
      <c r="BC164" s="143" t="s">
        <v>573</v>
      </c>
    </row>
    <row r="165" spans="1:55" x14ac:dyDescent="0.3">
      <c r="A165" s="298" t="s">
        <v>29</v>
      </c>
      <c r="B165" s="126" t="s">
        <v>74</v>
      </c>
      <c r="C165" s="4">
        <v>4286</v>
      </c>
      <c r="D165" s="4">
        <f t="shared" ref="D165:D172" si="31">SUM(H165:S165)</f>
        <v>2858</v>
      </c>
      <c r="E165" s="4">
        <f>SUM(T165:AE165)</f>
        <v>3038</v>
      </c>
      <c r="F165" s="476">
        <f>SUM(AF165:AQ165)</f>
        <v>3125</v>
      </c>
      <c r="G165" s="538">
        <f>SUM(AR165:BC165)</f>
        <v>2425</v>
      </c>
      <c r="H165" s="480">
        <v>245</v>
      </c>
      <c r="I165" s="116">
        <v>272</v>
      </c>
      <c r="J165" s="116">
        <v>258</v>
      </c>
      <c r="K165" s="116">
        <v>212</v>
      </c>
      <c r="L165" s="116">
        <v>219</v>
      </c>
      <c r="M165" s="116">
        <v>247</v>
      </c>
      <c r="N165" s="4">
        <v>273</v>
      </c>
      <c r="O165" s="15">
        <v>177</v>
      </c>
      <c r="P165" s="15">
        <v>217</v>
      </c>
      <c r="Q165" s="15">
        <v>164</v>
      </c>
      <c r="R165" s="15">
        <v>320</v>
      </c>
      <c r="S165" s="206">
        <v>254</v>
      </c>
      <c r="T165" s="116">
        <v>235</v>
      </c>
      <c r="U165" s="116">
        <v>388</v>
      </c>
      <c r="V165" s="116">
        <v>219</v>
      </c>
      <c r="W165" s="116">
        <v>201</v>
      </c>
      <c r="X165" s="116">
        <v>177</v>
      </c>
      <c r="Y165" s="116">
        <v>157</v>
      </c>
      <c r="Z165" s="15">
        <v>384</v>
      </c>
      <c r="AA165" s="15">
        <v>249</v>
      </c>
      <c r="AB165" s="15">
        <v>292</v>
      </c>
      <c r="AC165" s="15">
        <v>257</v>
      </c>
      <c r="AD165" s="15">
        <v>255</v>
      </c>
      <c r="AE165" s="206">
        <v>224</v>
      </c>
      <c r="AF165" s="116">
        <v>263</v>
      </c>
      <c r="AG165" s="116">
        <v>311</v>
      </c>
      <c r="AH165" s="116">
        <v>243</v>
      </c>
      <c r="AI165" s="116">
        <v>290</v>
      </c>
      <c r="AJ165" s="116">
        <v>216</v>
      </c>
      <c r="AK165" s="116">
        <v>222</v>
      </c>
      <c r="AL165" s="15">
        <v>342</v>
      </c>
      <c r="AM165" s="15">
        <v>272</v>
      </c>
      <c r="AN165" s="15">
        <v>258</v>
      </c>
      <c r="AO165" s="15">
        <v>215</v>
      </c>
      <c r="AP165" s="15">
        <v>247</v>
      </c>
      <c r="AQ165" s="206">
        <v>246</v>
      </c>
      <c r="AR165" s="116">
        <v>352</v>
      </c>
      <c r="AS165" s="116">
        <v>274</v>
      </c>
      <c r="AT165" s="116">
        <v>243</v>
      </c>
      <c r="AU165" s="116">
        <v>235</v>
      </c>
      <c r="AV165" s="116">
        <v>231</v>
      </c>
      <c r="AW165" s="116">
        <v>252</v>
      </c>
      <c r="AX165" s="15">
        <v>273</v>
      </c>
      <c r="AY165" s="15">
        <v>219</v>
      </c>
      <c r="AZ165" s="15">
        <v>346</v>
      </c>
      <c r="BA165" s="15"/>
      <c r="BB165" s="15"/>
      <c r="BC165" s="206"/>
    </row>
    <row r="166" spans="1:55" x14ac:dyDescent="0.3">
      <c r="A166" s="299" t="s">
        <v>30</v>
      </c>
      <c r="B166" s="17" t="s">
        <v>74</v>
      </c>
      <c r="C166" s="22">
        <v>9676</v>
      </c>
      <c r="D166" s="5">
        <f t="shared" si="31"/>
        <v>10592</v>
      </c>
      <c r="E166" s="5">
        <f t="shared" ref="E166:E172" si="32">SUM(T166:AE166)</f>
        <v>8231</v>
      </c>
      <c r="F166" s="477">
        <f t="shared" ref="F166:F172" si="33">SUM(AF166:AQ166)</f>
        <v>8126</v>
      </c>
      <c r="G166" s="485">
        <f t="shared" ref="G166:G172" si="34">SUM(AR166:BC166)</f>
        <v>6855</v>
      </c>
      <c r="H166" s="481">
        <v>731</v>
      </c>
      <c r="I166" s="117">
        <v>1056</v>
      </c>
      <c r="J166" s="117">
        <v>654</v>
      </c>
      <c r="K166" s="117">
        <v>2111</v>
      </c>
      <c r="L166" s="117">
        <v>666</v>
      </c>
      <c r="M166" s="117">
        <v>667</v>
      </c>
      <c r="N166" s="5">
        <v>1018</v>
      </c>
      <c r="O166" s="22">
        <v>601</v>
      </c>
      <c r="P166" s="22">
        <v>729</v>
      </c>
      <c r="Q166" s="22">
        <v>764</v>
      </c>
      <c r="R166" s="22">
        <v>863</v>
      </c>
      <c r="S166" s="207">
        <v>732</v>
      </c>
      <c r="T166" s="117">
        <v>671</v>
      </c>
      <c r="U166" s="117">
        <v>847</v>
      </c>
      <c r="V166" s="117">
        <v>779</v>
      </c>
      <c r="W166" s="117">
        <v>713</v>
      </c>
      <c r="X166" s="117">
        <v>621</v>
      </c>
      <c r="Y166" s="117">
        <v>640</v>
      </c>
      <c r="Z166" s="22">
        <v>666</v>
      </c>
      <c r="AA166" s="22">
        <v>588</v>
      </c>
      <c r="AB166" s="22">
        <v>698</v>
      </c>
      <c r="AC166" s="22">
        <v>712</v>
      </c>
      <c r="AD166" s="22">
        <v>659</v>
      </c>
      <c r="AE166" s="207">
        <v>637</v>
      </c>
      <c r="AF166" s="117">
        <v>653</v>
      </c>
      <c r="AG166" s="117">
        <v>755</v>
      </c>
      <c r="AH166" s="117">
        <v>588</v>
      </c>
      <c r="AI166" s="117">
        <v>710</v>
      </c>
      <c r="AJ166" s="117">
        <v>620</v>
      </c>
      <c r="AK166" s="117">
        <v>650</v>
      </c>
      <c r="AL166" s="22">
        <v>702</v>
      </c>
      <c r="AM166" s="22">
        <v>588</v>
      </c>
      <c r="AN166" s="22">
        <v>729</v>
      </c>
      <c r="AO166" s="22">
        <v>679</v>
      </c>
      <c r="AP166" s="22">
        <v>784</v>
      </c>
      <c r="AQ166" s="207">
        <v>668</v>
      </c>
      <c r="AR166" s="117">
        <v>796</v>
      </c>
      <c r="AS166" s="117">
        <v>669</v>
      </c>
      <c r="AT166" s="117">
        <v>757</v>
      </c>
      <c r="AU166" s="117">
        <v>848</v>
      </c>
      <c r="AV166" s="117">
        <v>651</v>
      </c>
      <c r="AW166" s="117">
        <v>763</v>
      </c>
      <c r="AX166" s="22">
        <v>872</v>
      </c>
      <c r="AY166" s="22">
        <v>648</v>
      </c>
      <c r="AZ166" s="22">
        <v>851</v>
      </c>
      <c r="BA166" s="22"/>
      <c r="BB166" s="22"/>
      <c r="BC166" s="207"/>
    </row>
    <row r="167" spans="1:55" x14ac:dyDescent="0.3">
      <c r="A167" s="299" t="s">
        <v>457</v>
      </c>
      <c r="B167" s="17" t="s">
        <v>74</v>
      </c>
      <c r="C167" s="17" t="s">
        <v>74</v>
      </c>
      <c r="D167" s="17" t="s">
        <v>74</v>
      </c>
      <c r="E167" s="5">
        <f>SUM(T167:AE167)</f>
        <v>553</v>
      </c>
      <c r="F167" s="477">
        <f t="shared" si="33"/>
        <v>677</v>
      </c>
      <c r="G167" s="485">
        <f t="shared" si="34"/>
        <v>472</v>
      </c>
      <c r="H167" s="481"/>
      <c r="I167" s="117"/>
      <c r="J167" s="117"/>
      <c r="K167" s="117"/>
      <c r="L167" s="117"/>
      <c r="M167" s="117"/>
      <c r="N167" s="5"/>
      <c r="O167" s="22"/>
      <c r="P167" s="22"/>
      <c r="Q167" s="17" t="s">
        <v>74</v>
      </c>
      <c r="R167" s="17" t="s">
        <v>74</v>
      </c>
      <c r="S167" s="211" t="s">
        <v>74</v>
      </c>
      <c r="T167" s="117">
        <v>58</v>
      </c>
      <c r="U167" s="117">
        <v>56</v>
      </c>
      <c r="V167" s="117">
        <v>49</v>
      </c>
      <c r="W167" s="117">
        <v>48</v>
      </c>
      <c r="X167" s="117">
        <v>47</v>
      </c>
      <c r="Y167" s="117">
        <v>34</v>
      </c>
      <c r="Z167" s="22">
        <v>55</v>
      </c>
      <c r="AA167" s="22">
        <v>48</v>
      </c>
      <c r="AB167" s="22">
        <v>35</v>
      </c>
      <c r="AC167" s="22">
        <v>39</v>
      </c>
      <c r="AD167" s="22">
        <v>29</v>
      </c>
      <c r="AE167" s="207">
        <v>55</v>
      </c>
      <c r="AF167" s="117">
        <v>54</v>
      </c>
      <c r="AG167" s="117">
        <v>45</v>
      </c>
      <c r="AH167" s="117">
        <v>39</v>
      </c>
      <c r="AI167" s="117">
        <v>59</v>
      </c>
      <c r="AJ167" s="117">
        <v>60</v>
      </c>
      <c r="AK167" s="117">
        <v>60</v>
      </c>
      <c r="AL167" s="22">
        <v>76</v>
      </c>
      <c r="AM167" s="22">
        <v>56</v>
      </c>
      <c r="AN167" s="22">
        <v>64</v>
      </c>
      <c r="AO167" s="22">
        <v>52</v>
      </c>
      <c r="AP167" s="22">
        <v>60</v>
      </c>
      <c r="AQ167" s="207">
        <v>52</v>
      </c>
      <c r="AR167" s="117">
        <v>54</v>
      </c>
      <c r="AS167" s="117">
        <v>47</v>
      </c>
      <c r="AT167" s="117">
        <v>58</v>
      </c>
      <c r="AU167" s="117">
        <v>61</v>
      </c>
      <c r="AV167" s="117">
        <v>36</v>
      </c>
      <c r="AW167" s="117">
        <v>55</v>
      </c>
      <c r="AX167" s="22">
        <v>59</v>
      </c>
      <c r="AY167" s="22">
        <v>52</v>
      </c>
      <c r="AZ167" s="22">
        <v>50</v>
      </c>
      <c r="BA167" s="22"/>
      <c r="BB167" s="22"/>
      <c r="BC167" s="207"/>
    </row>
    <row r="168" spans="1:55" x14ac:dyDescent="0.3">
      <c r="A168" s="299" t="s">
        <v>62</v>
      </c>
      <c r="B168" s="17" t="s">
        <v>74</v>
      </c>
      <c r="C168" s="5">
        <v>2673</v>
      </c>
      <c r="D168" s="5">
        <f t="shared" si="31"/>
        <v>2781</v>
      </c>
      <c r="E168" s="5">
        <f t="shared" si="32"/>
        <v>1846</v>
      </c>
      <c r="F168" s="477">
        <f t="shared" si="33"/>
        <v>1545</v>
      </c>
      <c r="G168" s="485">
        <f t="shared" si="34"/>
        <v>1086</v>
      </c>
      <c r="H168" s="481">
        <v>226</v>
      </c>
      <c r="I168" s="117">
        <v>255</v>
      </c>
      <c r="J168" s="117">
        <v>236</v>
      </c>
      <c r="K168" s="117">
        <v>221</v>
      </c>
      <c r="L168" s="117">
        <v>203</v>
      </c>
      <c r="M168" s="117">
        <v>204</v>
      </c>
      <c r="N168" s="5">
        <v>291</v>
      </c>
      <c r="O168" s="22">
        <v>213</v>
      </c>
      <c r="P168" s="22">
        <v>224</v>
      </c>
      <c r="Q168" s="22">
        <v>208</v>
      </c>
      <c r="R168" s="22">
        <v>271</v>
      </c>
      <c r="S168" s="207">
        <v>229</v>
      </c>
      <c r="T168" s="117">
        <v>184</v>
      </c>
      <c r="U168" s="117">
        <v>159</v>
      </c>
      <c r="V168" s="117">
        <v>147</v>
      </c>
      <c r="W168" s="117">
        <v>165</v>
      </c>
      <c r="X168" s="117">
        <v>137</v>
      </c>
      <c r="Y168" s="117">
        <v>141</v>
      </c>
      <c r="Z168" s="22">
        <v>142</v>
      </c>
      <c r="AA168" s="22">
        <v>140</v>
      </c>
      <c r="AB168" s="22">
        <v>146</v>
      </c>
      <c r="AC168" s="22">
        <v>152</v>
      </c>
      <c r="AD168" s="22">
        <v>134</v>
      </c>
      <c r="AE168" s="207">
        <v>199</v>
      </c>
      <c r="AF168" s="117">
        <v>139</v>
      </c>
      <c r="AG168" s="117">
        <v>128</v>
      </c>
      <c r="AH168" s="117">
        <v>115</v>
      </c>
      <c r="AI168" s="117">
        <v>139</v>
      </c>
      <c r="AJ168" s="117">
        <v>131</v>
      </c>
      <c r="AK168" s="117">
        <v>95</v>
      </c>
      <c r="AL168" s="22">
        <v>147</v>
      </c>
      <c r="AM168" s="22">
        <v>133</v>
      </c>
      <c r="AN168" s="22">
        <v>128</v>
      </c>
      <c r="AO168" s="22">
        <v>164</v>
      </c>
      <c r="AP168" s="22">
        <v>117</v>
      </c>
      <c r="AQ168" s="207">
        <v>109</v>
      </c>
      <c r="AR168" s="117">
        <v>151</v>
      </c>
      <c r="AS168" s="117">
        <v>125</v>
      </c>
      <c r="AT168" s="117">
        <v>140</v>
      </c>
      <c r="AU168" s="117">
        <v>114</v>
      </c>
      <c r="AV168" s="117">
        <v>88</v>
      </c>
      <c r="AW168" s="117">
        <v>126</v>
      </c>
      <c r="AX168" s="22">
        <v>113</v>
      </c>
      <c r="AY168" s="22">
        <v>106</v>
      </c>
      <c r="AZ168" s="22">
        <v>123</v>
      </c>
      <c r="BA168" s="22"/>
      <c r="BB168" s="22"/>
      <c r="BC168" s="207"/>
    </row>
    <row r="169" spans="1:55" x14ac:dyDescent="0.3">
      <c r="A169" s="299" t="s">
        <v>61</v>
      </c>
      <c r="B169" s="17" t="s">
        <v>74</v>
      </c>
      <c r="C169" s="5">
        <v>696</v>
      </c>
      <c r="D169" s="5">
        <f t="shared" si="31"/>
        <v>1185</v>
      </c>
      <c r="E169" s="5">
        <f t="shared" si="32"/>
        <v>1229</v>
      </c>
      <c r="F169" s="477">
        <f t="shared" si="33"/>
        <v>1453</v>
      </c>
      <c r="G169" s="485">
        <f t="shared" si="34"/>
        <v>1246</v>
      </c>
      <c r="H169" s="481">
        <v>75</v>
      </c>
      <c r="I169" s="117">
        <v>97</v>
      </c>
      <c r="J169" s="117">
        <v>88</v>
      </c>
      <c r="K169" s="117">
        <v>93</v>
      </c>
      <c r="L169" s="117">
        <v>106</v>
      </c>
      <c r="M169" s="117">
        <v>85</v>
      </c>
      <c r="N169" s="5">
        <v>132</v>
      </c>
      <c r="O169" s="22">
        <v>104</v>
      </c>
      <c r="P169" s="22">
        <v>111</v>
      </c>
      <c r="Q169" s="22">
        <v>100</v>
      </c>
      <c r="R169" s="22">
        <v>105</v>
      </c>
      <c r="S169" s="207">
        <v>89</v>
      </c>
      <c r="T169" s="117">
        <v>80</v>
      </c>
      <c r="U169" s="117">
        <v>126</v>
      </c>
      <c r="V169" s="117">
        <v>91</v>
      </c>
      <c r="W169" s="117">
        <v>98</v>
      </c>
      <c r="X169" s="117">
        <v>97</v>
      </c>
      <c r="Y169" s="117">
        <v>101</v>
      </c>
      <c r="Z169" s="22">
        <v>125</v>
      </c>
      <c r="AA169" s="22">
        <v>90</v>
      </c>
      <c r="AB169" s="22">
        <v>105</v>
      </c>
      <c r="AC169" s="22">
        <v>115</v>
      </c>
      <c r="AD169" s="22">
        <v>92</v>
      </c>
      <c r="AE169" s="207">
        <v>109</v>
      </c>
      <c r="AF169" s="117">
        <v>101</v>
      </c>
      <c r="AG169" s="117">
        <v>127</v>
      </c>
      <c r="AH169" s="117">
        <v>104</v>
      </c>
      <c r="AI169" s="117">
        <v>110</v>
      </c>
      <c r="AJ169" s="117">
        <v>120</v>
      </c>
      <c r="AK169" s="117">
        <v>115</v>
      </c>
      <c r="AL169" s="22">
        <v>162</v>
      </c>
      <c r="AM169" s="22">
        <v>110</v>
      </c>
      <c r="AN169" s="22">
        <v>124</v>
      </c>
      <c r="AO169" s="22">
        <v>119</v>
      </c>
      <c r="AP169" s="22">
        <v>146</v>
      </c>
      <c r="AQ169" s="207">
        <v>115</v>
      </c>
      <c r="AR169" s="117">
        <v>122</v>
      </c>
      <c r="AS169" s="117">
        <v>145</v>
      </c>
      <c r="AT169" s="117">
        <v>123</v>
      </c>
      <c r="AU169" s="117">
        <v>156</v>
      </c>
      <c r="AV169" s="117">
        <v>112</v>
      </c>
      <c r="AW169" s="117">
        <v>164</v>
      </c>
      <c r="AX169" s="22">
        <v>169</v>
      </c>
      <c r="AY169" s="22">
        <v>114</v>
      </c>
      <c r="AZ169" s="22">
        <v>141</v>
      </c>
      <c r="BA169" s="22"/>
      <c r="BB169" s="22"/>
      <c r="BC169" s="207"/>
    </row>
    <row r="170" spans="1:55" x14ac:dyDescent="0.3">
      <c r="A170" s="299" t="s">
        <v>25</v>
      </c>
      <c r="B170" s="17" t="s">
        <v>74</v>
      </c>
      <c r="C170" s="5">
        <v>1370</v>
      </c>
      <c r="D170" s="5">
        <f t="shared" si="31"/>
        <v>1173</v>
      </c>
      <c r="E170" s="5">
        <f t="shared" si="32"/>
        <v>1105</v>
      </c>
      <c r="F170" s="477">
        <f t="shared" si="33"/>
        <v>895</v>
      </c>
      <c r="G170" s="540">
        <f t="shared" si="34"/>
        <v>704</v>
      </c>
      <c r="H170" s="481">
        <v>94</v>
      </c>
      <c r="I170" s="117">
        <v>98</v>
      </c>
      <c r="J170" s="117">
        <v>109</v>
      </c>
      <c r="K170" s="117">
        <v>106</v>
      </c>
      <c r="L170" s="118">
        <v>110</v>
      </c>
      <c r="M170" s="118">
        <v>85</v>
      </c>
      <c r="N170" s="110">
        <v>113</v>
      </c>
      <c r="O170" s="164">
        <v>102</v>
      </c>
      <c r="P170" s="164">
        <v>110</v>
      </c>
      <c r="Q170" s="164">
        <v>86</v>
      </c>
      <c r="R170" s="164">
        <v>79</v>
      </c>
      <c r="S170" s="227">
        <v>81</v>
      </c>
      <c r="T170" s="117">
        <v>72</v>
      </c>
      <c r="U170" s="117">
        <v>118</v>
      </c>
      <c r="V170" s="117">
        <v>107</v>
      </c>
      <c r="W170" s="117">
        <v>94</v>
      </c>
      <c r="X170" s="118">
        <v>103</v>
      </c>
      <c r="Y170" s="118">
        <v>76</v>
      </c>
      <c r="Z170" s="164">
        <v>106</v>
      </c>
      <c r="AA170" s="164">
        <v>100</v>
      </c>
      <c r="AB170" s="164">
        <v>92</v>
      </c>
      <c r="AC170" s="164">
        <v>74</v>
      </c>
      <c r="AD170" s="164">
        <v>53</v>
      </c>
      <c r="AE170" s="227">
        <v>110</v>
      </c>
      <c r="AF170" s="117">
        <v>73</v>
      </c>
      <c r="AG170" s="117">
        <v>91</v>
      </c>
      <c r="AH170" s="117">
        <v>81</v>
      </c>
      <c r="AI170" s="117">
        <v>60</v>
      </c>
      <c r="AJ170" s="118">
        <v>58</v>
      </c>
      <c r="AK170" s="118">
        <v>92</v>
      </c>
      <c r="AL170" s="164">
        <v>80</v>
      </c>
      <c r="AM170" s="164">
        <v>50</v>
      </c>
      <c r="AN170" s="164">
        <v>62</v>
      </c>
      <c r="AO170" s="164">
        <v>82</v>
      </c>
      <c r="AP170" s="164">
        <v>91</v>
      </c>
      <c r="AQ170" s="227">
        <v>75</v>
      </c>
      <c r="AR170" s="117">
        <v>65</v>
      </c>
      <c r="AS170" s="117">
        <v>90</v>
      </c>
      <c r="AT170" s="117">
        <v>85</v>
      </c>
      <c r="AU170" s="117">
        <v>76</v>
      </c>
      <c r="AV170" s="118">
        <v>53</v>
      </c>
      <c r="AW170" s="118">
        <v>110</v>
      </c>
      <c r="AX170" s="164">
        <v>86</v>
      </c>
      <c r="AY170" s="164">
        <v>64</v>
      </c>
      <c r="AZ170" s="164">
        <v>75</v>
      </c>
      <c r="BA170" s="164"/>
      <c r="BB170" s="164"/>
      <c r="BC170" s="227"/>
    </row>
    <row r="171" spans="1:55" x14ac:dyDescent="0.3">
      <c r="A171" s="817" t="s">
        <v>652</v>
      </c>
      <c r="B171" s="665"/>
      <c r="C171" s="110"/>
      <c r="D171" s="110"/>
      <c r="E171" s="110"/>
      <c r="F171" s="528"/>
      <c r="G171" s="818">
        <f t="shared" si="34"/>
        <v>58</v>
      </c>
      <c r="H171" s="819"/>
      <c r="I171" s="118"/>
      <c r="J171" s="118"/>
      <c r="K171" s="118"/>
      <c r="L171" s="118"/>
      <c r="M171" s="118"/>
      <c r="N171" s="110"/>
      <c r="O171" s="164"/>
      <c r="P171" s="164"/>
      <c r="Q171" s="164"/>
      <c r="R171" s="164"/>
      <c r="S171" s="227"/>
      <c r="T171" s="118"/>
      <c r="U171" s="118"/>
      <c r="V171" s="118"/>
      <c r="W171" s="118"/>
      <c r="X171" s="118"/>
      <c r="Y171" s="118"/>
      <c r="Z171" s="164"/>
      <c r="AA171" s="164"/>
      <c r="AB171" s="164"/>
      <c r="AC171" s="164"/>
      <c r="AD171" s="164"/>
      <c r="AE171" s="227"/>
      <c r="AF171" s="118"/>
      <c r="AG171" s="118"/>
      <c r="AH171" s="118"/>
      <c r="AI171" s="118"/>
      <c r="AJ171" s="118"/>
      <c r="AK171" s="118"/>
      <c r="AL171" s="164"/>
      <c r="AM171" s="164"/>
      <c r="AN171" s="164"/>
      <c r="AO171" s="164"/>
      <c r="AP171" s="164"/>
      <c r="AQ171" s="227"/>
      <c r="AR171" s="118">
        <v>4</v>
      </c>
      <c r="AS171" s="118">
        <v>9</v>
      </c>
      <c r="AT171" s="118">
        <v>5</v>
      </c>
      <c r="AU171" s="118">
        <v>6</v>
      </c>
      <c r="AV171" s="118">
        <v>5</v>
      </c>
      <c r="AW171" s="118">
        <v>11</v>
      </c>
      <c r="AX171" s="164">
        <v>9</v>
      </c>
      <c r="AY171" s="164">
        <v>4</v>
      </c>
      <c r="AZ171" s="164">
        <v>5</v>
      </c>
      <c r="BA171" s="164"/>
      <c r="BB171" s="164"/>
      <c r="BC171" s="227"/>
    </row>
    <row r="172" spans="1:55" ht="14.5" thickBot="1" x14ac:dyDescent="0.35">
      <c r="A172" s="297" t="s">
        <v>76</v>
      </c>
      <c r="B172" s="19" t="s">
        <v>74</v>
      </c>
      <c r="C172" s="6">
        <v>6554</v>
      </c>
      <c r="D172" s="6">
        <f t="shared" si="31"/>
        <v>5538</v>
      </c>
      <c r="E172" s="6">
        <f t="shared" si="32"/>
        <v>5533</v>
      </c>
      <c r="F172" s="478">
        <f t="shared" si="33"/>
        <v>4213</v>
      </c>
      <c r="G172" s="486">
        <f t="shared" si="34"/>
        <v>1730</v>
      </c>
      <c r="H172" s="482">
        <v>557</v>
      </c>
      <c r="I172" s="119">
        <v>565</v>
      </c>
      <c r="J172" s="119">
        <v>419</v>
      </c>
      <c r="K172" s="119">
        <v>285</v>
      </c>
      <c r="L172" s="119">
        <v>394</v>
      </c>
      <c r="M172" s="119">
        <v>314</v>
      </c>
      <c r="N172" s="6">
        <v>462</v>
      </c>
      <c r="O172" s="101">
        <v>473</v>
      </c>
      <c r="P172" s="101">
        <v>578</v>
      </c>
      <c r="Q172" s="101">
        <v>412</v>
      </c>
      <c r="R172" s="101">
        <v>525</v>
      </c>
      <c r="S172" s="208">
        <v>554</v>
      </c>
      <c r="T172" s="119">
        <v>437</v>
      </c>
      <c r="U172" s="119">
        <v>503</v>
      </c>
      <c r="V172" s="119">
        <v>560</v>
      </c>
      <c r="W172" s="119">
        <v>430</v>
      </c>
      <c r="X172" s="119">
        <v>445</v>
      </c>
      <c r="Y172" s="119">
        <v>335</v>
      </c>
      <c r="Z172" s="101">
        <v>499</v>
      </c>
      <c r="AA172" s="101">
        <v>525</v>
      </c>
      <c r="AB172" s="101">
        <v>466</v>
      </c>
      <c r="AC172" s="101">
        <v>510</v>
      </c>
      <c r="AD172" s="101">
        <v>415</v>
      </c>
      <c r="AE172" s="208">
        <v>408</v>
      </c>
      <c r="AF172" s="119">
        <v>434</v>
      </c>
      <c r="AG172" s="119">
        <v>517</v>
      </c>
      <c r="AH172" s="119">
        <v>386</v>
      </c>
      <c r="AI172" s="119">
        <v>410</v>
      </c>
      <c r="AJ172" s="119">
        <v>432</v>
      </c>
      <c r="AK172" s="119">
        <v>272</v>
      </c>
      <c r="AL172" s="101">
        <v>323</v>
      </c>
      <c r="AM172" s="101">
        <v>284</v>
      </c>
      <c r="AN172" s="101">
        <v>291</v>
      </c>
      <c r="AO172" s="101">
        <v>324</v>
      </c>
      <c r="AP172" s="101">
        <v>278</v>
      </c>
      <c r="AQ172" s="208">
        <v>262</v>
      </c>
      <c r="AR172" s="119">
        <v>235</v>
      </c>
      <c r="AS172" s="119">
        <v>219</v>
      </c>
      <c r="AT172" s="119">
        <v>241</v>
      </c>
      <c r="AU172" s="119">
        <v>232</v>
      </c>
      <c r="AV172" s="119">
        <v>229</v>
      </c>
      <c r="AW172" s="119">
        <v>218</v>
      </c>
      <c r="AX172" s="101">
        <v>211</v>
      </c>
      <c r="AY172" s="101">
        <v>92</v>
      </c>
      <c r="AZ172" s="101">
        <v>53</v>
      </c>
      <c r="BA172" s="101"/>
      <c r="BB172" s="101"/>
      <c r="BC172" s="208"/>
    </row>
    <row r="173" spans="1:55" ht="14.5" thickBot="1" x14ac:dyDescent="0.35">
      <c r="A173" s="971"/>
      <c r="B173" s="16"/>
      <c r="C173" s="16"/>
      <c r="D173" s="16"/>
      <c r="E173" s="16"/>
      <c r="F173" s="16"/>
      <c r="G173" s="16"/>
      <c r="H173" s="1"/>
      <c r="I173" s="1"/>
      <c r="J173" s="1"/>
      <c r="K173" s="1"/>
      <c r="L173" s="16"/>
      <c r="M173" s="16"/>
      <c r="N173" s="16"/>
      <c r="O173" s="16"/>
      <c r="P173" s="16"/>
      <c r="Q173" s="16"/>
      <c r="R173" s="16"/>
      <c r="S173" s="16"/>
      <c r="T173" s="1"/>
      <c r="U173" s="1"/>
      <c r="V173" s="1"/>
      <c r="W173" s="1"/>
      <c r="X173" s="16"/>
      <c r="Y173" s="16"/>
      <c r="Z173" s="16"/>
      <c r="AA173" s="16"/>
      <c r="AB173" s="16"/>
      <c r="AC173" s="16"/>
      <c r="AD173" s="16"/>
      <c r="AE173" s="16"/>
      <c r="AF173" s="1"/>
      <c r="AG173" s="1"/>
      <c r="AH173" s="1"/>
      <c r="AI173" s="1"/>
      <c r="AJ173" s="16"/>
      <c r="AK173" s="16"/>
      <c r="AL173" s="16"/>
      <c r="AM173" s="16"/>
      <c r="AN173" s="16"/>
      <c r="AO173" s="16"/>
      <c r="AP173" s="16"/>
      <c r="AQ173" s="16"/>
      <c r="AR173" s="1"/>
      <c r="AS173" s="1"/>
      <c r="AT173" s="1"/>
      <c r="AU173" s="1"/>
      <c r="AV173" s="16"/>
      <c r="AW173" s="16"/>
      <c r="AX173" s="16"/>
      <c r="AY173" s="16"/>
      <c r="AZ173" s="16"/>
      <c r="BA173" s="16"/>
      <c r="BB173" s="16"/>
      <c r="BC173" s="16"/>
    </row>
    <row r="174" spans="1:55" ht="14.5" thickBot="1" x14ac:dyDescent="0.35">
      <c r="A174" s="12" t="s">
        <v>56</v>
      </c>
      <c r="B174" s="144" t="s">
        <v>4</v>
      </c>
      <c r="C174" s="26" t="s">
        <v>7</v>
      </c>
      <c r="D174" s="141" t="s">
        <v>443</v>
      </c>
      <c r="E174" s="26" t="s">
        <v>517</v>
      </c>
      <c r="F174" s="475" t="s">
        <v>560</v>
      </c>
      <c r="G174" s="483" t="s">
        <v>516</v>
      </c>
      <c r="H174" s="479" t="s">
        <v>43</v>
      </c>
      <c r="I174" s="145" t="s">
        <v>32</v>
      </c>
      <c r="J174" s="145" t="s">
        <v>33</v>
      </c>
      <c r="K174" s="145" t="s">
        <v>34</v>
      </c>
      <c r="L174" s="145" t="s">
        <v>35</v>
      </c>
      <c r="M174" s="145" t="s">
        <v>36</v>
      </c>
      <c r="N174" s="145" t="s">
        <v>37</v>
      </c>
      <c r="O174" s="145" t="s">
        <v>38</v>
      </c>
      <c r="P174" s="145" t="s">
        <v>39</v>
      </c>
      <c r="Q174" s="145" t="s">
        <v>40</v>
      </c>
      <c r="R174" s="145" t="s">
        <v>41</v>
      </c>
      <c r="S174" s="146" t="s">
        <v>42</v>
      </c>
      <c r="T174" s="145" t="s">
        <v>432</v>
      </c>
      <c r="U174" s="145" t="s">
        <v>433</v>
      </c>
      <c r="V174" s="145" t="s">
        <v>434</v>
      </c>
      <c r="W174" s="145" t="s">
        <v>435</v>
      </c>
      <c r="X174" s="145" t="s">
        <v>436</v>
      </c>
      <c r="Y174" s="145" t="s">
        <v>437</v>
      </c>
      <c r="Z174" s="145" t="s">
        <v>438</v>
      </c>
      <c r="AA174" s="145" t="s">
        <v>439</v>
      </c>
      <c r="AB174" s="145" t="s">
        <v>444</v>
      </c>
      <c r="AC174" s="145" t="s">
        <v>440</v>
      </c>
      <c r="AD174" s="145" t="s">
        <v>441</v>
      </c>
      <c r="AE174" s="146" t="s">
        <v>442</v>
      </c>
      <c r="AF174" s="142" t="s">
        <v>518</v>
      </c>
      <c r="AG174" s="142" t="s">
        <v>519</v>
      </c>
      <c r="AH174" s="142" t="s">
        <v>520</v>
      </c>
      <c r="AI174" s="142" t="s">
        <v>521</v>
      </c>
      <c r="AJ174" s="145" t="s">
        <v>528</v>
      </c>
      <c r="AK174" s="145" t="s">
        <v>529</v>
      </c>
      <c r="AL174" s="142" t="s">
        <v>522</v>
      </c>
      <c r="AM174" s="142" t="s">
        <v>523</v>
      </c>
      <c r="AN174" s="142" t="s">
        <v>524</v>
      </c>
      <c r="AO174" s="142" t="s">
        <v>525</v>
      </c>
      <c r="AP174" s="142" t="s">
        <v>526</v>
      </c>
      <c r="AQ174" s="143" t="s">
        <v>527</v>
      </c>
      <c r="AR174" s="348" t="s">
        <v>562</v>
      </c>
      <c r="AS174" s="142" t="s">
        <v>563</v>
      </c>
      <c r="AT174" s="142" t="s">
        <v>564</v>
      </c>
      <c r="AU174" s="142" t="s">
        <v>565</v>
      </c>
      <c r="AV174" s="142" t="s">
        <v>566</v>
      </c>
      <c r="AW174" s="142" t="s">
        <v>567</v>
      </c>
      <c r="AX174" s="142" t="s">
        <v>568</v>
      </c>
      <c r="AY174" s="142" t="s">
        <v>569</v>
      </c>
      <c r="AZ174" s="142" t="s">
        <v>570</v>
      </c>
      <c r="BA174" s="142" t="s">
        <v>571</v>
      </c>
      <c r="BB174" s="142" t="s">
        <v>572</v>
      </c>
      <c r="BC174" s="143" t="s">
        <v>573</v>
      </c>
    </row>
    <row r="175" spans="1:55" x14ac:dyDescent="0.3">
      <c r="A175" s="298" t="s">
        <v>400</v>
      </c>
      <c r="B175" s="120" t="s">
        <v>74</v>
      </c>
      <c r="C175" s="120" t="s">
        <v>74</v>
      </c>
      <c r="D175" s="120">
        <v>11046</v>
      </c>
      <c r="E175" s="120">
        <v>9913</v>
      </c>
      <c r="F175" s="487">
        <v>8972</v>
      </c>
      <c r="G175" s="494" t="s">
        <v>530</v>
      </c>
      <c r="H175" s="490">
        <v>11271</v>
      </c>
      <c r="I175" s="121">
        <v>11339</v>
      </c>
      <c r="J175" s="121">
        <v>11331</v>
      </c>
      <c r="K175" s="121">
        <v>11314</v>
      </c>
      <c r="L175" s="121">
        <v>11227</v>
      </c>
      <c r="M175" s="121">
        <v>11094</v>
      </c>
      <c r="N175" s="120">
        <v>11106</v>
      </c>
      <c r="O175" s="120">
        <v>11190</v>
      </c>
      <c r="P175" s="121">
        <v>11075</v>
      </c>
      <c r="Q175" s="121">
        <v>11175</v>
      </c>
      <c r="R175" s="121">
        <v>11071</v>
      </c>
      <c r="S175" s="215">
        <v>11046</v>
      </c>
      <c r="T175" s="121">
        <v>11036</v>
      </c>
      <c r="U175" s="121">
        <v>11004</v>
      </c>
      <c r="V175" s="121">
        <v>10901</v>
      </c>
      <c r="W175" s="121">
        <v>10791</v>
      </c>
      <c r="X175" s="121">
        <v>10614</v>
      </c>
      <c r="Y175" s="121">
        <v>10514</v>
      </c>
      <c r="Z175" s="121">
        <v>10254</v>
      </c>
      <c r="AA175" s="121" t="s">
        <v>485</v>
      </c>
      <c r="AB175" s="121">
        <v>10085</v>
      </c>
      <c r="AC175" s="121">
        <v>10029</v>
      </c>
      <c r="AD175" s="121">
        <v>9908</v>
      </c>
      <c r="AE175" s="215">
        <v>9913</v>
      </c>
      <c r="AF175" s="121">
        <v>9976</v>
      </c>
      <c r="AG175" s="121">
        <v>9891</v>
      </c>
      <c r="AH175" s="121">
        <v>9719</v>
      </c>
      <c r="AI175" s="121">
        <v>9612</v>
      </c>
      <c r="AJ175" s="121">
        <v>9586</v>
      </c>
      <c r="AK175" s="121">
        <v>9527</v>
      </c>
      <c r="AL175" s="121">
        <v>9398</v>
      </c>
      <c r="AM175" s="121">
        <v>9285</v>
      </c>
      <c r="AN175" s="121">
        <v>9281</v>
      </c>
      <c r="AO175" s="121">
        <v>9186</v>
      </c>
      <c r="AP175" s="121">
        <v>9113</v>
      </c>
      <c r="AQ175" s="215">
        <v>8972</v>
      </c>
      <c r="AR175" s="121">
        <v>8886</v>
      </c>
      <c r="AS175" s="121">
        <v>8791</v>
      </c>
      <c r="AT175" s="121">
        <v>8758</v>
      </c>
      <c r="AU175" s="121">
        <v>8683</v>
      </c>
      <c r="AV175" s="121">
        <v>8627</v>
      </c>
      <c r="AW175" s="121">
        <v>8633</v>
      </c>
      <c r="AX175" s="121">
        <v>8573</v>
      </c>
      <c r="AY175" s="121">
        <v>8500</v>
      </c>
      <c r="AZ175" s="121">
        <v>8430</v>
      </c>
      <c r="BA175" s="121"/>
      <c r="BB175" s="121"/>
      <c r="BC175" s="215"/>
    </row>
    <row r="176" spans="1:55" x14ac:dyDescent="0.3">
      <c r="A176" s="299" t="s">
        <v>399</v>
      </c>
      <c r="B176" s="122" t="s">
        <v>74</v>
      </c>
      <c r="C176" s="122" t="s">
        <v>74</v>
      </c>
      <c r="D176" s="122">
        <v>4875</v>
      </c>
      <c r="E176" s="122">
        <v>4377</v>
      </c>
      <c r="F176" s="488">
        <v>3988</v>
      </c>
      <c r="G176" s="495" t="s">
        <v>530</v>
      </c>
      <c r="H176" s="491">
        <v>4799</v>
      </c>
      <c r="I176" s="123">
        <v>4845</v>
      </c>
      <c r="J176" s="123">
        <v>4841</v>
      </c>
      <c r="K176" s="123">
        <v>4865</v>
      </c>
      <c r="L176" s="123">
        <v>4818</v>
      </c>
      <c r="M176" s="123">
        <v>4749</v>
      </c>
      <c r="N176" s="122">
        <v>4769</v>
      </c>
      <c r="O176" s="122">
        <v>4848</v>
      </c>
      <c r="P176" s="123">
        <v>4816</v>
      </c>
      <c r="Q176" s="123">
        <v>4821</v>
      </c>
      <c r="R176" s="123">
        <v>4845</v>
      </c>
      <c r="S176" s="216">
        <v>4875</v>
      </c>
      <c r="T176" s="123">
        <v>4859</v>
      </c>
      <c r="U176" s="123">
        <v>4857</v>
      </c>
      <c r="V176" s="123">
        <v>4806</v>
      </c>
      <c r="W176" s="123">
        <v>4773</v>
      </c>
      <c r="X176" s="123">
        <v>4691</v>
      </c>
      <c r="Y176" s="123">
        <v>4648</v>
      </c>
      <c r="Z176" s="123">
        <v>4564</v>
      </c>
      <c r="AA176" s="123" t="s">
        <v>486</v>
      </c>
      <c r="AB176" s="123">
        <v>4483</v>
      </c>
      <c r="AC176" s="123">
        <v>4449</v>
      </c>
      <c r="AD176" s="123">
        <v>4399</v>
      </c>
      <c r="AE176" s="216">
        <v>4377</v>
      </c>
      <c r="AF176" s="123">
        <v>4427</v>
      </c>
      <c r="AG176" s="123">
        <v>4388</v>
      </c>
      <c r="AH176" s="123">
        <v>4316</v>
      </c>
      <c r="AI176" s="123">
        <v>4276</v>
      </c>
      <c r="AJ176" s="123">
        <v>4270</v>
      </c>
      <c r="AK176" s="123">
        <v>4243</v>
      </c>
      <c r="AL176" s="123">
        <v>4190</v>
      </c>
      <c r="AM176" s="123">
        <v>4117</v>
      </c>
      <c r="AN176" s="123">
        <v>4115</v>
      </c>
      <c r="AO176" s="123">
        <v>4079</v>
      </c>
      <c r="AP176" s="123">
        <v>4047</v>
      </c>
      <c r="AQ176" s="216">
        <v>3988</v>
      </c>
      <c r="AR176" s="123">
        <v>3950</v>
      </c>
      <c r="AS176" s="123">
        <v>3889</v>
      </c>
      <c r="AT176" s="123">
        <v>3863</v>
      </c>
      <c r="AU176" s="123">
        <v>3818</v>
      </c>
      <c r="AV176" s="123">
        <v>3797</v>
      </c>
      <c r="AW176" s="123">
        <v>3794</v>
      </c>
      <c r="AX176" s="123">
        <v>3772</v>
      </c>
      <c r="AY176" s="123">
        <v>3745</v>
      </c>
      <c r="AZ176" s="123">
        <v>3713</v>
      </c>
      <c r="BA176" s="123"/>
      <c r="BB176" s="123"/>
      <c r="BC176" s="216"/>
    </row>
    <row r="177" spans="1:55" x14ac:dyDescent="0.3">
      <c r="A177" s="299" t="s">
        <v>401</v>
      </c>
      <c r="B177" s="122" t="s">
        <v>74</v>
      </c>
      <c r="C177" s="122" t="s">
        <v>74</v>
      </c>
      <c r="D177" s="122">
        <f t="shared" ref="D177:D182" si="35">SUM(H177:S177)</f>
        <v>1979</v>
      </c>
      <c r="E177" s="122">
        <f t="shared" ref="E177:E182" si="36">SUM(T177:AE177)</f>
        <v>1349</v>
      </c>
      <c r="F177" s="488">
        <f>SUM(AF177:AQ177)</f>
        <v>1444</v>
      </c>
      <c r="G177" s="496">
        <f>SUM(AR177:BC177)</f>
        <v>926</v>
      </c>
      <c r="H177" s="491">
        <v>124</v>
      </c>
      <c r="I177" s="123">
        <v>149</v>
      </c>
      <c r="J177" s="123">
        <v>173</v>
      </c>
      <c r="K177" s="123">
        <v>188</v>
      </c>
      <c r="L177" s="123">
        <v>182</v>
      </c>
      <c r="M177" s="123">
        <v>168</v>
      </c>
      <c r="N177" s="122">
        <v>133</v>
      </c>
      <c r="O177" s="122">
        <v>150</v>
      </c>
      <c r="P177" s="123">
        <v>227</v>
      </c>
      <c r="Q177" s="123">
        <v>177</v>
      </c>
      <c r="R177" s="123">
        <v>164</v>
      </c>
      <c r="S177" s="216">
        <v>144</v>
      </c>
      <c r="T177" s="123">
        <v>145</v>
      </c>
      <c r="U177" s="123">
        <v>161</v>
      </c>
      <c r="V177" s="123">
        <v>149</v>
      </c>
      <c r="W177" s="123">
        <v>136</v>
      </c>
      <c r="X177" s="123">
        <v>80</v>
      </c>
      <c r="Y177" s="123">
        <v>142</v>
      </c>
      <c r="Z177" s="123">
        <v>97</v>
      </c>
      <c r="AA177" s="123" t="s">
        <v>487</v>
      </c>
      <c r="AB177" s="123">
        <v>117</v>
      </c>
      <c r="AC177" s="123">
        <v>96</v>
      </c>
      <c r="AD177" s="123">
        <v>111</v>
      </c>
      <c r="AE177" s="216">
        <v>115</v>
      </c>
      <c r="AF177" s="123">
        <v>134</v>
      </c>
      <c r="AG177" s="123">
        <v>149</v>
      </c>
      <c r="AH177" s="123">
        <v>108</v>
      </c>
      <c r="AI177" s="123">
        <v>114</v>
      </c>
      <c r="AJ177" s="123">
        <v>126</v>
      </c>
      <c r="AK177" s="123">
        <v>117</v>
      </c>
      <c r="AL177" s="123">
        <v>101</v>
      </c>
      <c r="AM177" s="123">
        <v>83</v>
      </c>
      <c r="AN177" s="123">
        <v>153</v>
      </c>
      <c r="AO177" s="123">
        <v>121</v>
      </c>
      <c r="AP177" s="123">
        <v>136</v>
      </c>
      <c r="AQ177" s="216">
        <v>102</v>
      </c>
      <c r="AR177" s="123">
        <v>94</v>
      </c>
      <c r="AS177" s="123">
        <v>107</v>
      </c>
      <c r="AT177" s="123">
        <v>101</v>
      </c>
      <c r="AU177" s="123">
        <v>98</v>
      </c>
      <c r="AV177" s="123">
        <v>108</v>
      </c>
      <c r="AW177" s="123">
        <v>105</v>
      </c>
      <c r="AX177" s="123">
        <v>116</v>
      </c>
      <c r="AY177" s="123">
        <v>103</v>
      </c>
      <c r="AZ177" s="123">
        <v>94</v>
      </c>
      <c r="BA177" s="123"/>
      <c r="BB177" s="123"/>
      <c r="BC177" s="216"/>
    </row>
    <row r="178" spans="1:55" x14ac:dyDescent="0.3">
      <c r="A178" s="299" t="s">
        <v>402</v>
      </c>
      <c r="B178" s="122" t="s">
        <v>74</v>
      </c>
      <c r="C178" s="122" t="s">
        <v>74</v>
      </c>
      <c r="D178" s="122">
        <f t="shared" si="35"/>
        <v>1978</v>
      </c>
      <c r="E178" s="122">
        <f t="shared" si="36"/>
        <v>1749</v>
      </c>
      <c r="F178" s="488">
        <f t="shared" ref="F178:F182" si="37">SUM(AF178:AQ178)</f>
        <v>2075</v>
      </c>
      <c r="G178" s="496">
        <f t="shared" ref="G178:G182" si="38">SUM(AR178:BC178)</f>
        <v>1303</v>
      </c>
      <c r="H178" s="491">
        <v>153</v>
      </c>
      <c r="I178" s="123">
        <v>171</v>
      </c>
      <c r="J178" s="123">
        <v>163</v>
      </c>
      <c r="K178" s="123">
        <v>154</v>
      </c>
      <c r="L178" s="123">
        <v>181</v>
      </c>
      <c r="M178" s="123">
        <v>157</v>
      </c>
      <c r="N178" s="122">
        <v>139</v>
      </c>
      <c r="O178" s="122">
        <v>151</v>
      </c>
      <c r="P178" s="123">
        <v>178</v>
      </c>
      <c r="Q178" s="123">
        <v>173</v>
      </c>
      <c r="R178" s="123">
        <v>185</v>
      </c>
      <c r="S178" s="216">
        <v>173</v>
      </c>
      <c r="T178" s="123">
        <v>199</v>
      </c>
      <c r="U178" s="123">
        <v>192</v>
      </c>
      <c r="V178" s="123">
        <v>150</v>
      </c>
      <c r="W178" s="123">
        <v>173</v>
      </c>
      <c r="X178" s="123">
        <v>165</v>
      </c>
      <c r="Y178" s="123">
        <v>162</v>
      </c>
      <c r="Z178" s="123">
        <v>172</v>
      </c>
      <c r="AA178" s="123" t="s">
        <v>488</v>
      </c>
      <c r="AB178" s="123">
        <v>161</v>
      </c>
      <c r="AC178" s="123">
        <v>99</v>
      </c>
      <c r="AD178" s="123">
        <v>141</v>
      </c>
      <c r="AE178" s="216">
        <v>135</v>
      </c>
      <c r="AF178" s="123">
        <v>171</v>
      </c>
      <c r="AG178" s="123">
        <v>205</v>
      </c>
      <c r="AH178" s="123">
        <v>184</v>
      </c>
      <c r="AI178" s="123">
        <v>168</v>
      </c>
      <c r="AJ178" s="123">
        <v>152</v>
      </c>
      <c r="AK178" s="123">
        <v>161</v>
      </c>
      <c r="AL178" s="123">
        <v>171</v>
      </c>
      <c r="AM178" s="123">
        <v>161</v>
      </c>
      <c r="AN178" s="123">
        <v>178</v>
      </c>
      <c r="AO178" s="123">
        <v>166</v>
      </c>
      <c r="AP178" s="123">
        <v>179</v>
      </c>
      <c r="AQ178" s="216">
        <v>179</v>
      </c>
      <c r="AR178" s="123">
        <v>148</v>
      </c>
      <c r="AS178" s="123">
        <v>181</v>
      </c>
      <c r="AT178" s="123">
        <v>142</v>
      </c>
      <c r="AU178" s="123">
        <v>150</v>
      </c>
      <c r="AV178" s="123">
        <v>139</v>
      </c>
      <c r="AW178" s="123">
        <v>119</v>
      </c>
      <c r="AX178" s="123">
        <v>142</v>
      </c>
      <c r="AY178" s="123">
        <v>139</v>
      </c>
      <c r="AZ178" s="123">
        <v>143</v>
      </c>
      <c r="BA178" s="123"/>
      <c r="BB178" s="123"/>
      <c r="BC178" s="216"/>
    </row>
    <row r="179" spans="1:55" x14ac:dyDescent="0.3">
      <c r="A179" s="300" t="s">
        <v>241</v>
      </c>
      <c r="B179" s="122" t="s">
        <v>74</v>
      </c>
      <c r="C179" s="122" t="s">
        <v>74</v>
      </c>
      <c r="D179" s="122">
        <f t="shared" si="35"/>
        <v>859</v>
      </c>
      <c r="E179" s="124">
        <f t="shared" si="36"/>
        <v>742</v>
      </c>
      <c r="F179" s="488">
        <f t="shared" si="37"/>
        <v>909</v>
      </c>
      <c r="G179" s="496">
        <f t="shared" si="38"/>
        <v>548</v>
      </c>
      <c r="H179" s="492">
        <v>47</v>
      </c>
      <c r="I179" s="125">
        <v>43</v>
      </c>
      <c r="J179" s="125">
        <v>71</v>
      </c>
      <c r="K179" s="125">
        <v>70</v>
      </c>
      <c r="L179" s="125">
        <v>86</v>
      </c>
      <c r="M179" s="125">
        <v>85</v>
      </c>
      <c r="N179" s="124">
        <v>66</v>
      </c>
      <c r="O179" s="124">
        <v>72</v>
      </c>
      <c r="P179" s="125">
        <v>78</v>
      </c>
      <c r="Q179" s="125">
        <v>72</v>
      </c>
      <c r="R179" s="125">
        <v>95</v>
      </c>
      <c r="S179" s="228">
        <v>74</v>
      </c>
      <c r="T179" s="125">
        <v>87</v>
      </c>
      <c r="U179" s="125">
        <v>83</v>
      </c>
      <c r="V179" s="125">
        <v>53</v>
      </c>
      <c r="W179" s="125">
        <v>68</v>
      </c>
      <c r="X179" s="125">
        <v>85</v>
      </c>
      <c r="Y179" s="125">
        <v>81</v>
      </c>
      <c r="Z179" s="125">
        <v>71</v>
      </c>
      <c r="AA179" s="125" t="s">
        <v>489</v>
      </c>
      <c r="AB179" s="125">
        <v>57</v>
      </c>
      <c r="AC179" s="125">
        <v>42</v>
      </c>
      <c r="AD179" s="125">
        <v>54</v>
      </c>
      <c r="AE179" s="228">
        <v>61</v>
      </c>
      <c r="AF179" s="125">
        <v>74</v>
      </c>
      <c r="AG179" s="125">
        <v>91</v>
      </c>
      <c r="AH179" s="125">
        <v>87</v>
      </c>
      <c r="AI179" s="125">
        <v>70</v>
      </c>
      <c r="AJ179" s="125">
        <v>81</v>
      </c>
      <c r="AK179" s="125">
        <v>70</v>
      </c>
      <c r="AL179" s="125">
        <v>66</v>
      </c>
      <c r="AM179" s="125">
        <v>61</v>
      </c>
      <c r="AN179" s="125">
        <v>77</v>
      </c>
      <c r="AO179" s="125">
        <v>73</v>
      </c>
      <c r="AP179" s="125">
        <v>86</v>
      </c>
      <c r="AQ179" s="228">
        <v>73</v>
      </c>
      <c r="AR179" s="125">
        <v>58</v>
      </c>
      <c r="AS179" s="125">
        <v>62</v>
      </c>
      <c r="AT179" s="125">
        <v>67</v>
      </c>
      <c r="AU179" s="125">
        <v>70</v>
      </c>
      <c r="AV179" s="125">
        <v>60</v>
      </c>
      <c r="AW179" s="125">
        <v>59</v>
      </c>
      <c r="AX179" s="125">
        <v>54</v>
      </c>
      <c r="AY179" s="125">
        <v>55</v>
      </c>
      <c r="AZ179" s="125">
        <v>63</v>
      </c>
      <c r="BA179" s="125"/>
      <c r="BB179" s="125"/>
      <c r="BC179" s="228"/>
    </row>
    <row r="180" spans="1:55" x14ac:dyDescent="0.3">
      <c r="A180" s="300" t="s">
        <v>245</v>
      </c>
      <c r="B180" s="122" t="s">
        <v>74</v>
      </c>
      <c r="C180" s="122" t="s">
        <v>74</v>
      </c>
      <c r="D180" s="122">
        <f t="shared" si="35"/>
        <v>50</v>
      </c>
      <c r="E180" s="124">
        <f t="shared" si="36"/>
        <v>48</v>
      </c>
      <c r="F180" s="488">
        <f t="shared" si="37"/>
        <v>49</v>
      </c>
      <c r="G180" s="496">
        <f t="shared" si="38"/>
        <v>30</v>
      </c>
      <c r="H180" s="492">
        <v>3</v>
      </c>
      <c r="I180" s="125">
        <v>1</v>
      </c>
      <c r="J180" s="125">
        <v>3</v>
      </c>
      <c r="K180" s="125">
        <v>6</v>
      </c>
      <c r="L180" s="125">
        <v>5</v>
      </c>
      <c r="M180" s="125">
        <v>2</v>
      </c>
      <c r="N180" s="124">
        <v>3</v>
      </c>
      <c r="O180" s="124">
        <v>5</v>
      </c>
      <c r="P180" s="125">
        <v>8</v>
      </c>
      <c r="Q180" s="125">
        <v>7</v>
      </c>
      <c r="R180" s="125">
        <v>2</v>
      </c>
      <c r="S180" s="228">
        <v>5</v>
      </c>
      <c r="T180" s="125">
        <v>8</v>
      </c>
      <c r="U180" s="125">
        <v>4</v>
      </c>
      <c r="V180" s="125">
        <v>4</v>
      </c>
      <c r="W180" s="125">
        <v>3</v>
      </c>
      <c r="X180" s="125">
        <v>3</v>
      </c>
      <c r="Y180" s="125">
        <v>2</v>
      </c>
      <c r="Z180" s="125">
        <v>7</v>
      </c>
      <c r="AA180" s="125" t="s">
        <v>490</v>
      </c>
      <c r="AB180" s="125">
        <v>6</v>
      </c>
      <c r="AC180" s="125">
        <v>1</v>
      </c>
      <c r="AD180" s="125">
        <v>6</v>
      </c>
      <c r="AE180" s="228">
        <v>4</v>
      </c>
      <c r="AF180" s="125">
        <v>5</v>
      </c>
      <c r="AG180" s="125">
        <v>5</v>
      </c>
      <c r="AH180" s="125">
        <v>4</v>
      </c>
      <c r="AI180" s="125">
        <v>5</v>
      </c>
      <c r="AJ180" s="125">
        <v>5</v>
      </c>
      <c r="AK180" s="125">
        <v>2</v>
      </c>
      <c r="AL180" s="125">
        <v>8</v>
      </c>
      <c r="AM180" s="125">
        <v>3</v>
      </c>
      <c r="AN180" s="125">
        <v>3</v>
      </c>
      <c r="AO180" s="125">
        <v>1</v>
      </c>
      <c r="AP180" s="125">
        <v>2</v>
      </c>
      <c r="AQ180" s="228">
        <v>6</v>
      </c>
      <c r="AR180" s="125">
        <v>1</v>
      </c>
      <c r="AS180" s="125">
        <v>3</v>
      </c>
      <c r="AT180" s="125">
        <v>5</v>
      </c>
      <c r="AU180" s="125">
        <v>5</v>
      </c>
      <c r="AV180" s="125">
        <v>4</v>
      </c>
      <c r="AW180" s="125">
        <v>1</v>
      </c>
      <c r="AX180" s="125">
        <v>2</v>
      </c>
      <c r="AY180" s="125">
        <v>3</v>
      </c>
      <c r="AZ180" s="125">
        <v>6</v>
      </c>
      <c r="BA180" s="125"/>
      <c r="BB180" s="125"/>
      <c r="BC180" s="228"/>
    </row>
    <row r="181" spans="1:55" x14ac:dyDescent="0.3">
      <c r="A181" s="300" t="s">
        <v>242</v>
      </c>
      <c r="B181" s="122" t="s">
        <v>74</v>
      </c>
      <c r="C181" s="122" t="s">
        <v>74</v>
      </c>
      <c r="D181" s="122">
        <f t="shared" si="35"/>
        <v>289</v>
      </c>
      <c r="E181" s="124">
        <f t="shared" si="36"/>
        <v>300</v>
      </c>
      <c r="F181" s="488">
        <f t="shared" si="37"/>
        <v>335</v>
      </c>
      <c r="G181" s="496">
        <f t="shared" si="38"/>
        <v>229</v>
      </c>
      <c r="H181" s="492">
        <v>20</v>
      </c>
      <c r="I181" s="125">
        <v>25</v>
      </c>
      <c r="J181" s="125">
        <v>17</v>
      </c>
      <c r="K181" s="125">
        <v>23</v>
      </c>
      <c r="L181" s="125">
        <v>25</v>
      </c>
      <c r="M181" s="125">
        <v>8</v>
      </c>
      <c r="N181" s="124">
        <v>28</v>
      </c>
      <c r="O181" s="124">
        <v>24</v>
      </c>
      <c r="P181" s="125">
        <v>28</v>
      </c>
      <c r="Q181" s="125">
        <v>31</v>
      </c>
      <c r="R181" s="125">
        <v>32</v>
      </c>
      <c r="S181" s="228">
        <v>28</v>
      </c>
      <c r="T181" s="125">
        <v>32</v>
      </c>
      <c r="U181" s="125">
        <v>22</v>
      </c>
      <c r="V181" s="125">
        <v>32</v>
      </c>
      <c r="W181" s="125">
        <v>36</v>
      </c>
      <c r="X181" s="125">
        <v>22</v>
      </c>
      <c r="Y181" s="125">
        <v>19</v>
      </c>
      <c r="Z181" s="125">
        <v>34</v>
      </c>
      <c r="AA181" s="125" t="s">
        <v>491</v>
      </c>
      <c r="AB181" s="125">
        <v>43</v>
      </c>
      <c r="AC181" s="125">
        <v>17</v>
      </c>
      <c r="AD181" s="125">
        <v>27</v>
      </c>
      <c r="AE181" s="228">
        <v>16</v>
      </c>
      <c r="AF181" s="125">
        <v>22</v>
      </c>
      <c r="AG181" s="125">
        <v>40</v>
      </c>
      <c r="AH181" s="125">
        <v>26</v>
      </c>
      <c r="AI181" s="125">
        <v>20</v>
      </c>
      <c r="AJ181" s="125">
        <v>16</v>
      </c>
      <c r="AK181" s="125">
        <v>25</v>
      </c>
      <c r="AL181" s="125">
        <v>31</v>
      </c>
      <c r="AM181" s="125">
        <v>30</v>
      </c>
      <c r="AN181" s="125">
        <v>30</v>
      </c>
      <c r="AO181" s="125">
        <v>30</v>
      </c>
      <c r="AP181" s="125">
        <v>30</v>
      </c>
      <c r="AQ181" s="228">
        <v>35</v>
      </c>
      <c r="AR181" s="125">
        <v>33</v>
      </c>
      <c r="AS181" s="125">
        <v>30</v>
      </c>
      <c r="AT181" s="125">
        <v>25</v>
      </c>
      <c r="AU181" s="125">
        <v>25</v>
      </c>
      <c r="AV181" s="125">
        <v>23</v>
      </c>
      <c r="AW181" s="125">
        <v>18</v>
      </c>
      <c r="AX181" s="125">
        <v>29</v>
      </c>
      <c r="AY181" s="125">
        <v>27</v>
      </c>
      <c r="AZ181" s="125">
        <v>19</v>
      </c>
      <c r="BA181" s="125"/>
      <c r="BB181" s="125"/>
      <c r="BC181" s="228"/>
    </row>
    <row r="182" spans="1:55" x14ac:dyDescent="0.3">
      <c r="A182" s="300" t="s">
        <v>143</v>
      </c>
      <c r="B182" s="122" t="s">
        <v>74</v>
      </c>
      <c r="C182" s="122" t="s">
        <v>74</v>
      </c>
      <c r="D182" s="122">
        <f t="shared" si="35"/>
        <v>795</v>
      </c>
      <c r="E182" s="124">
        <f t="shared" si="36"/>
        <v>653</v>
      </c>
      <c r="F182" s="488">
        <f t="shared" si="37"/>
        <v>783</v>
      </c>
      <c r="G182" s="496">
        <f t="shared" si="38"/>
        <v>496</v>
      </c>
      <c r="H182" s="492">
        <v>83</v>
      </c>
      <c r="I182" s="125">
        <v>102</v>
      </c>
      <c r="J182" s="125">
        <v>72</v>
      </c>
      <c r="K182" s="125">
        <v>55</v>
      </c>
      <c r="L182" s="125">
        <v>65</v>
      </c>
      <c r="M182" s="125">
        <v>62</v>
      </c>
      <c r="N182" s="124">
        <v>42</v>
      </c>
      <c r="O182" s="124">
        <v>65</v>
      </c>
      <c r="P182" s="125">
        <v>64</v>
      </c>
      <c r="Q182" s="125">
        <v>63</v>
      </c>
      <c r="R182" s="125">
        <v>56</v>
      </c>
      <c r="S182" s="228">
        <v>66</v>
      </c>
      <c r="T182" s="125">
        <v>72</v>
      </c>
      <c r="U182" s="125">
        <v>83</v>
      </c>
      <c r="V182" s="125">
        <v>61</v>
      </c>
      <c r="W182" s="125">
        <v>66</v>
      </c>
      <c r="X182" s="125">
        <v>55</v>
      </c>
      <c r="Y182" s="125">
        <v>60</v>
      </c>
      <c r="Z182" s="125">
        <v>60</v>
      </c>
      <c r="AA182" s="125" t="s">
        <v>492</v>
      </c>
      <c r="AB182" s="125">
        <v>55</v>
      </c>
      <c r="AC182" s="125">
        <v>33</v>
      </c>
      <c r="AD182" s="125">
        <v>54</v>
      </c>
      <c r="AE182" s="228">
        <v>54</v>
      </c>
      <c r="AF182" s="125">
        <v>70</v>
      </c>
      <c r="AG182" s="125">
        <v>69</v>
      </c>
      <c r="AH182" s="125">
        <v>67</v>
      </c>
      <c r="AI182" s="125">
        <v>73</v>
      </c>
      <c r="AJ182" s="125">
        <v>50</v>
      </c>
      <c r="AK182" s="125">
        <v>64</v>
      </c>
      <c r="AL182" s="125">
        <v>66</v>
      </c>
      <c r="AM182" s="125">
        <v>68</v>
      </c>
      <c r="AN182" s="125">
        <v>68</v>
      </c>
      <c r="AO182" s="125">
        <v>62</v>
      </c>
      <c r="AP182" s="125">
        <v>61</v>
      </c>
      <c r="AQ182" s="228">
        <v>65</v>
      </c>
      <c r="AR182" s="125">
        <v>56</v>
      </c>
      <c r="AS182" s="125">
        <v>86</v>
      </c>
      <c r="AT182" s="125">
        <v>45</v>
      </c>
      <c r="AU182" s="125">
        <v>50</v>
      </c>
      <c r="AV182" s="125">
        <v>52</v>
      </c>
      <c r="AW182" s="125">
        <v>41</v>
      </c>
      <c r="AX182" s="125">
        <v>57</v>
      </c>
      <c r="AY182" s="125">
        <v>54</v>
      </c>
      <c r="AZ182" s="125">
        <v>55</v>
      </c>
      <c r="BA182" s="125"/>
      <c r="BB182" s="125"/>
      <c r="BC182" s="228"/>
    </row>
    <row r="183" spans="1:55" ht="14.5" thickBot="1" x14ac:dyDescent="0.35">
      <c r="A183" s="297" t="s">
        <v>403</v>
      </c>
      <c r="B183" s="132" t="s">
        <v>74</v>
      </c>
      <c r="C183" s="132" t="s">
        <v>74</v>
      </c>
      <c r="D183" s="132">
        <f>AVERAGE(H183:S183)</f>
        <v>6.5341666666666667</v>
      </c>
      <c r="E183" s="132">
        <f>AVERAGE(T183:AE183)</f>
        <v>6.34</v>
      </c>
      <c r="F183" s="489">
        <f>AVERAGE(AF183:AQ183)</f>
        <v>5.7250000000000005</v>
      </c>
      <c r="G183" s="497">
        <f>AVERAGE(AR183:BC183)</f>
        <v>5.5333333333333341</v>
      </c>
      <c r="H183" s="493">
        <v>6.73</v>
      </c>
      <c r="I183" s="148">
        <v>6.87</v>
      </c>
      <c r="J183" s="148">
        <v>6.63</v>
      </c>
      <c r="K183" s="148">
        <v>6.55</v>
      </c>
      <c r="L183" s="148">
        <v>7.02</v>
      </c>
      <c r="M183" s="148">
        <v>6.78</v>
      </c>
      <c r="N183" s="132">
        <v>6.99</v>
      </c>
      <c r="O183" s="132">
        <v>6.5</v>
      </c>
      <c r="P183" s="148">
        <v>6.6</v>
      </c>
      <c r="Q183" s="148">
        <v>6</v>
      </c>
      <c r="R183" s="148">
        <v>6.14</v>
      </c>
      <c r="S183" s="229">
        <v>5.6</v>
      </c>
      <c r="T183" s="148">
        <v>5.86</v>
      </c>
      <c r="U183" s="148">
        <v>5.51</v>
      </c>
      <c r="V183" s="148">
        <v>6.2</v>
      </c>
      <c r="W183" s="148">
        <v>7.38</v>
      </c>
      <c r="X183" s="148">
        <v>7.21</v>
      </c>
      <c r="Y183" s="148">
        <v>11.09</v>
      </c>
      <c r="Z183" s="148">
        <v>4.9800000000000004</v>
      </c>
      <c r="AA183" s="148">
        <v>5.4</v>
      </c>
      <c r="AB183" s="148">
        <v>6.2</v>
      </c>
      <c r="AC183" s="148">
        <v>5.7</v>
      </c>
      <c r="AD183" s="148">
        <v>5.27</v>
      </c>
      <c r="AE183" s="229">
        <v>5.28</v>
      </c>
      <c r="AF183" s="148">
        <v>5.5</v>
      </c>
      <c r="AG183" s="148">
        <v>5.7</v>
      </c>
      <c r="AH183" s="148">
        <v>6</v>
      </c>
      <c r="AI183" s="148">
        <v>5.3</v>
      </c>
      <c r="AJ183" s="148">
        <v>5.5</v>
      </c>
      <c r="AK183" s="148">
        <v>6</v>
      </c>
      <c r="AL183" s="148">
        <v>6.3</v>
      </c>
      <c r="AM183" s="148">
        <v>5.6</v>
      </c>
      <c r="AN183" s="148">
        <v>5.7</v>
      </c>
      <c r="AO183" s="148">
        <v>5.7</v>
      </c>
      <c r="AP183" s="148">
        <v>5.4</v>
      </c>
      <c r="AQ183" s="229">
        <v>6</v>
      </c>
      <c r="AR183" s="148">
        <v>5.5</v>
      </c>
      <c r="AS183" s="148">
        <v>5</v>
      </c>
      <c r="AT183" s="148">
        <v>5.5</v>
      </c>
      <c r="AU183" s="148">
        <v>5.6</v>
      </c>
      <c r="AV183" s="148">
        <v>5.24</v>
      </c>
      <c r="AW183" s="148">
        <v>5.32</v>
      </c>
      <c r="AX183" s="148">
        <v>5.54</v>
      </c>
      <c r="AY183" s="148">
        <v>5.7</v>
      </c>
      <c r="AZ183" s="148">
        <v>6.4</v>
      </c>
      <c r="BA183" s="148"/>
      <c r="BB183" s="148"/>
      <c r="BC183" s="229"/>
    </row>
    <row r="184" spans="1:55" ht="15" customHeight="1" x14ac:dyDescent="0.3">
      <c r="A184" s="1210" t="s">
        <v>422</v>
      </c>
      <c r="B184" s="1210"/>
      <c r="C184" s="1210"/>
      <c r="D184" s="1210"/>
      <c r="E184" s="1210"/>
      <c r="F184" s="1210"/>
      <c r="G184" s="1210"/>
      <c r="H184" s="1210"/>
      <c r="I184" s="1210"/>
      <c r="J184" s="1210"/>
      <c r="K184" s="1210"/>
      <c r="L184" s="1210"/>
      <c r="M184" s="1210"/>
      <c r="N184" s="1210"/>
      <c r="O184" s="1210"/>
      <c r="P184" s="1210"/>
      <c r="Q184" s="1210"/>
      <c r="R184" s="1210"/>
      <c r="S184" s="1210"/>
      <c r="T184" s="1210"/>
      <c r="U184" s="1210"/>
      <c r="V184" s="1210"/>
      <c r="W184" s="1210"/>
      <c r="X184" s="1210"/>
      <c r="Y184" s="1210"/>
      <c r="Z184" s="1210"/>
      <c r="AA184" s="1210"/>
      <c r="AB184" s="1210"/>
      <c r="AC184" s="1210"/>
      <c r="AD184" s="1210"/>
      <c r="AE184" s="1210"/>
      <c r="AF184" s="1210"/>
      <c r="AG184" s="1210"/>
      <c r="AH184" s="1210"/>
      <c r="AI184" s="1210"/>
      <c r="AJ184" s="1210"/>
      <c r="AK184" s="1210"/>
      <c r="AL184" s="1210"/>
      <c r="AM184" s="1210"/>
      <c r="AN184" s="1210"/>
      <c r="AO184" s="1210"/>
      <c r="AP184" s="1210"/>
      <c r="AQ184" s="1210"/>
      <c r="AR184" s="1210"/>
      <c r="AS184" s="1210"/>
      <c r="AT184" s="1210"/>
      <c r="AU184" s="1210"/>
      <c r="AV184" s="1210"/>
      <c r="AW184" s="1210"/>
      <c r="AX184" s="1210"/>
      <c r="AY184" s="1210"/>
      <c r="AZ184" s="1210"/>
      <c r="BA184" s="1210"/>
      <c r="BB184" s="1210"/>
      <c r="BC184" s="1210"/>
    </row>
    <row r="185" spans="1:55" ht="14.5" x14ac:dyDescent="0.3">
      <c r="A185" s="1033" t="s">
        <v>493</v>
      </c>
      <c r="B185" s="1033"/>
      <c r="C185" s="1033"/>
      <c r="D185" s="1033"/>
      <c r="E185" s="1033"/>
      <c r="F185" s="1033"/>
      <c r="G185" s="1033"/>
      <c r="H185" s="1033"/>
      <c r="I185" s="1033"/>
      <c r="J185" s="1033"/>
      <c r="K185" s="1033"/>
      <c r="L185" s="1033"/>
      <c r="M185" s="1033"/>
      <c r="N185" s="1033"/>
      <c r="O185" s="1033"/>
      <c r="P185" s="1033"/>
      <c r="Q185" s="1033"/>
      <c r="R185" s="1033"/>
      <c r="S185" s="1033"/>
      <c r="T185" s="1033"/>
      <c r="U185" s="1033"/>
      <c r="V185" s="1033"/>
      <c r="W185" s="1033"/>
      <c r="X185" s="1033"/>
      <c r="Y185" s="1033"/>
      <c r="Z185" s="1033"/>
      <c r="AA185" s="1033"/>
      <c r="AB185" s="1033"/>
      <c r="AC185" s="1033"/>
      <c r="AD185" s="1033"/>
      <c r="AE185" s="1033"/>
      <c r="AF185" s="1033"/>
      <c r="AG185" s="1033"/>
      <c r="AH185" s="1033"/>
      <c r="AI185" s="1033"/>
      <c r="AJ185" s="1033"/>
      <c r="AK185" s="1033"/>
      <c r="AL185" s="1033"/>
      <c r="AM185" s="1033"/>
      <c r="AN185" s="1033"/>
      <c r="AO185" s="1033"/>
      <c r="AP185" s="1033"/>
      <c r="AQ185" s="1033"/>
      <c r="AR185" s="1033"/>
      <c r="AS185" s="1033"/>
      <c r="AT185" s="1033"/>
      <c r="AU185" s="1033"/>
      <c r="AV185" s="1033"/>
      <c r="AW185" s="1033"/>
      <c r="AX185" s="1033"/>
      <c r="AY185" s="1033"/>
      <c r="AZ185" s="1033"/>
      <c r="BA185" s="1033"/>
      <c r="BB185" s="1033"/>
      <c r="BC185" s="1033"/>
    </row>
    <row r="186" spans="1:55" ht="14.5" x14ac:dyDescent="0.3">
      <c r="A186" s="1211" t="s">
        <v>540</v>
      </c>
      <c r="B186" s="1211"/>
      <c r="C186" s="1211"/>
      <c r="D186" s="1211"/>
      <c r="E186" s="1211"/>
      <c r="F186" s="1211"/>
      <c r="G186" s="1211"/>
      <c r="H186" s="1211"/>
      <c r="I186" s="1211"/>
      <c r="J186" s="1211"/>
      <c r="K186" s="1211"/>
      <c r="L186" s="1211"/>
      <c r="M186" s="1211"/>
      <c r="N186" s="1211"/>
      <c r="O186" s="1211"/>
      <c r="P186" s="1211"/>
      <c r="Q186" s="1211"/>
      <c r="R186" s="1211"/>
      <c r="S186" s="1211"/>
      <c r="T186" s="1211"/>
      <c r="U186" s="1211"/>
      <c r="V186" s="1211"/>
      <c r="W186" s="1211"/>
      <c r="X186" s="1211"/>
      <c r="Y186" s="1211"/>
      <c r="Z186" s="1211"/>
      <c r="AA186" s="1211"/>
      <c r="AB186" s="1211"/>
      <c r="AC186" s="1211"/>
      <c r="AD186" s="1211"/>
      <c r="AE186" s="1211"/>
      <c r="AF186" s="1211"/>
      <c r="AG186" s="1211"/>
      <c r="AH186" s="1211"/>
      <c r="AI186" s="1211"/>
      <c r="AJ186" s="1211"/>
      <c r="AK186" s="1211"/>
      <c r="AL186" s="1211"/>
      <c r="AM186" s="1211"/>
      <c r="AN186" s="1211"/>
      <c r="AO186" s="1211"/>
      <c r="AP186" s="1211"/>
      <c r="AQ186" s="1211"/>
      <c r="AR186" s="1211"/>
      <c r="AS186" s="1211"/>
      <c r="AT186" s="1211"/>
      <c r="AU186" s="1211"/>
      <c r="AV186" s="1211"/>
      <c r="AW186" s="1211"/>
      <c r="AX186" s="1211"/>
      <c r="AY186" s="1211"/>
      <c r="AZ186" s="1211"/>
      <c r="BA186" s="1211"/>
      <c r="BB186" s="1211"/>
      <c r="BC186" s="1211"/>
    </row>
    <row r="187" spans="1:55" ht="14.5" x14ac:dyDescent="0.3">
      <c r="A187" s="1211" t="s">
        <v>494</v>
      </c>
      <c r="B187" s="1211"/>
      <c r="C187" s="1211"/>
      <c r="D187" s="1211"/>
      <c r="E187" s="1211"/>
      <c r="F187" s="1211"/>
      <c r="G187" s="1211"/>
      <c r="H187" s="1211"/>
      <c r="I187" s="1211"/>
      <c r="J187" s="1211"/>
      <c r="K187" s="1211"/>
      <c r="L187" s="1211"/>
      <c r="M187" s="1211"/>
      <c r="N187" s="1211"/>
      <c r="O187" s="1211"/>
      <c r="P187" s="1211"/>
      <c r="Q187" s="1211"/>
      <c r="R187" s="1211"/>
      <c r="S187" s="1211"/>
      <c r="T187" s="1211"/>
      <c r="U187" s="1211"/>
      <c r="V187" s="1211"/>
      <c r="W187" s="1211"/>
      <c r="X187" s="1211"/>
      <c r="Y187" s="1211"/>
      <c r="Z187" s="1211"/>
      <c r="AA187" s="1211"/>
      <c r="AB187" s="1211"/>
      <c r="AC187" s="1211"/>
      <c r="AD187" s="1211"/>
      <c r="AE187" s="1211"/>
      <c r="AF187" s="1211"/>
      <c r="AG187" s="1211"/>
      <c r="AH187" s="1211"/>
      <c r="AI187" s="1211"/>
      <c r="AJ187" s="1211"/>
      <c r="AK187" s="1211"/>
      <c r="AL187" s="1211"/>
      <c r="AM187" s="1211"/>
      <c r="AN187" s="1211"/>
      <c r="AO187" s="1211"/>
      <c r="AP187" s="1211"/>
      <c r="AQ187" s="1211"/>
      <c r="AR187" s="1211"/>
      <c r="AS187" s="1211"/>
      <c r="AT187" s="1211"/>
      <c r="AU187" s="1211"/>
      <c r="AV187" s="1211"/>
      <c r="AW187" s="1211"/>
      <c r="AX187" s="1211"/>
      <c r="AY187" s="1211"/>
      <c r="AZ187" s="1211"/>
      <c r="BA187" s="1211"/>
      <c r="BB187" s="1211"/>
      <c r="BC187" s="1211"/>
    </row>
    <row r="188" spans="1:55" ht="14.5" x14ac:dyDescent="0.3">
      <c r="A188" s="1212" t="s">
        <v>542</v>
      </c>
      <c r="B188" s="1212"/>
      <c r="C188" s="1212"/>
      <c r="D188" s="1212"/>
      <c r="E188" s="1212"/>
      <c r="F188" s="1212"/>
      <c r="G188" s="1212"/>
      <c r="H188" s="1212"/>
      <c r="I188" s="1212"/>
      <c r="J188" s="1212"/>
      <c r="K188" s="1212"/>
      <c r="L188" s="1212"/>
      <c r="M188" s="1212"/>
      <c r="N188" s="1212"/>
      <c r="O188" s="1212"/>
      <c r="P188" s="1212"/>
      <c r="Q188" s="1212"/>
      <c r="R188" s="1212"/>
      <c r="S188" s="1212"/>
      <c r="T188" s="1212"/>
      <c r="U188" s="1212"/>
      <c r="V188" s="1212"/>
      <c r="W188" s="1212"/>
      <c r="X188" s="1212"/>
      <c r="Y188" s="1212"/>
      <c r="Z188" s="1212"/>
      <c r="AA188" s="1212"/>
      <c r="AB188" s="1212"/>
      <c r="AC188" s="1212"/>
      <c r="AD188" s="1212"/>
      <c r="AE188" s="1212"/>
      <c r="AF188" s="1212"/>
      <c r="AG188" s="1212"/>
      <c r="AH188" s="1212"/>
      <c r="AI188" s="1212"/>
      <c r="AJ188" s="1212"/>
      <c r="AK188" s="1212"/>
      <c r="AL188" s="1212"/>
      <c r="AM188" s="1212"/>
      <c r="AN188" s="1212"/>
      <c r="AO188" s="1212"/>
      <c r="AP188" s="1212"/>
      <c r="AQ188" s="1212"/>
      <c r="AR188" s="1212"/>
      <c r="AS188" s="1212"/>
      <c r="AT188" s="1212"/>
      <c r="AU188" s="1212"/>
      <c r="AV188" s="1212"/>
      <c r="AW188" s="1212"/>
      <c r="AX188" s="1212"/>
      <c r="AY188" s="1212"/>
      <c r="AZ188" s="1212"/>
      <c r="BA188" s="1212"/>
      <c r="BB188" s="1212"/>
      <c r="BC188" s="1212"/>
    </row>
    <row r="189" spans="1:55" ht="30.75" customHeight="1" x14ac:dyDescent="0.3">
      <c r="A189" s="1213" t="s">
        <v>552</v>
      </c>
      <c r="B189" s="1213"/>
      <c r="C189" s="1213"/>
      <c r="D189" s="1213"/>
      <c r="E189" s="1213"/>
      <c r="F189" s="1213"/>
      <c r="G189" s="1213"/>
      <c r="H189" s="1213"/>
      <c r="I189" s="1213"/>
      <c r="J189" s="1213"/>
      <c r="K189" s="1213"/>
      <c r="L189" s="1213"/>
      <c r="M189" s="1213"/>
      <c r="N189" s="1213"/>
      <c r="O189" s="1213"/>
      <c r="P189" s="1213"/>
      <c r="Q189" s="1213"/>
      <c r="R189" s="1213"/>
      <c r="S189" s="1213"/>
      <c r="T189" s="1213"/>
      <c r="U189" s="1213"/>
      <c r="V189" s="1213"/>
      <c r="W189" s="1213"/>
      <c r="X189" s="1213"/>
      <c r="Y189" s="1213"/>
      <c r="Z189" s="1213"/>
      <c r="AA189" s="1213"/>
      <c r="AB189" s="1213"/>
      <c r="AC189" s="1213"/>
      <c r="AD189" s="1213"/>
      <c r="AE189" s="1213"/>
      <c r="AF189" s="1213"/>
      <c r="AG189" s="1213"/>
      <c r="AH189" s="1213"/>
      <c r="AI189" s="1213"/>
      <c r="AJ189" s="1213"/>
      <c r="AK189" s="1213"/>
      <c r="AL189" s="1213"/>
      <c r="AM189" s="1213"/>
      <c r="AN189" s="1213"/>
      <c r="AO189" s="1213"/>
      <c r="AP189" s="1213"/>
      <c r="AQ189" s="1213"/>
      <c r="AR189" s="1213"/>
      <c r="AS189" s="1213"/>
      <c r="AT189" s="1213"/>
      <c r="AU189" s="1213"/>
      <c r="AV189" s="1213"/>
      <c r="AW189" s="1213"/>
      <c r="AX189" s="1213"/>
      <c r="AY189" s="1213"/>
      <c r="AZ189" s="1213"/>
      <c r="BA189" s="1213"/>
      <c r="BB189" s="1213"/>
      <c r="BC189" s="1213"/>
    </row>
    <row r="190" spans="1:55" ht="15.75" customHeight="1" x14ac:dyDescent="0.3">
      <c r="A190" s="1205" t="s">
        <v>553</v>
      </c>
      <c r="B190" s="1205"/>
      <c r="C190" s="1205"/>
      <c r="D190" s="1205"/>
      <c r="E190" s="1205"/>
      <c r="F190" s="1205"/>
      <c r="G190" s="1205"/>
      <c r="H190" s="1205"/>
      <c r="I190" s="1205"/>
      <c r="J190" s="1205"/>
      <c r="K190" s="1205"/>
      <c r="L190" s="1205"/>
      <c r="M190" s="1205"/>
      <c r="N190" s="1205"/>
      <c r="O190" s="1205"/>
      <c r="P190" s="1205"/>
      <c r="Q190" s="1205"/>
      <c r="R190" s="1205"/>
      <c r="S190" s="1205"/>
      <c r="T190" s="1205"/>
      <c r="U190" s="1205"/>
      <c r="V190" s="1205"/>
      <c r="W190" s="1205"/>
      <c r="X190" s="1205"/>
      <c r="Y190" s="1205"/>
      <c r="Z190" s="1205"/>
      <c r="AA190" s="1205"/>
      <c r="AB190" s="1205"/>
      <c r="AC190" s="1205"/>
      <c r="AD190" s="1205"/>
      <c r="AE190" s="1205"/>
      <c r="AF190" s="1205"/>
      <c r="AG190" s="1205"/>
      <c r="AH190" s="1205"/>
      <c r="AI190" s="1205"/>
      <c r="AJ190" s="1205"/>
      <c r="AK190" s="1205"/>
      <c r="AL190" s="1205"/>
      <c r="AM190" s="1205"/>
      <c r="AN190" s="1205"/>
      <c r="AO190" s="1205"/>
      <c r="AP190" s="1205"/>
      <c r="AQ190" s="1205"/>
      <c r="AR190" s="1205"/>
      <c r="AS190" s="1205"/>
      <c r="AT190" s="1205"/>
      <c r="AU190" s="1205"/>
      <c r="AV190" s="1205"/>
      <c r="AW190" s="1205"/>
      <c r="AX190" s="1205"/>
      <c r="AY190" s="1205"/>
      <c r="AZ190" s="1205"/>
      <c r="BA190" s="1205"/>
      <c r="BB190" s="1205"/>
      <c r="BC190" s="1205"/>
    </row>
    <row r="191" spans="1:55" ht="15" customHeight="1" x14ac:dyDescent="0.3">
      <c r="A191" s="1206" t="s">
        <v>692</v>
      </c>
      <c r="B191" s="1206"/>
      <c r="C191" s="1206"/>
      <c r="D191" s="1206"/>
      <c r="E191" s="1206"/>
      <c r="F191" s="1206"/>
      <c r="G191" s="1206"/>
      <c r="H191" s="1206"/>
      <c r="I191" s="1206"/>
      <c r="J191" s="1206"/>
      <c r="K191" s="1206"/>
      <c r="L191" s="1206"/>
      <c r="M191" s="1206"/>
      <c r="N191" s="1206"/>
      <c r="O191" s="1206"/>
      <c r="P191" s="1206"/>
      <c r="Q191" s="1206"/>
      <c r="R191" s="1206"/>
      <c r="S191" s="1206"/>
      <c r="T191" s="1206"/>
      <c r="U191" s="1206"/>
      <c r="V191" s="1206"/>
      <c r="W191" s="1206"/>
      <c r="X191" s="1206"/>
      <c r="Y191" s="1206"/>
      <c r="Z191" s="1206"/>
      <c r="AA191" s="1206"/>
      <c r="AB191" s="1206"/>
      <c r="AC191" s="1206"/>
      <c r="AD191" s="1206"/>
      <c r="AE191" s="1206"/>
      <c r="AF191" s="1206"/>
      <c r="AG191" s="1206"/>
      <c r="AH191" s="1206"/>
      <c r="AI191" s="1206"/>
      <c r="AJ191" s="1206"/>
      <c r="AK191" s="1206"/>
      <c r="AL191" s="1206"/>
      <c r="AM191" s="1206"/>
      <c r="AN191" s="1206"/>
      <c r="AO191" s="1206"/>
      <c r="AP191" s="1206"/>
      <c r="AQ191" s="1206"/>
      <c r="AR191" s="1206"/>
      <c r="AS191" s="1206"/>
      <c r="AT191" s="1206"/>
      <c r="AU191" s="1206"/>
      <c r="AV191" s="1206"/>
      <c r="AW191" s="1206"/>
      <c r="AX191" s="1206"/>
      <c r="AY191" s="1206"/>
      <c r="AZ191" s="1206"/>
      <c r="BA191" s="1206"/>
      <c r="BB191" s="1206"/>
      <c r="BC191" s="1206"/>
    </row>
  </sheetData>
  <sheetProtection algorithmName="SHA-512" hashValue="v2h7RNZcLyVIONcvo/6Xv95A49lsm9nbpPho2UQ8j+LNGe0Q85KvlWzAlIzTUMEDGHC4l/Z35+VGvbgnO+KpiA==" saltValue="0Mf4oREaqCPL+9r/11Kn4w==" spinCount="100000" sheet="1" objects="1" scenarios="1"/>
  <mergeCells count="8">
    <mergeCell ref="A190:BC190"/>
    <mergeCell ref="A191:BC191"/>
    <mergeCell ref="A1:BC1"/>
    <mergeCell ref="A184:BC184"/>
    <mergeCell ref="A186:BC186"/>
    <mergeCell ref="A187:BC187"/>
    <mergeCell ref="A188:BC188"/>
    <mergeCell ref="A189:BC18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4" max="18" man="1"/>
    <brk id="173" max="15" man="1"/>
  </rowBreaks>
  <ignoredErrors>
    <ignoredError sqref="D42:E47 D94:E94 D93 D79:E79 E72:E73 D35:E40 D34 D49:E54 D48 D61:E61 D63:E69 D62 D71:E71 D70 D81:E89 D80 D90:D91 D95 D172:E173 D159:G159 D55:D56 D160:D164 D174:D176 F27:G32 F35:G39 F42:G46 F49:G53 F63:G68 D27:E33 D177:G183 F81:G88 F172:G172 F71:G72 D97:G97 D165:G170 G73:G78 F73 D73 D100:F100 D99:G99 G100 D98:G98 F96:G9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Q58"/>
  <sheetViews>
    <sheetView showGridLines="0" zoomScale="90" zoomScaleNormal="90" workbookViewId="0">
      <selection activeCell="A9" sqref="A9"/>
    </sheetView>
  </sheetViews>
  <sheetFormatPr defaultColWidth="9.1796875" defaultRowHeight="14.5" x14ac:dyDescent="0.35"/>
  <cols>
    <col min="1" max="1" width="40.81640625" style="68" bestFit="1" customWidth="1"/>
    <col min="2" max="3" width="9.1796875" style="68"/>
    <col min="4" max="4" width="9.1796875" style="68" customWidth="1"/>
    <col min="5" max="7" width="10.7265625" style="68" customWidth="1"/>
    <col min="8" max="18" width="9.1796875" style="68" hidden="1" customWidth="1"/>
    <col min="19" max="19" width="9.26953125" style="68" hidden="1" customWidth="1"/>
    <col min="20" max="28" width="0" style="68" hidden="1" customWidth="1"/>
    <col min="29" max="29" width="9.54296875" style="68" hidden="1" customWidth="1"/>
    <col min="30" max="30" width="10.26953125" style="68" hidden="1" customWidth="1"/>
    <col min="31" max="31" width="0" style="68" hidden="1" customWidth="1"/>
    <col min="32" max="16384" width="9.1796875" style="68"/>
  </cols>
  <sheetData>
    <row r="1" spans="1:43" ht="24.75" customHeight="1" thickBot="1" x14ac:dyDescent="0.4">
      <c r="A1" s="1207" t="s">
        <v>475</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1208"/>
      <c r="AI1" s="1208"/>
      <c r="AJ1" s="1208"/>
      <c r="AK1" s="1208"/>
      <c r="AL1" s="1208"/>
      <c r="AM1" s="1208"/>
      <c r="AN1" s="1208"/>
      <c r="AO1" s="1208"/>
      <c r="AP1" s="1208"/>
      <c r="AQ1" s="1209"/>
    </row>
    <row r="2" spans="1:43" ht="15" thickBot="1" x14ac:dyDescent="0.4">
      <c r="A2" s="327" t="s">
        <v>144</v>
      </c>
      <c r="B2" s="271"/>
      <c r="C2" s="271"/>
      <c r="D2" s="328"/>
      <c r="E2" s="328"/>
      <c r="F2" s="319"/>
      <c r="G2" s="319"/>
      <c r="AB2" s="20"/>
      <c r="AN2" s="20" t="str">
        <f>'Operational Data'!BA2</f>
        <v>Effective: April 30, 2020</v>
      </c>
    </row>
    <row r="3" spans="1:43" ht="15" thickBot="1" x14ac:dyDescent="0.4">
      <c r="A3" s="12" t="s">
        <v>73</v>
      </c>
      <c r="B3" s="144" t="s">
        <v>4</v>
      </c>
      <c r="C3" s="26" t="s">
        <v>7</v>
      </c>
      <c r="D3" s="26" t="s">
        <v>431</v>
      </c>
      <c r="E3" s="26" t="s">
        <v>517</v>
      </c>
      <c r="F3" s="26" t="s">
        <v>560</v>
      </c>
      <c r="G3" s="26" t="s">
        <v>516</v>
      </c>
      <c r="H3" s="145" t="s">
        <v>432</v>
      </c>
      <c r="I3" s="145" t="s">
        <v>433</v>
      </c>
      <c r="J3" s="145" t="s">
        <v>434</v>
      </c>
      <c r="K3" s="145" t="s">
        <v>435</v>
      </c>
      <c r="L3" s="145" t="s">
        <v>436</v>
      </c>
      <c r="M3" s="145" t="s">
        <v>437</v>
      </c>
      <c r="N3" s="145" t="s">
        <v>438</v>
      </c>
      <c r="O3" s="145" t="s">
        <v>439</v>
      </c>
      <c r="P3" s="145" t="s">
        <v>444</v>
      </c>
      <c r="Q3" s="145" t="s">
        <v>440</v>
      </c>
      <c r="R3" s="145" t="s">
        <v>441</v>
      </c>
      <c r="S3" s="365" t="s">
        <v>442</v>
      </c>
      <c r="T3" s="342" t="s">
        <v>518</v>
      </c>
      <c r="U3" s="145" t="s">
        <v>519</v>
      </c>
      <c r="V3" s="145" t="s">
        <v>520</v>
      </c>
      <c r="W3" s="145" t="s">
        <v>521</v>
      </c>
      <c r="X3" s="145" t="s">
        <v>528</v>
      </c>
      <c r="Y3" s="145" t="s">
        <v>529</v>
      </c>
      <c r="Z3" s="145" t="s">
        <v>522</v>
      </c>
      <c r="AA3" s="145" t="s">
        <v>523</v>
      </c>
      <c r="AB3" s="145" t="s">
        <v>524</v>
      </c>
      <c r="AC3" s="145" t="s">
        <v>525</v>
      </c>
      <c r="AD3" s="145" t="s">
        <v>526</v>
      </c>
      <c r="AE3" s="146" t="s">
        <v>527</v>
      </c>
      <c r="AF3" s="342" t="s">
        <v>562</v>
      </c>
      <c r="AG3" s="145" t="s">
        <v>563</v>
      </c>
      <c r="AH3" s="145" t="s">
        <v>564</v>
      </c>
      <c r="AI3" s="145" t="s">
        <v>565</v>
      </c>
      <c r="AJ3" s="145" t="s">
        <v>566</v>
      </c>
      <c r="AK3" s="145" t="s">
        <v>567</v>
      </c>
      <c r="AL3" s="145" t="s">
        <v>568</v>
      </c>
      <c r="AM3" s="145" t="s">
        <v>569</v>
      </c>
      <c r="AN3" s="145" t="s">
        <v>570</v>
      </c>
      <c r="AO3" s="145" t="s">
        <v>571</v>
      </c>
      <c r="AP3" s="145" t="s">
        <v>572</v>
      </c>
      <c r="AQ3" s="146" t="s">
        <v>573</v>
      </c>
    </row>
    <row r="4" spans="1:43" x14ac:dyDescent="0.35">
      <c r="A4" s="974" t="s">
        <v>21</v>
      </c>
      <c r="B4" s="419">
        <v>17264</v>
      </c>
      <c r="C4" s="133">
        <v>17390</v>
      </c>
      <c r="D4" s="450">
        <v>15803</v>
      </c>
      <c r="E4" s="165">
        <v>13651</v>
      </c>
      <c r="F4" s="209">
        <v>13326</v>
      </c>
      <c r="G4" s="981">
        <v>13352</v>
      </c>
      <c r="H4" s="555">
        <v>15471</v>
      </c>
      <c r="I4" s="113">
        <v>15168</v>
      </c>
      <c r="J4" s="113">
        <v>15021</v>
      </c>
      <c r="K4" s="113">
        <v>14889</v>
      </c>
      <c r="L4" s="113">
        <v>14503</v>
      </c>
      <c r="M4" s="103">
        <v>14249</v>
      </c>
      <c r="N4" s="103">
        <v>14278</v>
      </c>
      <c r="O4" s="103">
        <v>14202</v>
      </c>
      <c r="P4" s="113">
        <v>14084</v>
      </c>
      <c r="Q4" s="113">
        <v>14010</v>
      </c>
      <c r="R4" s="113">
        <v>13812</v>
      </c>
      <c r="S4" s="367">
        <v>13663</v>
      </c>
      <c r="T4" s="369">
        <v>13541</v>
      </c>
      <c r="U4" s="113">
        <v>13357</v>
      </c>
      <c r="V4" s="113">
        <v>13358</v>
      </c>
      <c r="W4" s="113">
        <v>13352</v>
      </c>
      <c r="X4" s="113">
        <v>13135</v>
      </c>
      <c r="Y4" s="103">
        <v>12984</v>
      </c>
      <c r="Z4" s="103">
        <v>13030</v>
      </c>
      <c r="AA4" s="103">
        <v>13091</v>
      </c>
      <c r="AB4" s="113">
        <v>13216</v>
      </c>
      <c r="AC4" s="113">
        <v>13333</v>
      </c>
      <c r="AD4" s="113">
        <v>13370</v>
      </c>
      <c r="AE4" s="210">
        <v>13326</v>
      </c>
      <c r="AF4" s="985">
        <v>13248</v>
      </c>
      <c r="AG4" s="165">
        <v>13352</v>
      </c>
      <c r="AH4" s="165">
        <v>13298</v>
      </c>
      <c r="AI4" s="165">
        <v>13390</v>
      </c>
      <c r="AJ4" s="165">
        <v>13291</v>
      </c>
      <c r="AK4" s="450">
        <v>13213</v>
      </c>
      <c r="AL4" s="450">
        <v>13229</v>
      </c>
      <c r="AM4" s="450">
        <v>13262</v>
      </c>
      <c r="AN4" s="1131">
        <v>13352</v>
      </c>
      <c r="AO4" s="165"/>
      <c r="AP4" s="165"/>
      <c r="AQ4" s="209"/>
    </row>
    <row r="5" spans="1:43" x14ac:dyDescent="0.35">
      <c r="A5" s="242" t="s">
        <v>248</v>
      </c>
      <c r="B5" s="242"/>
      <c r="C5" s="320"/>
      <c r="D5" s="320"/>
      <c r="E5" s="320"/>
      <c r="F5" s="977"/>
      <c r="G5" s="982"/>
      <c r="H5" s="320"/>
      <c r="I5" s="320"/>
      <c r="J5" s="320"/>
      <c r="K5" s="320"/>
      <c r="L5" s="320"/>
      <c r="M5" s="320"/>
      <c r="N5" s="320"/>
      <c r="O5" s="320"/>
      <c r="P5" s="320"/>
      <c r="Q5" s="320"/>
      <c r="R5" s="320"/>
      <c r="S5" s="320"/>
      <c r="T5" s="242"/>
      <c r="U5" s="320"/>
      <c r="V5" s="320"/>
      <c r="W5" s="320"/>
      <c r="X5" s="320"/>
      <c r="Y5" s="320"/>
      <c r="Z5" s="320"/>
      <c r="AA5" s="320"/>
      <c r="AB5" s="320"/>
      <c r="AC5" s="320"/>
      <c r="AD5" s="320"/>
      <c r="AE5" s="321"/>
      <c r="AF5" s="242"/>
      <c r="AG5" s="320"/>
      <c r="AH5" s="320"/>
      <c r="AI5" s="320"/>
      <c r="AJ5" s="320"/>
      <c r="AK5" s="320"/>
      <c r="AL5" s="320"/>
      <c r="AM5" s="320"/>
      <c r="AN5" s="320"/>
      <c r="AO5" s="320"/>
      <c r="AP5" s="320"/>
      <c r="AQ5" s="321"/>
    </row>
    <row r="6" spans="1:43" x14ac:dyDescent="0.35">
      <c r="A6" s="975" t="s">
        <v>249</v>
      </c>
      <c r="B6" s="445">
        <v>1467</v>
      </c>
      <c r="C6" s="103">
        <v>1472</v>
      </c>
      <c r="D6" s="103">
        <v>1365</v>
      </c>
      <c r="E6" s="103">
        <v>1152</v>
      </c>
      <c r="F6" s="978">
        <v>1233</v>
      </c>
      <c r="G6" s="983">
        <v>1298</v>
      </c>
      <c r="H6" s="980">
        <v>1334</v>
      </c>
      <c r="I6" s="103">
        <v>1260</v>
      </c>
      <c r="J6" s="103">
        <v>1238</v>
      </c>
      <c r="K6" s="103">
        <v>1205</v>
      </c>
      <c r="L6" s="103">
        <v>1206</v>
      </c>
      <c r="M6" s="103">
        <v>1177</v>
      </c>
      <c r="N6" s="103">
        <v>1193</v>
      </c>
      <c r="O6" s="103">
        <v>1188</v>
      </c>
      <c r="P6" s="105">
        <v>1188</v>
      </c>
      <c r="Q6" s="105">
        <v>1180</v>
      </c>
      <c r="R6" s="105">
        <v>1168</v>
      </c>
      <c r="S6" s="366">
        <v>1152</v>
      </c>
      <c r="T6" s="445">
        <v>1167</v>
      </c>
      <c r="U6" s="103">
        <v>1153</v>
      </c>
      <c r="V6" s="103">
        <v>1133</v>
      </c>
      <c r="W6" s="103">
        <v>1167</v>
      </c>
      <c r="X6" s="103">
        <v>1163</v>
      </c>
      <c r="Y6" s="103">
        <v>1151</v>
      </c>
      <c r="Z6" s="103">
        <v>1155</v>
      </c>
      <c r="AA6" s="103">
        <v>1170</v>
      </c>
      <c r="AB6" s="105">
        <v>1224</v>
      </c>
      <c r="AC6" s="105">
        <v>1214</v>
      </c>
      <c r="AD6" s="105">
        <v>1223</v>
      </c>
      <c r="AE6" s="211">
        <v>1233</v>
      </c>
      <c r="AF6" s="445">
        <v>1244</v>
      </c>
      <c r="AG6" s="103">
        <v>1280</v>
      </c>
      <c r="AH6" s="103">
        <v>1258</v>
      </c>
      <c r="AI6" s="103">
        <v>1258</v>
      </c>
      <c r="AJ6" s="103">
        <v>1276</v>
      </c>
      <c r="AK6" s="103">
        <v>1259</v>
      </c>
      <c r="AL6" s="103">
        <v>1258</v>
      </c>
      <c r="AM6" s="103">
        <v>1289</v>
      </c>
      <c r="AN6" s="1132">
        <v>1298</v>
      </c>
      <c r="AO6" s="105"/>
      <c r="AP6" s="105"/>
      <c r="AQ6" s="211"/>
    </row>
    <row r="7" spans="1:43" x14ac:dyDescent="0.35">
      <c r="A7" s="975" t="s">
        <v>382</v>
      </c>
      <c r="B7" s="445">
        <v>1598</v>
      </c>
      <c r="C7" s="103">
        <v>1570</v>
      </c>
      <c r="D7" s="103">
        <v>1342</v>
      </c>
      <c r="E7" s="103">
        <v>1183</v>
      </c>
      <c r="F7" s="978">
        <v>1188</v>
      </c>
      <c r="G7" s="983">
        <v>1203</v>
      </c>
      <c r="H7" s="980">
        <v>1329</v>
      </c>
      <c r="I7" s="103">
        <v>1334</v>
      </c>
      <c r="J7" s="103">
        <v>1314</v>
      </c>
      <c r="K7" s="103">
        <v>1265</v>
      </c>
      <c r="L7" s="103">
        <v>1228</v>
      </c>
      <c r="M7" s="103">
        <v>1248</v>
      </c>
      <c r="N7" s="103">
        <v>1273</v>
      </c>
      <c r="O7" s="103">
        <v>1241</v>
      </c>
      <c r="P7" s="105">
        <v>1212</v>
      </c>
      <c r="Q7" s="105">
        <v>1176</v>
      </c>
      <c r="R7" s="105">
        <v>1167</v>
      </c>
      <c r="S7" s="442">
        <v>1184</v>
      </c>
      <c r="T7" s="445">
        <v>1142</v>
      </c>
      <c r="U7" s="103">
        <v>1116</v>
      </c>
      <c r="V7" s="103">
        <v>1140</v>
      </c>
      <c r="W7" s="103">
        <v>1098</v>
      </c>
      <c r="X7" s="103">
        <v>1087</v>
      </c>
      <c r="Y7" s="103">
        <v>1092</v>
      </c>
      <c r="Z7" s="103">
        <v>1114</v>
      </c>
      <c r="AA7" s="103">
        <v>1131</v>
      </c>
      <c r="AB7" s="105">
        <v>1138</v>
      </c>
      <c r="AC7" s="105">
        <v>1149</v>
      </c>
      <c r="AD7" s="105">
        <v>1194</v>
      </c>
      <c r="AE7" s="211">
        <v>1188</v>
      </c>
      <c r="AF7" s="445">
        <v>1196</v>
      </c>
      <c r="AG7" s="103">
        <v>1185</v>
      </c>
      <c r="AH7" s="103">
        <v>1168</v>
      </c>
      <c r="AI7" s="103">
        <v>1215</v>
      </c>
      <c r="AJ7" s="103">
        <v>1184</v>
      </c>
      <c r="AK7" s="103">
        <v>1192</v>
      </c>
      <c r="AL7" s="103">
        <v>1205</v>
      </c>
      <c r="AM7" s="103">
        <v>1197</v>
      </c>
      <c r="AN7" s="1132">
        <v>1203</v>
      </c>
      <c r="AO7" s="105"/>
      <c r="AP7" s="105"/>
      <c r="AQ7" s="211"/>
    </row>
    <row r="8" spans="1:43" x14ac:dyDescent="0.35">
      <c r="A8" s="975" t="s">
        <v>250</v>
      </c>
      <c r="B8" s="445">
        <v>2408</v>
      </c>
      <c r="C8" s="103">
        <v>2510</v>
      </c>
      <c r="D8" s="103">
        <v>2148</v>
      </c>
      <c r="E8" s="103">
        <v>1821</v>
      </c>
      <c r="F8" s="978">
        <v>1782</v>
      </c>
      <c r="G8" s="983">
        <v>1816</v>
      </c>
      <c r="H8" s="980">
        <v>2132</v>
      </c>
      <c r="I8" s="103">
        <v>2117</v>
      </c>
      <c r="J8" s="103">
        <v>2112</v>
      </c>
      <c r="K8" s="103">
        <v>2099</v>
      </c>
      <c r="L8" s="103">
        <v>1999</v>
      </c>
      <c r="M8" s="103">
        <v>1928</v>
      </c>
      <c r="N8" s="103">
        <v>1900</v>
      </c>
      <c r="O8" s="103">
        <v>1895</v>
      </c>
      <c r="P8" s="105">
        <v>1896</v>
      </c>
      <c r="Q8" s="105">
        <v>1868</v>
      </c>
      <c r="R8" s="105">
        <v>1848</v>
      </c>
      <c r="S8" s="442">
        <v>1821</v>
      </c>
      <c r="T8" s="445">
        <v>1828</v>
      </c>
      <c r="U8" s="103">
        <v>1803</v>
      </c>
      <c r="V8" s="103">
        <v>1789</v>
      </c>
      <c r="W8" s="103">
        <v>1810</v>
      </c>
      <c r="X8" s="103">
        <v>1763</v>
      </c>
      <c r="Y8" s="103">
        <v>1743</v>
      </c>
      <c r="Z8" s="103">
        <v>1770</v>
      </c>
      <c r="AA8" s="103">
        <v>1789</v>
      </c>
      <c r="AB8" s="105">
        <v>1796</v>
      </c>
      <c r="AC8" s="105">
        <v>1784</v>
      </c>
      <c r="AD8" s="105">
        <v>1752</v>
      </c>
      <c r="AE8" s="211">
        <v>1782</v>
      </c>
      <c r="AF8" s="445">
        <v>1817</v>
      </c>
      <c r="AG8" s="103">
        <v>1833</v>
      </c>
      <c r="AH8" s="103">
        <v>1843</v>
      </c>
      <c r="AI8" s="103">
        <v>1835</v>
      </c>
      <c r="AJ8" s="103">
        <v>1846</v>
      </c>
      <c r="AK8" s="103">
        <v>1817</v>
      </c>
      <c r="AL8" s="103">
        <v>1826</v>
      </c>
      <c r="AM8" s="103">
        <v>1825</v>
      </c>
      <c r="AN8" s="1132">
        <v>1816</v>
      </c>
      <c r="AO8" s="105"/>
      <c r="AP8" s="105"/>
      <c r="AQ8" s="211"/>
    </row>
    <row r="9" spans="1:43" x14ac:dyDescent="0.35">
      <c r="A9" s="975" t="s">
        <v>251</v>
      </c>
      <c r="B9" s="445">
        <v>2010</v>
      </c>
      <c r="C9" s="103">
        <v>2009</v>
      </c>
      <c r="D9" s="103">
        <v>1823</v>
      </c>
      <c r="E9" s="103">
        <v>1562</v>
      </c>
      <c r="F9" s="978">
        <v>1509</v>
      </c>
      <c r="G9" s="983">
        <v>1551</v>
      </c>
      <c r="H9" s="980">
        <v>1790</v>
      </c>
      <c r="I9" s="103">
        <v>1726</v>
      </c>
      <c r="J9" s="103">
        <v>1720</v>
      </c>
      <c r="K9" s="103">
        <v>1702</v>
      </c>
      <c r="L9" s="103">
        <v>1658</v>
      </c>
      <c r="M9" s="103">
        <v>1635</v>
      </c>
      <c r="N9" s="103">
        <v>1651</v>
      </c>
      <c r="O9" s="103">
        <v>1624</v>
      </c>
      <c r="P9" s="105">
        <v>1599</v>
      </c>
      <c r="Q9" s="105">
        <v>1583</v>
      </c>
      <c r="R9" s="105">
        <v>1554</v>
      </c>
      <c r="S9" s="442">
        <v>1561</v>
      </c>
      <c r="T9" s="445">
        <v>1550</v>
      </c>
      <c r="U9" s="103">
        <v>1532</v>
      </c>
      <c r="V9" s="103">
        <v>1535</v>
      </c>
      <c r="W9" s="103">
        <v>1538</v>
      </c>
      <c r="X9" s="103">
        <v>1488</v>
      </c>
      <c r="Y9" s="103">
        <v>1479</v>
      </c>
      <c r="Z9" s="103">
        <v>1476</v>
      </c>
      <c r="AA9" s="103">
        <v>1481</v>
      </c>
      <c r="AB9" s="105">
        <v>1501</v>
      </c>
      <c r="AC9" s="105">
        <v>1503</v>
      </c>
      <c r="AD9" s="105">
        <v>1505</v>
      </c>
      <c r="AE9" s="211">
        <v>1509</v>
      </c>
      <c r="AF9" s="445">
        <v>1497</v>
      </c>
      <c r="AG9" s="103">
        <v>1532</v>
      </c>
      <c r="AH9" s="103">
        <v>1550</v>
      </c>
      <c r="AI9" s="103">
        <v>1575</v>
      </c>
      <c r="AJ9" s="103">
        <v>1541</v>
      </c>
      <c r="AK9" s="103">
        <v>1510</v>
      </c>
      <c r="AL9" s="103">
        <v>1532</v>
      </c>
      <c r="AM9" s="103">
        <v>1540</v>
      </c>
      <c r="AN9" s="1132">
        <v>1551</v>
      </c>
      <c r="AO9" s="105"/>
      <c r="AP9" s="105"/>
      <c r="AQ9" s="211"/>
    </row>
    <row r="10" spans="1:43" x14ac:dyDescent="0.35">
      <c r="A10" s="976" t="s">
        <v>252</v>
      </c>
      <c r="B10" s="445">
        <v>2968</v>
      </c>
      <c r="C10" s="103">
        <v>2825</v>
      </c>
      <c r="D10" s="103">
        <v>2406</v>
      </c>
      <c r="E10" s="103">
        <v>1980</v>
      </c>
      <c r="F10" s="978">
        <v>1882</v>
      </c>
      <c r="G10" s="983">
        <v>1847</v>
      </c>
      <c r="H10" s="980">
        <v>2298</v>
      </c>
      <c r="I10" s="103">
        <v>2251</v>
      </c>
      <c r="J10" s="103">
        <v>2200</v>
      </c>
      <c r="K10" s="103">
        <v>2178</v>
      </c>
      <c r="L10" s="103">
        <v>2089</v>
      </c>
      <c r="M10" s="103">
        <v>2058</v>
      </c>
      <c r="N10" s="103">
        <v>2042</v>
      </c>
      <c r="O10" s="103">
        <v>2033</v>
      </c>
      <c r="P10" s="106">
        <v>2036</v>
      </c>
      <c r="Q10" s="106">
        <v>2029</v>
      </c>
      <c r="R10" s="106">
        <v>2021</v>
      </c>
      <c r="S10" s="443">
        <v>1983</v>
      </c>
      <c r="T10" s="445">
        <v>1952</v>
      </c>
      <c r="U10" s="103">
        <v>1920</v>
      </c>
      <c r="V10" s="103">
        <v>1929</v>
      </c>
      <c r="W10" s="103">
        <v>1926</v>
      </c>
      <c r="X10" s="103">
        <v>1890</v>
      </c>
      <c r="Y10" s="103">
        <v>1859</v>
      </c>
      <c r="Z10" s="103">
        <v>1848</v>
      </c>
      <c r="AA10" s="103">
        <v>1845</v>
      </c>
      <c r="AB10" s="106">
        <v>1859</v>
      </c>
      <c r="AC10" s="106">
        <v>1888</v>
      </c>
      <c r="AD10" s="106">
        <v>1892</v>
      </c>
      <c r="AE10" s="336">
        <v>1882</v>
      </c>
      <c r="AF10" s="445">
        <v>1850</v>
      </c>
      <c r="AG10" s="103">
        <v>1866</v>
      </c>
      <c r="AH10" s="103">
        <v>1844</v>
      </c>
      <c r="AI10" s="103">
        <v>1853</v>
      </c>
      <c r="AJ10" s="103">
        <v>1810</v>
      </c>
      <c r="AK10" s="103">
        <v>1819</v>
      </c>
      <c r="AL10" s="103">
        <v>1806</v>
      </c>
      <c r="AM10" s="103">
        <v>1819</v>
      </c>
      <c r="AN10" s="1133">
        <v>1847</v>
      </c>
      <c r="AO10" s="106"/>
      <c r="AP10" s="106"/>
      <c r="AQ10" s="336"/>
    </row>
    <row r="11" spans="1:43" x14ac:dyDescent="0.35">
      <c r="A11" s="976" t="s">
        <v>253</v>
      </c>
      <c r="B11" s="445">
        <v>2887</v>
      </c>
      <c r="C11" s="103">
        <v>3088</v>
      </c>
      <c r="D11" s="103">
        <v>3003</v>
      </c>
      <c r="E11" s="103">
        <v>2511</v>
      </c>
      <c r="F11" s="978">
        <v>2334</v>
      </c>
      <c r="G11" s="983">
        <v>2284</v>
      </c>
      <c r="H11" s="980">
        <v>2933</v>
      </c>
      <c r="I11" s="103">
        <v>2856</v>
      </c>
      <c r="J11" s="103">
        <v>2828</v>
      </c>
      <c r="K11" s="103">
        <v>2807</v>
      </c>
      <c r="L11" s="103">
        <v>2739</v>
      </c>
      <c r="M11" s="103">
        <v>2678</v>
      </c>
      <c r="N11" s="103">
        <v>2708</v>
      </c>
      <c r="O11" s="103">
        <v>2703</v>
      </c>
      <c r="P11" s="106">
        <v>2645</v>
      </c>
      <c r="Q11" s="106">
        <v>2643</v>
      </c>
      <c r="R11" s="106">
        <v>2564</v>
      </c>
      <c r="S11" s="443">
        <v>2513</v>
      </c>
      <c r="T11" s="445">
        <v>2457</v>
      </c>
      <c r="U11" s="103">
        <v>2454</v>
      </c>
      <c r="V11" s="103">
        <v>2465</v>
      </c>
      <c r="W11" s="103">
        <v>2454</v>
      </c>
      <c r="X11" s="103">
        <v>2387</v>
      </c>
      <c r="Y11" s="103">
        <v>2343</v>
      </c>
      <c r="Z11" s="103">
        <v>2345</v>
      </c>
      <c r="AA11" s="103">
        <v>2342</v>
      </c>
      <c r="AB11" s="106">
        <v>2361</v>
      </c>
      <c r="AC11" s="106">
        <v>2382</v>
      </c>
      <c r="AD11" s="106">
        <v>2362</v>
      </c>
      <c r="AE11" s="336">
        <v>2334</v>
      </c>
      <c r="AF11" s="445">
        <v>2292</v>
      </c>
      <c r="AG11" s="103">
        <v>2307</v>
      </c>
      <c r="AH11" s="103">
        <v>2302</v>
      </c>
      <c r="AI11" s="103">
        <v>2299</v>
      </c>
      <c r="AJ11" s="103">
        <v>2291</v>
      </c>
      <c r="AK11" s="103">
        <v>2269</v>
      </c>
      <c r="AL11" s="103">
        <v>2271</v>
      </c>
      <c r="AM11" s="103">
        <v>2264</v>
      </c>
      <c r="AN11" s="1133">
        <v>2284</v>
      </c>
      <c r="AO11" s="106"/>
      <c r="AP11" s="106"/>
      <c r="AQ11" s="336"/>
    </row>
    <row r="12" spans="1:43" ht="15" thickBot="1" x14ac:dyDescent="0.4">
      <c r="A12" s="976" t="s">
        <v>254</v>
      </c>
      <c r="B12" s="446">
        <v>3926</v>
      </c>
      <c r="C12" s="447">
        <v>3916</v>
      </c>
      <c r="D12" s="447">
        <v>3716</v>
      </c>
      <c r="E12" s="447">
        <v>3442</v>
      </c>
      <c r="F12" s="979">
        <v>3398</v>
      </c>
      <c r="G12" s="984">
        <v>3353</v>
      </c>
      <c r="H12" s="980">
        <v>3655</v>
      </c>
      <c r="I12" s="103">
        <v>3624</v>
      </c>
      <c r="J12" s="103">
        <v>3609</v>
      </c>
      <c r="K12" s="103">
        <v>3633</v>
      </c>
      <c r="L12" s="103">
        <v>3584</v>
      </c>
      <c r="M12" s="103">
        <v>3525</v>
      </c>
      <c r="N12" s="103">
        <v>3511</v>
      </c>
      <c r="O12" s="103">
        <v>3518</v>
      </c>
      <c r="P12" s="106">
        <v>3508</v>
      </c>
      <c r="Q12" s="106">
        <v>3531</v>
      </c>
      <c r="R12" s="106">
        <v>3490</v>
      </c>
      <c r="S12" s="443">
        <v>3449</v>
      </c>
      <c r="T12" s="446">
        <v>3445</v>
      </c>
      <c r="U12" s="447">
        <v>3379</v>
      </c>
      <c r="V12" s="447">
        <v>3367</v>
      </c>
      <c r="W12" s="447">
        <v>3359</v>
      </c>
      <c r="X12" s="447">
        <v>3357</v>
      </c>
      <c r="Y12" s="447">
        <v>3317</v>
      </c>
      <c r="Z12" s="447">
        <v>3322</v>
      </c>
      <c r="AA12" s="447">
        <v>3333</v>
      </c>
      <c r="AB12" s="104">
        <v>3337</v>
      </c>
      <c r="AC12" s="104">
        <v>3413</v>
      </c>
      <c r="AD12" s="104">
        <v>3442</v>
      </c>
      <c r="AE12" s="213">
        <v>3398</v>
      </c>
      <c r="AF12" s="446">
        <v>3352</v>
      </c>
      <c r="AG12" s="447">
        <v>3349</v>
      </c>
      <c r="AH12" s="447">
        <v>3333</v>
      </c>
      <c r="AI12" s="447">
        <v>3355</v>
      </c>
      <c r="AJ12" s="447">
        <v>3343</v>
      </c>
      <c r="AK12" s="447">
        <v>3347</v>
      </c>
      <c r="AL12" s="447">
        <v>3331</v>
      </c>
      <c r="AM12" s="447">
        <v>3328</v>
      </c>
      <c r="AN12" s="813">
        <v>3353</v>
      </c>
      <c r="AO12" s="104"/>
      <c r="AP12" s="104"/>
      <c r="AQ12" s="213"/>
    </row>
    <row r="13" spans="1:43" x14ac:dyDescent="0.35">
      <c r="A13" s="294" t="s">
        <v>383</v>
      </c>
      <c r="B13" s="335"/>
      <c r="C13" s="326"/>
      <c r="D13" s="326"/>
      <c r="E13" s="326"/>
      <c r="F13" s="326"/>
      <c r="G13" s="326"/>
      <c r="H13" s="322"/>
      <c r="I13" s="322"/>
      <c r="J13" s="322"/>
      <c r="K13" s="322"/>
      <c r="L13" s="322"/>
      <c r="M13" s="322"/>
      <c r="N13" s="322"/>
      <c r="O13" s="322"/>
      <c r="P13" s="322"/>
      <c r="Q13" s="322"/>
      <c r="R13" s="322"/>
      <c r="S13" s="322"/>
      <c r="T13" s="326"/>
      <c r="U13" s="326"/>
      <c r="V13" s="326"/>
      <c r="W13" s="326"/>
      <c r="X13" s="326"/>
      <c r="Y13" s="326"/>
      <c r="Z13" s="326"/>
      <c r="AA13" s="326"/>
      <c r="AB13" s="326"/>
      <c r="AC13" s="326"/>
      <c r="AD13" s="326"/>
      <c r="AE13" s="444"/>
      <c r="AF13" s="326"/>
      <c r="AG13" s="326"/>
      <c r="AH13" s="326"/>
      <c r="AI13" s="326"/>
      <c r="AJ13" s="326"/>
      <c r="AK13" s="326"/>
      <c r="AL13" s="326"/>
      <c r="AM13" s="326"/>
      <c r="AN13" s="326"/>
      <c r="AO13" s="326"/>
      <c r="AP13" s="326"/>
      <c r="AQ13" s="444"/>
    </row>
    <row r="14" spans="1:43" ht="15" thickBot="1" x14ac:dyDescent="0.4">
      <c r="A14" s="242" t="s">
        <v>255</v>
      </c>
      <c r="B14" s="332"/>
      <c r="C14" s="332"/>
      <c r="D14" s="332"/>
      <c r="E14" s="332"/>
      <c r="F14" s="987"/>
      <c r="G14" s="987"/>
      <c r="H14" s="320"/>
      <c r="I14" s="320"/>
      <c r="J14" s="320"/>
      <c r="K14" s="320"/>
      <c r="L14" s="320"/>
      <c r="M14" s="320"/>
      <c r="N14" s="320"/>
      <c r="O14" s="320"/>
      <c r="P14" s="320"/>
      <c r="Q14" s="320"/>
      <c r="R14" s="320"/>
      <c r="S14" s="320"/>
      <c r="T14" s="332"/>
      <c r="U14" s="332"/>
      <c r="V14" s="332"/>
      <c r="W14" s="332"/>
      <c r="X14" s="332"/>
      <c r="Y14" s="332"/>
      <c r="Z14" s="332"/>
      <c r="AA14" s="332"/>
      <c r="AB14" s="332"/>
      <c r="AC14" s="332"/>
      <c r="AD14" s="332"/>
      <c r="AE14" s="448"/>
      <c r="AF14" s="332"/>
      <c r="AG14" s="332"/>
      <c r="AH14" s="332"/>
      <c r="AI14" s="332"/>
      <c r="AJ14" s="332"/>
      <c r="AK14" s="332"/>
      <c r="AL14" s="332"/>
      <c r="AM14" s="332"/>
      <c r="AN14" s="332"/>
      <c r="AO14" s="332"/>
      <c r="AP14" s="332"/>
      <c r="AQ14" s="448"/>
    </row>
    <row r="15" spans="1:43" x14ac:dyDescent="0.35">
      <c r="A15" s="976" t="s">
        <v>257</v>
      </c>
      <c r="B15" s="449">
        <v>6144</v>
      </c>
      <c r="C15" s="450">
        <v>6107</v>
      </c>
      <c r="D15" s="450">
        <v>5493</v>
      </c>
      <c r="E15" s="450">
        <v>4647</v>
      </c>
      <c r="F15" s="988">
        <v>4556</v>
      </c>
      <c r="G15" s="989">
        <v>4474</v>
      </c>
      <c r="H15" s="980">
        <v>5369</v>
      </c>
      <c r="I15" s="103">
        <v>5271</v>
      </c>
      <c r="J15" s="103">
        <v>5203</v>
      </c>
      <c r="K15" s="103">
        <v>5122</v>
      </c>
      <c r="L15" s="103">
        <v>4944</v>
      </c>
      <c r="M15" s="103">
        <v>4828</v>
      </c>
      <c r="N15" s="103">
        <v>4871</v>
      </c>
      <c r="O15" s="103">
        <v>4843</v>
      </c>
      <c r="P15" s="106">
        <v>4793</v>
      </c>
      <c r="Q15" s="106">
        <v>4765</v>
      </c>
      <c r="R15" s="106">
        <v>4732</v>
      </c>
      <c r="S15" s="367">
        <v>4657</v>
      </c>
      <c r="T15" s="449">
        <v>4607</v>
      </c>
      <c r="U15" s="450">
        <v>4533</v>
      </c>
      <c r="V15" s="450">
        <v>4545</v>
      </c>
      <c r="W15" s="450">
        <v>4544</v>
      </c>
      <c r="X15" s="450">
        <v>4471</v>
      </c>
      <c r="Y15" s="450">
        <v>4365</v>
      </c>
      <c r="Z15" s="450">
        <v>4432</v>
      </c>
      <c r="AA15" s="450">
        <v>4435</v>
      </c>
      <c r="AB15" s="451">
        <v>4495</v>
      </c>
      <c r="AC15" s="451">
        <v>4508</v>
      </c>
      <c r="AD15" s="451">
        <v>4510</v>
      </c>
      <c r="AE15" s="986">
        <v>4556</v>
      </c>
      <c r="AF15" s="449">
        <v>4538</v>
      </c>
      <c r="AG15" s="450">
        <v>4570</v>
      </c>
      <c r="AH15" s="450">
        <v>4560</v>
      </c>
      <c r="AI15" s="450">
        <v>4546</v>
      </c>
      <c r="AJ15" s="450">
        <v>4513</v>
      </c>
      <c r="AK15" s="450">
        <v>4439</v>
      </c>
      <c r="AL15" s="450">
        <v>4446</v>
      </c>
      <c r="AM15" s="450">
        <v>4438</v>
      </c>
      <c r="AN15" s="1134">
        <v>4474</v>
      </c>
      <c r="AO15" s="451"/>
      <c r="AP15" s="451"/>
      <c r="AQ15" s="597"/>
    </row>
    <row r="16" spans="1:43" x14ac:dyDescent="0.35">
      <c r="A16" s="976" t="s">
        <v>256</v>
      </c>
      <c r="B16" s="445">
        <v>6110</v>
      </c>
      <c r="C16" s="103">
        <v>6138</v>
      </c>
      <c r="D16" s="103">
        <v>5485</v>
      </c>
      <c r="E16" s="103">
        <v>4722</v>
      </c>
      <c r="F16" s="978">
        <v>4408</v>
      </c>
      <c r="G16" s="983">
        <v>4351</v>
      </c>
      <c r="H16" s="980">
        <v>5379</v>
      </c>
      <c r="I16" s="103">
        <v>5262</v>
      </c>
      <c r="J16" s="103">
        <v>5181</v>
      </c>
      <c r="K16" s="103">
        <v>5139</v>
      </c>
      <c r="L16" s="103">
        <v>5045</v>
      </c>
      <c r="M16" s="103">
        <v>4944</v>
      </c>
      <c r="N16" s="103">
        <v>4952</v>
      </c>
      <c r="O16" s="103">
        <v>4968</v>
      </c>
      <c r="P16" s="106">
        <v>4926</v>
      </c>
      <c r="Q16" s="106">
        <v>4836</v>
      </c>
      <c r="R16" s="106">
        <v>4774</v>
      </c>
      <c r="S16" s="443">
        <v>4707</v>
      </c>
      <c r="T16" s="445">
        <v>4685</v>
      </c>
      <c r="U16" s="103">
        <v>4599</v>
      </c>
      <c r="V16" s="103">
        <v>4558</v>
      </c>
      <c r="W16" s="103">
        <v>4525</v>
      </c>
      <c r="X16" s="103">
        <v>4411</v>
      </c>
      <c r="Y16" s="103">
        <v>4360</v>
      </c>
      <c r="Z16" s="103">
        <v>4298</v>
      </c>
      <c r="AA16" s="103">
        <v>4286</v>
      </c>
      <c r="AB16" s="106">
        <v>4326</v>
      </c>
      <c r="AC16" s="106">
        <v>4386</v>
      </c>
      <c r="AD16" s="106">
        <v>4395</v>
      </c>
      <c r="AE16" s="443">
        <v>4408</v>
      </c>
      <c r="AF16" s="445">
        <v>4347</v>
      </c>
      <c r="AG16" s="103">
        <v>4417</v>
      </c>
      <c r="AH16" s="103">
        <v>4395</v>
      </c>
      <c r="AI16" s="103">
        <v>4441</v>
      </c>
      <c r="AJ16" s="103">
        <v>4380</v>
      </c>
      <c r="AK16" s="103">
        <v>4374</v>
      </c>
      <c r="AL16" s="103">
        <v>4370</v>
      </c>
      <c r="AM16" s="103">
        <v>4367</v>
      </c>
      <c r="AN16" s="1133">
        <v>4351</v>
      </c>
      <c r="AO16" s="106"/>
      <c r="AP16" s="106"/>
      <c r="AQ16" s="336"/>
    </row>
    <row r="17" spans="1:43" x14ac:dyDescent="0.35">
      <c r="A17" s="976" t="s">
        <v>259</v>
      </c>
      <c r="B17" s="445">
        <v>2488</v>
      </c>
      <c r="C17" s="103">
        <v>2628</v>
      </c>
      <c r="D17" s="103">
        <v>2407</v>
      </c>
      <c r="E17" s="103">
        <v>2236</v>
      </c>
      <c r="F17" s="978">
        <v>2196</v>
      </c>
      <c r="G17" s="983">
        <v>2238</v>
      </c>
      <c r="H17" s="980">
        <v>2346</v>
      </c>
      <c r="I17" s="103">
        <v>2300</v>
      </c>
      <c r="J17" s="103">
        <v>2271</v>
      </c>
      <c r="K17" s="103">
        <v>2299</v>
      </c>
      <c r="L17" s="103">
        <v>2278</v>
      </c>
      <c r="M17" s="103">
        <v>2261</v>
      </c>
      <c r="N17" s="103">
        <v>2253</v>
      </c>
      <c r="O17" s="103">
        <v>2216</v>
      </c>
      <c r="P17" s="106">
        <v>2216</v>
      </c>
      <c r="Q17" s="106">
        <v>2229</v>
      </c>
      <c r="R17" s="106">
        <v>2204</v>
      </c>
      <c r="S17" s="443">
        <v>2212</v>
      </c>
      <c r="T17" s="445">
        <v>2211</v>
      </c>
      <c r="U17" s="103">
        <v>2185</v>
      </c>
      <c r="V17" s="103">
        <v>2192</v>
      </c>
      <c r="W17" s="103">
        <v>2195</v>
      </c>
      <c r="X17" s="103">
        <v>2153</v>
      </c>
      <c r="Y17" s="103">
        <v>2127</v>
      </c>
      <c r="Z17" s="103">
        <v>2148</v>
      </c>
      <c r="AA17" s="103">
        <v>2193</v>
      </c>
      <c r="AB17" s="106">
        <v>2203</v>
      </c>
      <c r="AC17" s="106">
        <v>2206</v>
      </c>
      <c r="AD17" s="106">
        <v>2177</v>
      </c>
      <c r="AE17" s="443">
        <v>2196</v>
      </c>
      <c r="AF17" s="445">
        <v>2210</v>
      </c>
      <c r="AG17" s="103">
        <v>2208</v>
      </c>
      <c r="AH17" s="103">
        <v>2202</v>
      </c>
      <c r="AI17" s="103">
        <v>2225</v>
      </c>
      <c r="AJ17" s="103">
        <v>2202</v>
      </c>
      <c r="AK17" s="103">
        <v>2196</v>
      </c>
      <c r="AL17" s="103">
        <v>2203</v>
      </c>
      <c r="AM17" s="103">
        <v>2206</v>
      </c>
      <c r="AN17" s="1133">
        <v>2238</v>
      </c>
      <c r="AO17" s="106"/>
      <c r="AP17" s="106"/>
      <c r="AQ17" s="336"/>
    </row>
    <row r="18" spans="1:43" x14ac:dyDescent="0.35">
      <c r="A18" s="976" t="s">
        <v>260</v>
      </c>
      <c r="B18" s="445">
        <v>1421</v>
      </c>
      <c r="C18" s="103">
        <v>1420</v>
      </c>
      <c r="D18" s="103">
        <v>1250</v>
      </c>
      <c r="E18" s="103">
        <v>1138</v>
      </c>
      <c r="F18" s="978">
        <v>1109</v>
      </c>
      <c r="G18" s="983">
        <v>1105</v>
      </c>
      <c r="H18" s="980">
        <v>1215</v>
      </c>
      <c r="I18" s="103">
        <v>1196</v>
      </c>
      <c r="J18" s="103">
        <v>1193</v>
      </c>
      <c r="K18" s="103">
        <v>1164</v>
      </c>
      <c r="L18" s="103">
        <v>1132</v>
      </c>
      <c r="M18" s="103">
        <v>1135</v>
      </c>
      <c r="N18" s="103">
        <v>1117</v>
      </c>
      <c r="O18" s="103">
        <v>1116</v>
      </c>
      <c r="P18" s="106">
        <v>1105</v>
      </c>
      <c r="Q18" s="106">
        <v>1133</v>
      </c>
      <c r="R18" s="106">
        <v>1138</v>
      </c>
      <c r="S18" s="443">
        <v>1145</v>
      </c>
      <c r="T18" s="445">
        <v>1142</v>
      </c>
      <c r="U18" s="103">
        <v>1127</v>
      </c>
      <c r="V18" s="103">
        <v>1142</v>
      </c>
      <c r="W18" s="103">
        <v>1129</v>
      </c>
      <c r="X18" s="103">
        <v>1121</v>
      </c>
      <c r="Y18" s="103">
        <v>1133</v>
      </c>
      <c r="Z18" s="103">
        <v>1131</v>
      </c>
      <c r="AA18" s="103">
        <v>1138</v>
      </c>
      <c r="AB18" s="106">
        <v>1144</v>
      </c>
      <c r="AC18" s="106">
        <v>1140</v>
      </c>
      <c r="AD18" s="106">
        <v>1164</v>
      </c>
      <c r="AE18" s="443">
        <v>1109</v>
      </c>
      <c r="AF18" s="445">
        <v>1103</v>
      </c>
      <c r="AG18" s="103">
        <v>1092</v>
      </c>
      <c r="AH18" s="103">
        <v>1074</v>
      </c>
      <c r="AI18" s="103">
        <v>1086</v>
      </c>
      <c r="AJ18" s="103">
        <v>1087</v>
      </c>
      <c r="AK18" s="103">
        <v>1079</v>
      </c>
      <c r="AL18" s="103">
        <v>1069</v>
      </c>
      <c r="AM18" s="103">
        <v>1080</v>
      </c>
      <c r="AN18" s="1133">
        <v>1105</v>
      </c>
      <c r="AO18" s="106"/>
      <c r="AP18" s="106"/>
      <c r="AQ18" s="336"/>
    </row>
    <row r="19" spans="1:43" x14ac:dyDescent="0.35">
      <c r="A19" s="976" t="s">
        <v>258</v>
      </c>
      <c r="B19" s="445">
        <v>188</v>
      </c>
      <c r="C19" s="103">
        <v>156</v>
      </c>
      <c r="D19" s="103">
        <v>180</v>
      </c>
      <c r="E19" s="103">
        <v>133</v>
      </c>
      <c r="F19" s="978">
        <v>134</v>
      </c>
      <c r="G19" s="983">
        <v>139</v>
      </c>
      <c r="H19" s="980">
        <v>182</v>
      </c>
      <c r="I19" s="103">
        <v>174</v>
      </c>
      <c r="J19" s="103">
        <v>171</v>
      </c>
      <c r="K19" s="103">
        <v>172</v>
      </c>
      <c r="L19" s="103">
        <v>169</v>
      </c>
      <c r="M19" s="103">
        <v>157</v>
      </c>
      <c r="N19" s="103">
        <v>153</v>
      </c>
      <c r="O19" s="103">
        <v>155</v>
      </c>
      <c r="P19" s="106">
        <v>152</v>
      </c>
      <c r="Q19" s="106">
        <v>150</v>
      </c>
      <c r="R19" s="106">
        <v>139</v>
      </c>
      <c r="S19" s="443">
        <v>134</v>
      </c>
      <c r="T19" s="445">
        <v>133</v>
      </c>
      <c r="U19" s="103">
        <v>140</v>
      </c>
      <c r="V19" s="103">
        <v>136</v>
      </c>
      <c r="W19" s="103">
        <v>145</v>
      </c>
      <c r="X19" s="103">
        <v>141</v>
      </c>
      <c r="Y19" s="103">
        <v>136</v>
      </c>
      <c r="Z19" s="103">
        <v>136</v>
      </c>
      <c r="AA19" s="103">
        <v>139</v>
      </c>
      <c r="AB19" s="106">
        <v>144</v>
      </c>
      <c r="AC19" s="106">
        <v>139</v>
      </c>
      <c r="AD19" s="106">
        <v>134</v>
      </c>
      <c r="AE19" s="443">
        <v>134</v>
      </c>
      <c r="AF19" s="445">
        <v>133</v>
      </c>
      <c r="AG19" s="103">
        <v>130</v>
      </c>
      <c r="AH19" s="103">
        <v>125</v>
      </c>
      <c r="AI19" s="103">
        <v>125</v>
      </c>
      <c r="AJ19" s="103">
        <v>122</v>
      </c>
      <c r="AK19" s="103">
        <v>127</v>
      </c>
      <c r="AL19" s="103">
        <v>133</v>
      </c>
      <c r="AM19" s="103">
        <v>136</v>
      </c>
      <c r="AN19" s="1133">
        <v>139</v>
      </c>
      <c r="AO19" s="106"/>
      <c r="AP19" s="106"/>
      <c r="AQ19" s="336"/>
    </row>
    <row r="20" spans="1:43" ht="15" thickBot="1" x14ac:dyDescent="0.4">
      <c r="A20" s="976" t="s">
        <v>261</v>
      </c>
      <c r="B20" s="446">
        <v>913</v>
      </c>
      <c r="C20" s="447">
        <v>941</v>
      </c>
      <c r="D20" s="447">
        <v>988</v>
      </c>
      <c r="E20" s="447">
        <v>775</v>
      </c>
      <c r="F20" s="979">
        <v>923</v>
      </c>
      <c r="G20" s="984">
        <v>1045</v>
      </c>
      <c r="H20" s="980">
        <v>980</v>
      </c>
      <c r="I20" s="103">
        <v>965</v>
      </c>
      <c r="J20" s="103">
        <v>1002</v>
      </c>
      <c r="K20" s="103">
        <v>993</v>
      </c>
      <c r="L20" s="103">
        <v>935</v>
      </c>
      <c r="M20" s="103">
        <v>924</v>
      </c>
      <c r="N20" s="103">
        <v>932</v>
      </c>
      <c r="O20" s="103">
        <v>904</v>
      </c>
      <c r="P20" s="106">
        <v>892</v>
      </c>
      <c r="Q20" s="106">
        <v>897</v>
      </c>
      <c r="R20" s="106">
        <v>825</v>
      </c>
      <c r="S20" s="443">
        <v>808</v>
      </c>
      <c r="T20" s="446">
        <v>763</v>
      </c>
      <c r="U20" s="447">
        <v>773</v>
      </c>
      <c r="V20" s="447">
        <v>785</v>
      </c>
      <c r="W20" s="447">
        <v>814</v>
      </c>
      <c r="X20" s="447">
        <v>838</v>
      </c>
      <c r="Y20" s="447">
        <v>863</v>
      </c>
      <c r="Z20" s="447">
        <v>885</v>
      </c>
      <c r="AA20" s="447">
        <v>900</v>
      </c>
      <c r="AB20" s="104">
        <v>904</v>
      </c>
      <c r="AC20" s="104">
        <v>954</v>
      </c>
      <c r="AD20" s="104">
        <v>990</v>
      </c>
      <c r="AE20" s="368">
        <v>923</v>
      </c>
      <c r="AF20" s="446">
        <v>917</v>
      </c>
      <c r="AG20" s="447">
        <v>935</v>
      </c>
      <c r="AH20" s="447">
        <v>942</v>
      </c>
      <c r="AI20" s="447">
        <v>967</v>
      </c>
      <c r="AJ20" s="447">
        <v>987</v>
      </c>
      <c r="AK20" s="447">
        <v>998</v>
      </c>
      <c r="AL20" s="447">
        <v>1008</v>
      </c>
      <c r="AM20" s="447">
        <v>1035</v>
      </c>
      <c r="AN20" s="813">
        <v>1045</v>
      </c>
      <c r="AO20" s="104"/>
      <c r="AP20" s="104"/>
      <c r="AQ20" s="213"/>
    </row>
    <row r="21" spans="1:43" ht="15" thickBot="1" x14ac:dyDescent="0.4">
      <c r="A21" s="414" t="s">
        <v>702</v>
      </c>
      <c r="B21" s="453"/>
      <c r="C21" s="453"/>
      <c r="D21" s="453"/>
      <c r="E21" s="453"/>
      <c r="F21" s="993"/>
      <c r="G21" s="993"/>
      <c r="H21" s="323"/>
      <c r="I21" s="320"/>
      <c r="J21" s="320"/>
      <c r="K21" s="320"/>
      <c r="L21" s="320"/>
      <c r="M21" s="320"/>
      <c r="N21" s="320"/>
      <c r="O21" s="320"/>
      <c r="P21" s="320"/>
      <c r="Q21" s="320"/>
      <c r="R21" s="320"/>
      <c r="S21" s="320"/>
      <c r="T21" s="452"/>
      <c r="U21" s="453"/>
      <c r="V21" s="453"/>
      <c r="W21" s="453"/>
      <c r="X21" s="453"/>
      <c r="Y21" s="453"/>
      <c r="Z21" s="453"/>
      <c r="AA21" s="453"/>
      <c r="AB21" s="453"/>
      <c r="AC21" s="453"/>
      <c r="AD21" s="453"/>
      <c r="AE21" s="454"/>
      <c r="AF21" s="452"/>
      <c r="AG21" s="453"/>
      <c r="AH21" s="453"/>
      <c r="AI21" s="453"/>
      <c r="AJ21" s="453"/>
      <c r="AK21" s="453"/>
      <c r="AL21" s="453"/>
      <c r="AM21" s="453"/>
      <c r="AN21" s="453"/>
      <c r="AO21" s="453"/>
      <c r="AP21" s="453"/>
      <c r="AQ21" s="454"/>
    </row>
    <row r="22" spans="1:43" x14ac:dyDescent="0.35">
      <c r="A22" s="976" t="s">
        <v>262</v>
      </c>
      <c r="B22" s="994">
        <v>34</v>
      </c>
      <c r="C22" s="457">
        <v>54</v>
      </c>
      <c r="D22" s="450">
        <v>36</v>
      </c>
      <c r="E22" s="450">
        <v>31</v>
      </c>
      <c r="F22" s="988">
        <v>46</v>
      </c>
      <c r="G22" s="989">
        <v>47</v>
      </c>
      <c r="H22" s="324">
        <v>37</v>
      </c>
      <c r="I22" s="264">
        <v>36</v>
      </c>
      <c r="J22" s="264">
        <v>42</v>
      </c>
      <c r="K22" s="267">
        <v>42</v>
      </c>
      <c r="L22" s="103">
        <v>46</v>
      </c>
      <c r="M22" s="103">
        <v>42</v>
      </c>
      <c r="N22" s="103">
        <v>46</v>
      </c>
      <c r="O22" s="103">
        <v>45</v>
      </c>
      <c r="P22" s="106">
        <v>43</v>
      </c>
      <c r="Q22" s="106">
        <v>43</v>
      </c>
      <c r="R22" s="106">
        <v>44</v>
      </c>
      <c r="S22" s="367">
        <v>39</v>
      </c>
      <c r="T22" s="455">
        <v>32</v>
      </c>
      <c r="U22" s="456">
        <v>33</v>
      </c>
      <c r="V22" s="456">
        <v>36</v>
      </c>
      <c r="W22" s="457">
        <v>42</v>
      </c>
      <c r="X22" s="450">
        <v>44</v>
      </c>
      <c r="Y22" s="450">
        <v>44</v>
      </c>
      <c r="Z22" s="450">
        <v>49</v>
      </c>
      <c r="AA22" s="450">
        <v>49</v>
      </c>
      <c r="AB22" s="451">
        <v>48</v>
      </c>
      <c r="AC22" s="451">
        <v>56</v>
      </c>
      <c r="AD22" s="451">
        <v>53</v>
      </c>
      <c r="AE22" s="986">
        <v>46</v>
      </c>
      <c r="AF22" s="455">
        <v>40</v>
      </c>
      <c r="AG22" s="456">
        <v>46</v>
      </c>
      <c r="AH22" s="456">
        <v>45</v>
      </c>
      <c r="AI22" s="457">
        <v>44</v>
      </c>
      <c r="AJ22" s="450">
        <v>42</v>
      </c>
      <c r="AK22" s="450">
        <v>43</v>
      </c>
      <c r="AL22" s="450">
        <v>46</v>
      </c>
      <c r="AM22" s="450">
        <v>44</v>
      </c>
      <c r="AN22" s="1134">
        <v>47</v>
      </c>
      <c r="AO22" s="451"/>
      <c r="AP22" s="451"/>
      <c r="AQ22" s="597"/>
    </row>
    <row r="23" spans="1:43" x14ac:dyDescent="0.35">
      <c r="A23" s="976" t="s">
        <v>264</v>
      </c>
      <c r="B23" s="445">
        <v>216</v>
      </c>
      <c r="C23" s="103">
        <v>269</v>
      </c>
      <c r="D23" s="103">
        <v>238</v>
      </c>
      <c r="E23" s="103">
        <v>183</v>
      </c>
      <c r="F23" s="978">
        <v>194</v>
      </c>
      <c r="G23" s="983">
        <v>197</v>
      </c>
      <c r="H23" s="980">
        <v>231</v>
      </c>
      <c r="I23" s="103">
        <v>226</v>
      </c>
      <c r="J23" s="103">
        <v>211</v>
      </c>
      <c r="K23" s="103">
        <v>211</v>
      </c>
      <c r="L23" s="103">
        <v>209</v>
      </c>
      <c r="M23" s="103">
        <v>195</v>
      </c>
      <c r="N23" s="103">
        <v>201</v>
      </c>
      <c r="O23" s="103">
        <v>203</v>
      </c>
      <c r="P23" s="106">
        <v>209</v>
      </c>
      <c r="Q23" s="106">
        <v>207</v>
      </c>
      <c r="R23" s="106">
        <v>202</v>
      </c>
      <c r="S23" s="443">
        <v>176</v>
      </c>
      <c r="T23" s="445">
        <v>173</v>
      </c>
      <c r="U23" s="103">
        <v>171</v>
      </c>
      <c r="V23" s="103">
        <v>171</v>
      </c>
      <c r="W23" s="103">
        <v>183</v>
      </c>
      <c r="X23" s="103">
        <v>183</v>
      </c>
      <c r="Y23" s="103">
        <v>184</v>
      </c>
      <c r="Z23" s="103">
        <v>193</v>
      </c>
      <c r="AA23" s="103">
        <v>186</v>
      </c>
      <c r="AB23" s="106">
        <v>180</v>
      </c>
      <c r="AC23" s="106">
        <v>196</v>
      </c>
      <c r="AD23" s="106">
        <v>198</v>
      </c>
      <c r="AE23" s="443">
        <v>194</v>
      </c>
      <c r="AF23" s="445">
        <v>199</v>
      </c>
      <c r="AG23" s="103">
        <v>220</v>
      </c>
      <c r="AH23" s="103">
        <v>213</v>
      </c>
      <c r="AI23" s="103">
        <v>214</v>
      </c>
      <c r="AJ23" s="103">
        <v>211</v>
      </c>
      <c r="AK23" s="103">
        <v>209</v>
      </c>
      <c r="AL23" s="103">
        <v>202</v>
      </c>
      <c r="AM23" s="103">
        <v>203</v>
      </c>
      <c r="AN23" s="1133">
        <v>197</v>
      </c>
      <c r="AO23" s="106"/>
      <c r="AP23" s="106"/>
      <c r="AQ23" s="336"/>
    </row>
    <row r="24" spans="1:43" x14ac:dyDescent="0.35">
      <c r="A24" s="976" t="s">
        <v>263</v>
      </c>
      <c r="B24" s="445">
        <v>91</v>
      </c>
      <c r="C24" s="103">
        <v>156</v>
      </c>
      <c r="D24" s="103">
        <v>166</v>
      </c>
      <c r="E24" s="103">
        <v>141</v>
      </c>
      <c r="F24" s="978">
        <v>198</v>
      </c>
      <c r="G24" s="983">
        <v>190</v>
      </c>
      <c r="H24" s="980">
        <v>157</v>
      </c>
      <c r="I24" s="103">
        <v>156</v>
      </c>
      <c r="J24" s="103">
        <v>145</v>
      </c>
      <c r="K24" s="103">
        <v>135</v>
      </c>
      <c r="L24" s="103">
        <v>136</v>
      </c>
      <c r="M24" s="103">
        <v>142</v>
      </c>
      <c r="N24" s="103">
        <v>140</v>
      </c>
      <c r="O24" s="103">
        <v>137</v>
      </c>
      <c r="P24" s="106">
        <v>132</v>
      </c>
      <c r="Q24" s="106">
        <v>133</v>
      </c>
      <c r="R24" s="106">
        <v>146</v>
      </c>
      <c r="S24" s="443">
        <v>148</v>
      </c>
      <c r="T24" s="445">
        <v>149</v>
      </c>
      <c r="U24" s="103">
        <v>162</v>
      </c>
      <c r="V24" s="103">
        <v>169</v>
      </c>
      <c r="W24" s="103">
        <v>161</v>
      </c>
      <c r="X24" s="103">
        <v>166</v>
      </c>
      <c r="Y24" s="103">
        <v>162</v>
      </c>
      <c r="Z24" s="103">
        <v>161</v>
      </c>
      <c r="AA24" s="103">
        <v>164</v>
      </c>
      <c r="AB24" s="106">
        <v>176</v>
      </c>
      <c r="AC24" s="106">
        <v>185</v>
      </c>
      <c r="AD24" s="106">
        <v>199</v>
      </c>
      <c r="AE24" s="443">
        <v>198</v>
      </c>
      <c r="AF24" s="445">
        <v>197</v>
      </c>
      <c r="AG24" s="103">
        <v>196</v>
      </c>
      <c r="AH24" s="103">
        <v>204</v>
      </c>
      <c r="AI24" s="103">
        <v>196</v>
      </c>
      <c r="AJ24" s="103">
        <v>197</v>
      </c>
      <c r="AK24" s="103">
        <v>198</v>
      </c>
      <c r="AL24" s="103">
        <v>195</v>
      </c>
      <c r="AM24" s="103">
        <v>193</v>
      </c>
      <c r="AN24" s="1133">
        <v>190</v>
      </c>
      <c r="AO24" s="106"/>
      <c r="AP24" s="106"/>
      <c r="AQ24" s="336"/>
    </row>
    <row r="25" spans="1:43" x14ac:dyDescent="0.35">
      <c r="A25" s="990" t="s">
        <v>292</v>
      </c>
      <c r="B25" s="445">
        <v>116</v>
      </c>
      <c r="C25" s="103">
        <v>115</v>
      </c>
      <c r="D25" s="103">
        <v>106</v>
      </c>
      <c r="E25" s="103">
        <v>72</v>
      </c>
      <c r="F25" s="978">
        <v>129</v>
      </c>
      <c r="G25" s="983">
        <v>166</v>
      </c>
      <c r="H25" s="980">
        <v>93</v>
      </c>
      <c r="I25" s="103">
        <v>85</v>
      </c>
      <c r="J25" s="103">
        <v>80</v>
      </c>
      <c r="K25" s="103">
        <v>73</v>
      </c>
      <c r="L25" s="103">
        <v>69</v>
      </c>
      <c r="M25" s="103">
        <v>69</v>
      </c>
      <c r="N25" s="103">
        <v>66</v>
      </c>
      <c r="O25" s="103">
        <v>70</v>
      </c>
      <c r="P25" s="106">
        <v>72</v>
      </c>
      <c r="Q25" s="106">
        <v>69</v>
      </c>
      <c r="R25" s="106">
        <v>66</v>
      </c>
      <c r="S25" s="443">
        <v>75</v>
      </c>
      <c r="T25" s="445">
        <v>77</v>
      </c>
      <c r="U25" s="103">
        <v>77</v>
      </c>
      <c r="V25" s="103">
        <v>84</v>
      </c>
      <c r="W25" s="103">
        <v>90</v>
      </c>
      <c r="X25" s="103">
        <v>92</v>
      </c>
      <c r="Y25" s="103">
        <v>98</v>
      </c>
      <c r="Z25" s="103">
        <v>101</v>
      </c>
      <c r="AA25" s="103">
        <v>103</v>
      </c>
      <c r="AB25" s="106">
        <v>100</v>
      </c>
      <c r="AC25" s="106">
        <v>115</v>
      </c>
      <c r="AD25" s="106">
        <v>128</v>
      </c>
      <c r="AE25" s="443">
        <v>129</v>
      </c>
      <c r="AF25" s="445">
        <v>129</v>
      </c>
      <c r="AG25" s="103">
        <v>147</v>
      </c>
      <c r="AH25" s="103">
        <v>149</v>
      </c>
      <c r="AI25" s="103">
        <v>148</v>
      </c>
      <c r="AJ25" s="103">
        <v>142</v>
      </c>
      <c r="AK25" s="103">
        <v>149</v>
      </c>
      <c r="AL25" s="103">
        <v>150</v>
      </c>
      <c r="AM25" s="103">
        <v>160</v>
      </c>
      <c r="AN25" s="1133">
        <v>166</v>
      </c>
      <c r="AO25" s="106"/>
      <c r="AP25" s="106"/>
      <c r="AQ25" s="336"/>
    </row>
    <row r="26" spans="1:43" x14ac:dyDescent="0.35">
      <c r="A26" s="976" t="s">
        <v>265</v>
      </c>
      <c r="B26" s="445">
        <v>71</v>
      </c>
      <c r="C26" s="103">
        <v>67</v>
      </c>
      <c r="D26" s="103">
        <v>72</v>
      </c>
      <c r="E26" s="103">
        <v>44</v>
      </c>
      <c r="F26" s="978">
        <v>36</v>
      </c>
      <c r="G26" s="983">
        <v>39</v>
      </c>
      <c r="H26" s="980">
        <v>71</v>
      </c>
      <c r="I26" s="103">
        <v>75</v>
      </c>
      <c r="J26" s="103">
        <v>69</v>
      </c>
      <c r="K26" s="103">
        <v>70</v>
      </c>
      <c r="L26" s="103">
        <v>68</v>
      </c>
      <c r="M26" s="103">
        <v>71</v>
      </c>
      <c r="N26" s="103">
        <v>71</v>
      </c>
      <c r="O26" s="103">
        <v>61</v>
      </c>
      <c r="P26" s="106">
        <v>58</v>
      </c>
      <c r="Q26" s="106">
        <v>54</v>
      </c>
      <c r="R26" s="106">
        <v>50</v>
      </c>
      <c r="S26" s="443">
        <v>43</v>
      </c>
      <c r="T26" s="445">
        <v>43</v>
      </c>
      <c r="U26" s="103">
        <v>40</v>
      </c>
      <c r="V26" s="103">
        <v>35</v>
      </c>
      <c r="W26" s="103">
        <v>32</v>
      </c>
      <c r="X26" s="103">
        <v>30</v>
      </c>
      <c r="Y26" s="103">
        <v>27</v>
      </c>
      <c r="Z26" s="103">
        <v>26</v>
      </c>
      <c r="AA26" s="103">
        <v>25</v>
      </c>
      <c r="AB26" s="106">
        <v>27</v>
      </c>
      <c r="AC26" s="106">
        <v>27</v>
      </c>
      <c r="AD26" s="106">
        <v>32</v>
      </c>
      <c r="AE26" s="443">
        <v>36</v>
      </c>
      <c r="AF26" s="445">
        <v>36</v>
      </c>
      <c r="AG26" s="103">
        <v>36</v>
      </c>
      <c r="AH26" s="103">
        <v>37</v>
      </c>
      <c r="AI26" s="103">
        <v>32</v>
      </c>
      <c r="AJ26" s="103">
        <v>37</v>
      </c>
      <c r="AK26" s="103">
        <v>36</v>
      </c>
      <c r="AL26" s="103">
        <v>39</v>
      </c>
      <c r="AM26" s="103">
        <v>39</v>
      </c>
      <c r="AN26" s="1133">
        <v>39</v>
      </c>
      <c r="AO26" s="106"/>
      <c r="AP26" s="106"/>
      <c r="AQ26" s="336"/>
    </row>
    <row r="27" spans="1:43" x14ac:dyDescent="0.35">
      <c r="A27" s="976" t="s">
        <v>266</v>
      </c>
      <c r="B27" s="445">
        <v>0</v>
      </c>
      <c r="C27" s="103">
        <v>0</v>
      </c>
      <c r="D27" s="103">
        <v>0</v>
      </c>
      <c r="E27" s="103">
        <v>8</v>
      </c>
      <c r="F27" s="978">
        <v>12</v>
      </c>
      <c r="G27" s="983">
        <v>9</v>
      </c>
      <c r="H27" s="980">
        <v>0</v>
      </c>
      <c r="I27" s="103">
        <v>0</v>
      </c>
      <c r="J27" s="103">
        <v>0</v>
      </c>
      <c r="K27" s="103">
        <v>0</v>
      </c>
      <c r="L27" s="103">
        <v>0</v>
      </c>
      <c r="M27" s="103">
        <v>0</v>
      </c>
      <c r="N27" s="103">
        <v>0</v>
      </c>
      <c r="O27" s="103">
        <v>0</v>
      </c>
      <c r="P27" s="106">
        <v>0</v>
      </c>
      <c r="Q27" s="106">
        <v>0</v>
      </c>
      <c r="R27" s="106">
        <v>0</v>
      </c>
      <c r="S27" s="443">
        <v>6</v>
      </c>
      <c r="T27" s="445">
        <v>8</v>
      </c>
      <c r="U27" s="103">
        <v>9</v>
      </c>
      <c r="V27" s="103">
        <v>9</v>
      </c>
      <c r="W27" s="103">
        <v>9</v>
      </c>
      <c r="X27" s="103">
        <v>10</v>
      </c>
      <c r="Y27" s="103">
        <v>9</v>
      </c>
      <c r="Z27" s="103">
        <v>9</v>
      </c>
      <c r="AA27" s="103">
        <v>8</v>
      </c>
      <c r="AB27" s="106">
        <v>7</v>
      </c>
      <c r="AC27" s="106">
        <v>7</v>
      </c>
      <c r="AD27" s="106">
        <v>9</v>
      </c>
      <c r="AE27" s="443">
        <v>12</v>
      </c>
      <c r="AF27" s="445">
        <v>7</v>
      </c>
      <c r="AG27" s="103">
        <v>7</v>
      </c>
      <c r="AH27" s="103">
        <v>7</v>
      </c>
      <c r="AI27" s="103">
        <v>4</v>
      </c>
      <c r="AJ27" s="103">
        <v>4</v>
      </c>
      <c r="AK27" s="103">
        <v>4</v>
      </c>
      <c r="AL27" s="103">
        <v>8</v>
      </c>
      <c r="AM27" s="103">
        <v>8</v>
      </c>
      <c r="AN27" s="1133">
        <v>9</v>
      </c>
      <c r="AO27" s="106"/>
      <c r="AP27" s="106"/>
      <c r="AQ27" s="336"/>
    </row>
    <row r="28" spans="1:43" x14ac:dyDescent="0.35">
      <c r="A28" s="976" t="s">
        <v>275</v>
      </c>
      <c r="B28" s="445">
        <v>49</v>
      </c>
      <c r="C28" s="103">
        <v>53</v>
      </c>
      <c r="D28" s="103">
        <v>54</v>
      </c>
      <c r="E28" s="103">
        <v>59</v>
      </c>
      <c r="F28" s="978">
        <v>66</v>
      </c>
      <c r="G28" s="983">
        <v>42</v>
      </c>
      <c r="H28" s="980">
        <v>56</v>
      </c>
      <c r="I28" s="103">
        <v>56</v>
      </c>
      <c r="J28" s="103">
        <v>58</v>
      </c>
      <c r="K28" s="103">
        <v>57</v>
      </c>
      <c r="L28" s="103">
        <v>55</v>
      </c>
      <c r="M28" s="103">
        <v>54</v>
      </c>
      <c r="N28" s="103">
        <v>60</v>
      </c>
      <c r="O28" s="103">
        <v>57</v>
      </c>
      <c r="P28" s="106">
        <v>55</v>
      </c>
      <c r="Q28" s="106">
        <v>57</v>
      </c>
      <c r="R28" s="106">
        <v>56</v>
      </c>
      <c r="S28" s="443">
        <v>42</v>
      </c>
      <c r="T28" s="445">
        <v>59</v>
      </c>
      <c r="U28" s="103">
        <v>68</v>
      </c>
      <c r="V28" s="103">
        <v>71</v>
      </c>
      <c r="W28" s="103">
        <v>70</v>
      </c>
      <c r="X28" s="103">
        <v>68</v>
      </c>
      <c r="Y28" s="103">
        <v>67</v>
      </c>
      <c r="Z28" s="103">
        <v>66</v>
      </c>
      <c r="AA28" s="103">
        <v>65</v>
      </c>
      <c r="AB28" s="106">
        <v>61</v>
      </c>
      <c r="AC28" s="106">
        <v>61</v>
      </c>
      <c r="AD28" s="106">
        <v>64</v>
      </c>
      <c r="AE28" s="443">
        <v>66</v>
      </c>
      <c r="AF28" s="445">
        <v>52</v>
      </c>
      <c r="AG28" s="103">
        <v>50</v>
      </c>
      <c r="AH28" s="103">
        <v>56</v>
      </c>
      <c r="AI28" s="103">
        <v>54</v>
      </c>
      <c r="AJ28" s="103">
        <v>56</v>
      </c>
      <c r="AK28" s="103">
        <v>49</v>
      </c>
      <c r="AL28" s="103">
        <v>47</v>
      </c>
      <c r="AM28" s="103">
        <v>39</v>
      </c>
      <c r="AN28" s="1133">
        <v>42</v>
      </c>
      <c r="AO28" s="106"/>
      <c r="AP28" s="106"/>
      <c r="AQ28" s="336"/>
    </row>
    <row r="29" spans="1:43" x14ac:dyDescent="0.35">
      <c r="A29" s="976" t="s">
        <v>269</v>
      </c>
      <c r="B29" s="445">
        <v>11061</v>
      </c>
      <c r="C29" s="103">
        <v>11120</v>
      </c>
      <c r="D29" s="103">
        <v>9702</v>
      </c>
      <c r="E29" s="103">
        <v>8656</v>
      </c>
      <c r="F29" s="978">
        <v>8280</v>
      </c>
      <c r="G29" s="983">
        <v>8177</v>
      </c>
      <c r="H29" s="980">
        <v>9505</v>
      </c>
      <c r="I29" s="103">
        <v>9380</v>
      </c>
      <c r="J29" s="103">
        <v>9307</v>
      </c>
      <c r="K29" s="103">
        <v>9299</v>
      </c>
      <c r="L29" s="103">
        <v>9113</v>
      </c>
      <c r="M29" s="103">
        <v>8934</v>
      </c>
      <c r="N29" s="103">
        <v>8931</v>
      </c>
      <c r="O29" s="103">
        <v>8866</v>
      </c>
      <c r="P29" s="106">
        <v>8788</v>
      </c>
      <c r="Q29" s="106">
        <v>8783</v>
      </c>
      <c r="R29" s="106">
        <v>8629</v>
      </c>
      <c r="S29" s="443">
        <v>8685</v>
      </c>
      <c r="T29" s="445">
        <v>8619</v>
      </c>
      <c r="U29" s="103">
        <v>8414</v>
      </c>
      <c r="V29" s="103">
        <v>8392</v>
      </c>
      <c r="W29" s="103">
        <v>8350</v>
      </c>
      <c r="X29" s="103">
        <v>8241</v>
      </c>
      <c r="Y29" s="103">
        <v>8187</v>
      </c>
      <c r="Z29" s="103">
        <v>8180</v>
      </c>
      <c r="AA29" s="103">
        <v>8226</v>
      </c>
      <c r="AB29" s="106">
        <v>8277</v>
      </c>
      <c r="AC29" s="106">
        <v>8288</v>
      </c>
      <c r="AD29" s="106">
        <v>8286</v>
      </c>
      <c r="AE29" s="443">
        <v>8280</v>
      </c>
      <c r="AF29" s="445">
        <v>8222</v>
      </c>
      <c r="AG29" s="103">
        <v>8266</v>
      </c>
      <c r="AH29" s="103">
        <v>8179</v>
      </c>
      <c r="AI29" s="103">
        <v>8245</v>
      </c>
      <c r="AJ29" s="103">
        <v>8191</v>
      </c>
      <c r="AK29" s="103">
        <v>8165</v>
      </c>
      <c r="AL29" s="103">
        <v>8146</v>
      </c>
      <c r="AM29" s="103">
        <v>8142</v>
      </c>
      <c r="AN29" s="1133">
        <v>8177</v>
      </c>
      <c r="AO29" s="106"/>
      <c r="AP29" s="106"/>
      <c r="AQ29" s="336"/>
    </row>
    <row r="30" spans="1:43" x14ac:dyDescent="0.35">
      <c r="A30" s="976" t="s">
        <v>268</v>
      </c>
      <c r="B30" s="445">
        <v>536</v>
      </c>
      <c r="C30" s="103">
        <v>462</v>
      </c>
      <c r="D30" s="103">
        <v>543</v>
      </c>
      <c r="E30" s="103">
        <v>561</v>
      </c>
      <c r="F30" s="978">
        <v>567</v>
      </c>
      <c r="G30" s="983">
        <v>551</v>
      </c>
      <c r="H30" s="980">
        <v>531</v>
      </c>
      <c r="I30" s="103">
        <v>516</v>
      </c>
      <c r="J30" s="103">
        <v>520</v>
      </c>
      <c r="K30" s="103">
        <v>494</v>
      </c>
      <c r="L30" s="103">
        <v>445</v>
      </c>
      <c r="M30" s="103">
        <v>438</v>
      </c>
      <c r="N30" s="103">
        <v>463</v>
      </c>
      <c r="O30" s="103">
        <v>480</v>
      </c>
      <c r="P30" s="106">
        <v>452</v>
      </c>
      <c r="Q30" s="106">
        <v>464</v>
      </c>
      <c r="R30" s="106">
        <v>470</v>
      </c>
      <c r="S30" s="443">
        <v>552</v>
      </c>
      <c r="T30" s="445">
        <v>560</v>
      </c>
      <c r="U30" s="103">
        <v>561</v>
      </c>
      <c r="V30" s="103">
        <v>575</v>
      </c>
      <c r="W30" s="103">
        <v>579</v>
      </c>
      <c r="X30" s="103">
        <v>577</v>
      </c>
      <c r="Y30" s="103">
        <v>556</v>
      </c>
      <c r="Z30" s="103">
        <v>566</v>
      </c>
      <c r="AA30" s="103">
        <v>552</v>
      </c>
      <c r="AB30" s="106">
        <v>568</v>
      </c>
      <c r="AC30" s="106">
        <v>571</v>
      </c>
      <c r="AD30" s="106">
        <v>566</v>
      </c>
      <c r="AE30" s="443">
        <v>567</v>
      </c>
      <c r="AF30" s="445">
        <v>566</v>
      </c>
      <c r="AG30" s="103">
        <v>559</v>
      </c>
      <c r="AH30" s="103">
        <v>566</v>
      </c>
      <c r="AI30" s="103">
        <v>567</v>
      </c>
      <c r="AJ30" s="103">
        <v>551</v>
      </c>
      <c r="AK30" s="103">
        <v>558</v>
      </c>
      <c r="AL30" s="103">
        <v>551</v>
      </c>
      <c r="AM30" s="103">
        <v>546</v>
      </c>
      <c r="AN30" s="1133">
        <v>551</v>
      </c>
      <c r="AO30" s="106"/>
      <c r="AP30" s="106"/>
      <c r="AQ30" s="336"/>
    </row>
    <row r="31" spans="1:43" x14ac:dyDescent="0.35">
      <c r="A31" s="976" t="s">
        <v>267</v>
      </c>
      <c r="B31" s="445">
        <v>126</v>
      </c>
      <c r="C31" s="103">
        <v>131</v>
      </c>
      <c r="D31" s="103">
        <v>127</v>
      </c>
      <c r="E31" s="103">
        <v>123</v>
      </c>
      <c r="F31" s="978">
        <v>140</v>
      </c>
      <c r="G31" s="983">
        <v>118</v>
      </c>
      <c r="H31" s="980">
        <v>134</v>
      </c>
      <c r="I31" s="103">
        <v>147</v>
      </c>
      <c r="J31" s="103">
        <v>142</v>
      </c>
      <c r="K31" s="103">
        <v>152</v>
      </c>
      <c r="L31" s="103">
        <v>137</v>
      </c>
      <c r="M31" s="103">
        <v>132</v>
      </c>
      <c r="N31" s="103">
        <v>126</v>
      </c>
      <c r="O31" s="103">
        <v>126</v>
      </c>
      <c r="P31" s="106">
        <v>145</v>
      </c>
      <c r="Q31" s="106">
        <v>152</v>
      </c>
      <c r="R31" s="106">
        <v>137</v>
      </c>
      <c r="S31" s="443">
        <v>117</v>
      </c>
      <c r="T31" s="445">
        <v>123</v>
      </c>
      <c r="U31" s="103">
        <v>124</v>
      </c>
      <c r="V31" s="103">
        <v>126</v>
      </c>
      <c r="W31" s="103">
        <v>124</v>
      </c>
      <c r="X31" s="103">
        <v>127</v>
      </c>
      <c r="Y31" s="103">
        <v>127</v>
      </c>
      <c r="Z31" s="103">
        <v>129</v>
      </c>
      <c r="AA31" s="103">
        <v>134</v>
      </c>
      <c r="AB31" s="106">
        <v>136</v>
      </c>
      <c r="AC31" s="106">
        <v>137</v>
      </c>
      <c r="AD31" s="106">
        <v>139</v>
      </c>
      <c r="AE31" s="443">
        <v>140</v>
      </c>
      <c r="AF31" s="445">
        <v>134</v>
      </c>
      <c r="AG31" s="103">
        <v>130</v>
      </c>
      <c r="AH31" s="103">
        <v>132</v>
      </c>
      <c r="AI31" s="103">
        <v>130</v>
      </c>
      <c r="AJ31" s="103">
        <v>127</v>
      </c>
      <c r="AK31" s="103">
        <v>117</v>
      </c>
      <c r="AL31" s="103">
        <v>112</v>
      </c>
      <c r="AM31" s="103">
        <v>116</v>
      </c>
      <c r="AN31" s="1133">
        <v>118</v>
      </c>
      <c r="AO31" s="106"/>
      <c r="AP31" s="106"/>
      <c r="AQ31" s="336"/>
    </row>
    <row r="32" spans="1:43" x14ac:dyDescent="0.35">
      <c r="A32" s="976" t="s">
        <v>270</v>
      </c>
      <c r="B32" s="445">
        <v>3063</v>
      </c>
      <c r="C32" s="103">
        <v>2940</v>
      </c>
      <c r="D32" s="103">
        <v>2882</v>
      </c>
      <c r="E32" s="103">
        <v>2266</v>
      </c>
      <c r="F32" s="978">
        <v>2219</v>
      </c>
      <c r="G32" s="983">
        <v>2384</v>
      </c>
      <c r="H32" s="980">
        <v>2814</v>
      </c>
      <c r="I32" s="103">
        <v>2704</v>
      </c>
      <c r="J32" s="103">
        <v>2681</v>
      </c>
      <c r="K32" s="103">
        <v>2605</v>
      </c>
      <c r="L32" s="103">
        <v>2522</v>
      </c>
      <c r="M32" s="103">
        <v>2538</v>
      </c>
      <c r="N32" s="103">
        <v>2542</v>
      </c>
      <c r="O32" s="103">
        <v>2557</v>
      </c>
      <c r="P32" s="106">
        <v>2515</v>
      </c>
      <c r="Q32" s="106">
        <v>2485</v>
      </c>
      <c r="R32" s="106">
        <v>2432</v>
      </c>
      <c r="S32" s="443">
        <v>2255</v>
      </c>
      <c r="T32" s="445">
        <v>2230</v>
      </c>
      <c r="U32" s="103">
        <v>2231</v>
      </c>
      <c r="V32" s="103">
        <v>2238</v>
      </c>
      <c r="W32" s="103">
        <v>2226</v>
      </c>
      <c r="X32" s="103">
        <v>2151</v>
      </c>
      <c r="Y32" s="103">
        <v>2114</v>
      </c>
      <c r="Z32" s="103">
        <v>2114</v>
      </c>
      <c r="AA32" s="103">
        <v>2139</v>
      </c>
      <c r="AB32" s="106">
        <v>2171</v>
      </c>
      <c r="AC32" s="106">
        <v>2212</v>
      </c>
      <c r="AD32" s="106">
        <v>2234</v>
      </c>
      <c r="AE32" s="443">
        <v>2219</v>
      </c>
      <c r="AF32" s="445">
        <v>2243</v>
      </c>
      <c r="AG32" s="103">
        <v>2255</v>
      </c>
      <c r="AH32" s="103">
        <v>2263</v>
      </c>
      <c r="AI32" s="103">
        <v>2308</v>
      </c>
      <c r="AJ32" s="103">
        <v>2313</v>
      </c>
      <c r="AK32" s="103">
        <v>2274</v>
      </c>
      <c r="AL32" s="103">
        <v>2316</v>
      </c>
      <c r="AM32" s="103">
        <v>2332</v>
      </c>
      <c r="AN32" s="1133">
        <v>2384</v>
      </c>
      <c r="AO32" s="106"/>
      <c r="AP32" s="106"/>
      <c r="AQ32" s="336"/>
    </row>
    <row r="33" spans="1:43" x14ac:dyDescent="0.35">
      <c r="A33" s="976" t="s">
        <v>271</v>
      </c>
      <c r="B33" s="445">
        <v>1150</v>
      </c>
      <c r="C33" s="103">
        <v>1190</v>
      </c>
      <c r="D33" s="103">
        <v>1052</v>
      </c>
      <c r="E33" s="103">
        <v>848</v>
      </c>
      <c r="F33" s="978">
        <v>800</v>
      </c>
      <c r="G33" s="983">
        <v>811</v>
      </c>
      <c r="H33" s="980">
        <v>1056</v>
      </c>
      <c r="I33" s="103">
        <v>1019</v>
      </c>
      <c r="J33" s="103">
        <v>998</v>
      </c>
      <c r="K33" s="103">
        <v>974</v>
      </c>
      <c r="L33" s="103">
        <v>929</v>
      </c>
      <c r="M33" s="103">
        <v>887</v>
      </c>
      <c r="N33" s="103">
        <v>881</v>
      </c>
      <c r="O33" s="103">
        <v>853</v>
      </c>
      <c r="P33" s="106">
        <v>884</v>
      </c>
      <c r="Q33" s="106">
        <v>849</v>
      </c>
      <c r="R33" s="106">
        <v>869</v>
      </c>
      <c r="S33" s="443">
        <v>844</v>
      </c>
      <c r="T33" s="445">
        <v>825</v>
      </c>
      <c r="U33" s="103">
        <v>812</v>
      </c>
      <c r="V33" s="103">
        <v>808</v>
      </c>
      <c r="W33" s="103">
        <v>831</v>
      </c>
      <c r="X33" s="103">
        <v>805</v>
      </c>
      <c r="Y33" s="103">
        <v>771</v>
      </c>
      <c r="Z33" s="103">
        <v>789</v>
      </c>
      <c r="AA33" s="103">
        <v>808</v>
      </c>
      <c r="AB33" s="106">
        <v>835</v>
      </c>
      <c r="AC33" s="106">
        <v>821</v>
      </c>
      <c r="AD33" s="106">
        <v>813</v>
      </c>
      <c r="AE33" s="443">
        <v>800</v>
      </c>
      <c r="AF33" s="445">
        <v>798</v>
      </c>
      <c r="AG33" s="103">
        <v>810</v>
      </c>
      <c r="AH33" s="103">
        <v>819</v>
      </c>
      <c r="AI33" s="103">
        <v>825</v>
      </c>
      <c r="AJ33" s="103">
        <v>821</v>
      </c>
      <c r="AK33" s="103">
        <v>817</v>
      </c>
      <c r="AL33" s="103">
        <v>795</v>
      </c>
      <c r="AM33" s="103">
        <v>806</v>
      </c>
      <c r="AN33" s="1133">
        <v>811</v>
      </c>
      <c r="AO33" s="106"/>
      <c r="AP33" s="106"/>
      <c r="AQ33" s="336"/>
    </row>
    <row r="34" spans="1:43" x14ac:dyDescent="0.35">
      <c r="A34" s="976" t="s">
        <v>272</v>
      </c>
      <c r="B34" s="445">
        <v>63</v>
      </c>
      <c r="C34" s="103">
        <v>45</v>
      </c>
      <c r="D34" s="103">
        <v>65</v>
      </c>
      <c r="E34" s="103">
        <v>63</v>
      </c>
      <c r="F34" s="978">
        <v>67</v>
      </c>
      <c r="G34" s="983">
        <v>67</v>
      </c>
      <c r="H34" s="980">
        <v>59</v>
      </c>
      <c r="I34" s="103">
        <v>52</v>
      </c>
      <c r="J34" s="103">
        <v>51</v>
      </c>
      <c r="K34" s="103">
        <v>62</v>
      </c>
      <c r="L34" s="103">
        <v>64</v>
      </c>
      <c r="M34" s="103">
        <v>61</v>
      </c>
      <c r="N34" s="103">
        <v>58</v>
      </c>
      <c r="O34" s="103">
        <v>57</v>
      </c>
      <c r="P34" s="106">
        <v>59</v>
      </c>
      <c r="Q34" s="106">
        <v>60</v>
      </c>
      <c r="R34" s="106">
        <v>65</v>
      </c>
      <c r="S34" s="443">
        <v>70</v>
      </c>
      <c r="T34" s="445">
        <v>62</v>
      </c>
      <c r="U34" s="103">
        <v>60</v>
      </c>
      <c r="V34" s="103">
        <v>52</v>
      </c>
      <c r="W34" s="103">
        <v>54</v>
      </c>
      <c r="X34" s="103">
        <v>53</v>
      </c>
      <c r="Y34" s="103">
        <v>48</v>
      </c>
      <c r="Z34" s="103">
        <v>49</v>
      </c>
      <c r="AA34" s="103">
        <v>55</v>
      </c>
      <c r="AB34" s="106">
        <v>51</v>
      </c>
      <c r="AC34" s="106">
        <v>63</v>
      </c>
      <c r="AD34" s="106">
        <v>68</v>
      </c>
      <c r="AE34" s="443">
        <v>67</v>
      </c>
      <c r="AF34" s="445">
        <v>60</v>
      </c>
      <c r="AG34" s="103">
        <v>61</v>
      </c>
      <c r="AH34" s="103">
        <v>57</v>
      </c>
      <c r="AI34" s="103">
        <v>54</v>
      </c>
      <c r="AJ34" s="103">
        <v>53</v>
      </c>
      <c r="AK34" s="103">
        <v>55</v>
      </c>
      <c r="AL34" s="103">
        <v>65</v>
      </c>
      <c r="AM34" s="103">
        <v>68</v>
      </c>
      <c r="AN34" s="1133">
        <v>67</v>
      </c>
      <c r="AO34" s="106"/>
      <c r="AP34" s="106"/>
      <c r="AQ34" s="336"/>
    </row>
    <row r="35" spans="1:43" x14ac:dyDescent="0.35">
      <c r="A35" s="976" t="s">
        <v>273</v>
      </c>
      <c r="B35" s="445">
        <v>389</v>
      </c>
      <c r="C35" s="103">
        <v>462</v>
      </c>
      <c r="D35" s="103">
        <v>418</v>
      </c>
      <c r="E35" s="103">
        <v>299</v>
      </c>
      <c r="F35" s="978">
        <v>334</v>
      </c>
      <c r="G35" s="983">
        <v>349</v>
      </c>
      <c r="H35" s="980">
        <v>396</v>
      </c>
      <c r="I35" s="103">
        <v>392</v>
      </c>
      <c r="J35" s="103">
        <v>385</v>
      </c>
      <c r="K35" s="103">
        <v>387</v>
      </c>
      <c r="L35" s="103">
        <v>394</v>
      </c>
      <c r="M35" s="103">
        <v>382</v>
      </c>
      <c r="N35" s="103">
        <v>376</v>
      </c>
      <c r="O35" s="103">
        <v>371</v>
      </c>
      <c r="P35" s="106">
        <v>353</v>
      </c>
      <c r="Q35" s="106">
        <v>343</v>
      </c>
      <c r="R35" s="106">
        <v>338</v>
      </c>
      <c r="S35" s="443">
        <v>304</v>
      </c>
      <c r="T35" s="445">
        <v>291</v>
      </c>
      <c r="U35" s="103">
        <v>315</v>
      </c>
      <c r="V35" s="103">
        <v>313</v>
      </c>
      <c r="W35" s="103">
        <v>310</v>
      </c>
      <c r="X35" s="103">
        <v>304</v>
      </c>
      <c r="Y35" s="103">
        <v>313</v>
      </c>
      <c r="Z35" s="103">
        <v>332</v>
      </c>
      <c r="AA35" s="103">
        <v>328</v>
      </c>
      <c r="AB35" s="106">
        <v>335</v>
      </c>
      <c r="AC35" s="106">
        <v>353</v>
      </c>
      <c r="AD35" s="106">
        <v>337</v>
      </c>
      <c r="AE35" s="443">
        <v>334</v>
      </c>
      <c r="AF35" s="445">
        <v>324</v>
      </c>
      <c r="AG35" s="103">
        <v>342</v>
      </c>
      <c r="AH35" s="103">
        <v>348</v>
      </c>
      <c r="AI35" s="103">
        <v>349</v>
      </c>
      <c r="AJ35" s="103">
        <v>341</v>
      </c>
      <c r="AK35" s="103">
        <v>338</v>
      </c>
      <c r="AL35" s="103">
        <v>349</v>
      </c>
      <c r="AM35" s="103">
        <v>360</v>
      </c>
      <c r="AN35" s="1133">
        <v>349</v>
      </c>
      <c r="AO35" s="106"/>
      <c r="AP35" s="106"/>
      <c r="AQ35" s="336"/>
    </row>
    <row r="36" spans="1:43" ht="15" thickBot="1" x14ac:dyDescent="0.4">
      <c r="A36" s="976" t="s">
        <v>274</v>
      </c>
      <c r="B36" s="446">
        <v>299</v>
      </c>
      <c r="C36" s="447">
        <v>326</v>
      </c>
      <c r="D36" s="447">
        <v>342</v>
      </c>
      <c r="E36" s="447">
        <v>297</v>
      </c>
      <c r="F36" s="979">
        <v>238</v>
      </c>
      <c r="G36" s="984">
        <v>205</v>
      </c>
      <c r="H36" s="980">
        <v>331</v>
      </c>
      <c r="I36" s="103">
        <v>324</v>
      </c>
      <c r="J36" s="103">
        <v>332</v>
      </c>
      <c r="K36" s="103">
        <v>328</v>
      </c>
      <c r="L36" s="103">
        <v>316</v>
      </c>
      <c r="M36" s="103">
        <v>304</v>
      </c>
      <c r="N36" s="103">
        <v>317</v>
      </c>
      <c r="O36" s="103">
        <v>319</v>
      </c>
      <c r="P36" s="106">
        <v>319</v>
      </c>
      <c r="Q36" s="106">
        <v>311</v>
      </c>
      <c r="R36" s="106">
        <v>308</v>
      </c>
      <c r="S36" s="443">
        <v>307</v>
      </c>
      <c r="T36" s="446">
        <v>290</v>
      </c>
      <c r="U36" s="447">
        <v>280</v>
      </c>
      <c r="V36" s="447">
        <v>279</v>
      </c>
      <c r="W36" s="447">
        <v>291</v>
      </c>
      <c r="X36" s="447">
        <v>284</v>
      </c>
      <c r="Y36" s="447">
        <v>277</v>
      </c>
      <c r="Z36" s="447">
        <v>266</v>
      </c>
      <c r="AA36" s="447">
        <v>249</v>
      </c>
      <c r="AB36" s="104">
        <v>244</v>
      </c>
      <c r="AC36" s="104">
        <v>241</v>
      </c>
      <c r="AD36" s="104">
        <v>244</v>
      </c>
      <c r="AE36" s="368">
        <v>238</v>
      </c>
      <c r="AF36" s="446">
        <v>241</v>
      </c>
      <c r="AG36" s="447">
        <v>227</v>
      </c>
      <c r="AH36" s="447">
        <v>223</v>
      </c>
      <c r="AI36" s="447">
        <v>220</v>
      </c>
      <c r="AJ36" s="447">
        <v>205</v>
      </c>
      <c r="AK36" s="447">
        <v>201</v>
      </c>
      <c r="AL36" s="447">
        <v>208</v>
      </c>
      <c r="AM36" s="447">
        <v>206</v>
      </c>
      <c r="AN36" s="813">
        <v>205</v>
      </c>
      <c r="AO36" s="104"/>
      <c r="AP36" s="104"/>
      <c r="AQ36" s="213"/>
    </row>
    <row r="37" spans="1:43" ht="15" thickBot="1" x14ac:dyDescent="0.4">
      <c r="A37" s="242" t="s">
        <v>276</v>
      </c>
      <c r="B37" s="453"/>
      <c r="C37" s="453"/>
      <c r="D37" s="453"/>
      <c r="E37" s="453"/>
      <c r="F37" s="993"/>
      <c r="G37" s="993"/>
      <c r="H37" s="323"/>
      <c r="I37" s="320"/>
      <c r="J37" s="320"/>
      <c r="K37" s="320"/>
      <c r="L37" s="320"/>
      <c r="M37" s="320"/>
      <c r="N37" s="320"/>
      <c r="O37" s="320"/>
      <c r="P37" s="320"/>
      <c r="Q37" s="320"/>
      <c r="R37" s="320"/>
      <c r="S37" s="320"/>
      <c r="T37" s="452"/>
      <c r="U37" s="453"/>
      <c r="V37" s="453"/>
      <c r="W37" s="453"/>
      <c r="X37" s="453"/>
      <c r="Y37" s="453"/>
      <c r="Z37" s="453"/>
      <c r="AA37" s="453"/>
      <c r="AB37" s="453"/>
      <c r="AC37" s="453"/>
      <c r="AD37" s="453"/>
      <c r="AE37" s="454"/>
      <c r="AF37" s="452"/>
      <c r="AG37" s="453"/>
      <c r="AH37" s="453"/>
      <c r="AI37" s="453"/>
      <c r="AJ37" s="453"/>
      <c r="AK37" s="453"/>
      <c r="AL37" s="453"/>
      <c r="AM37" s="453"/>
      <c r="AN37" s="453"/>
      <c r="AO37" s="453"/>
      <c r="AP37" s="453"/>
      <c r="AQ37" s="454"/>
    </row>
    <row r="38" spans="1:43" x14ac:dyDescent="0.35">
      <c r="A38" s="976" t="s">
        <v>277</v>
      </c>
      <c r="B38" s="449">
        <v>7532</v>
      </c>
      <c r="C38" s="450">
        <v>7425</v>
      </c>
      <c r="D38" s="450">
        <v>6473</v>
      </c>
      <c r="E38" s="450">
        <v>5522</v>
      </c>
      <c r="F38" s="988">
        <v>5372</v>
      </c>
      <c r="G38" s="989">
        <v>5724</v>
      </c>
      <c r="H38" s="507">
        <v>6367</v>
      </c>
      <c r="I38" s="103">
        <v>6238</v>
      </c>
      <c r="J38" s="103">
        <v>6053</v>
      </c>
      <c r="K38" s="103">
        <v>5981</v>
      </c>
      <c r="L38" s="103">
        <v>5898</v>
      </c>
      <c r="M38" s="103">
        <v>5873</v>
      </c>
      <c r="N38" s="103">
        <v>5801</v>
      </c>
      <c r="O38" s="103">
        <v>5736</v>
      </c>
      <c r="P38" s="106">
        <v>5669</v>
      </c>
      <c r="Q38" s="106">
        <v>5637</v>
      </c>
      <c r="R38" s="106">
        <v>5561</v>
      </c>
      <c r="S38" s="367">
        <v>5534</v>
      </c>
      <c r="T38" s="360">
        <v>5445</v>
      </c>
      <c r="U38" s="450">
        <v>5296</v>
      </c>
      <c r="V38" s="450">
        <v>5306</v>
      </c>
      <c r="W38" s="450">
        <v>5316</v>
      </c>
      <c r="X38" s="450">
        <v>5202</v>
      </c>
      <c r="Y38" s="450">
        <v>5222</v>
      </c>
      <c r="Z38" s="450">
        <v>5185</v>
      </c>
      <c r="AA38" s="450">
        <v>5204</v>
      </c>
      <c r="AB38" s="451">
        <v>5184</v>
      </c>
      <c r="AC38" s="451">
        <v>5213</v>
      </c>
      <c r="AD38" s="451">
        <v>5284</v>
      </c>
      <c r="AE38" s="986">
        <v>5372</v>
      </c>
      <c r="AF38" s="360">
        <v>5354</v>
      </c>
      <c r="AG38" s="450">
        <v>5492</v>
      </c>
      <c r="AH38" s="450">
        <v>5522</v>
      </c>
      <c r="AI38" s="450">
        <v>5547</v>
      </c>
      <c r="AJ38" s="450">
        <v>5544</v>
      </c>
      <c r="AK38" s="450">
        <v>5609</v>
      </c>
      <c r="AL38" s="450">
        <v>5604</v>
      </c>
      <c r="AM38" s="450">
        <v>5669</v>
      </c>
      <c r="AN38" s="1134">
        <v>5724</v>
      </c>
      <c r="AO38" s="451"/>
      <c r="AP38" s="451"/>
      <c r="AQ38" s="597"/>
    </row>
    <row r="39" spans="1:43" x14ac:dyDescent="0.35">
      <c r="A39" s="976" t="s">
        <v>278</v>
      </c>
      <c r="B39" s="445">
        <v>6685</v>
      </c>
      <c r="C39" s="103">
        <v>6900</v>
      </c>
      <c r="D39" s="103">
        <v>6466</v>
      </c>
      <c r="E39" s="103">
        <v>5780</v>
      </c>
      <c r="F39" s="978">
        <v>5559</v>
      </c>
      <c r="G39" s="983">
        <v>5195</v>
      </c>
      <c r="H39" s="507">
        <v>6358</v>
      </c>
      <c r="I39" s="103">
        <v>6275</v>
      </c>
      <c r="J39" s="103">
        <v>6290</v>
      </c>
      <c r="K39" s="103">
        <v>6261</v>
      </c>
      <c r="L39" s="103">
        <v>5958</v>
      </c>
      <c r="M39" s="103">
        <v>5855</v>
      </c>
      <c r="N39" s="103">
        <v>5954</v>
      </c>
      <c r="O39" s="103">
        <v>5985</v>
      </c>
      <c r="P39" s="106">
        <v>5895</v>
      </c>
      <c r="Q39" s="106">
        <v>5888</v>
      </c>
      <c r="R39" s="106">
        <v>5800</v>
      </c>
      <c r="S39" s="443">
        <v>5764</v>
      </c>
      <c r="T39" s="361">
        <v>5776</v>
      </c>
      <c r="U39" s="103">
        <v>5786</v>
      </c>
      <c r="V39" s="103">
        <v>5791</v>
      </c>
      <c r="W39" s="103">
        <v>5774</v>
      </c>
      <c r="X39" s="103">
        <v>5666</v>
      </c>
      <c r="Y39" s="103">
        <v>5558</v>
      </c>
      <c r="Z39" s="103">
        <v>5624</v>
      </c>
      <c r="AA39" s="103">
        <v>5644</v>
      </c>
      <c r="AB39" s="106">
        <v>5712</v>
      </c>
      <c r="AC39" s="106">
        <v>5684</v>
      </c>
      <c r="AD39" s="106">
        <v>5579</v>
      </c>
      <c r="AE39" s="443">
        <v>5559</v>
      </c>
      <c r="AF39" s="361">
        <v>5525</v>
      </c>
      <c r="AG39" s="103">
        <v>5479</v>
      </c>
      <c r="AH39" s="103">
        <v>5408</v>
      </c>
      <c r="AI39" s="103">
        <v>5466</v>
      </c>
      <c r="AJ39" s="103">
        <v>5368</v>
      </c>
      <c r="AK39" s="103">
        <v>5225</v>
      </c>
      <c r="AL39" s="103">
        <v>5250</v>
      </c>
      <c r="AM39" s="103">
        <v>5212</v>
      </c>
      <c r="AN39" s="1133">
        <v>5195</v>
      </c>
      <c r="AO39" s="106"/>
      <c r="AP39" s="106"/>
      <c r="AQ39" s="336"/>
    </row>
    <row r="40" spans="1:43" x14ac:dyDescent="0.35">
      <c r="A40" s="976" t="s">
        <v>469</v>
      </c>
      <c r="B40" s="995">
        <v>353</v>
      </c>
      <c r="C40" s="266">
        <v>359</v>
      </c>
      <c r="D40" s="266">
        <v>235</v>
      </c>
      <c r="E40" s="103">
        <v>114</v>
      </c>
      <c r="F40" s="978">
        <v>90</v>
      </c>
      <c r="G40" s="983">
        <v>69</v>
      </c>
      <c r="H40" s="507">
        <v>204</v>
      </c>
      <c r="I40" s="103">
        <v>156</v>
      </c>
      <c r="J40" s="103">
        <v>150</v>
      </c>
      <c r="K40" s="103">
        <v>148</v>
      </c>
      <c r="L40" s="103">
        <v>148</v>
      </c>
      <c r="M40" s="103">
        <v>127</v>
      </c>
      <c r="N40" s="103">
        <v>119</v>
      </c>
      <c r="O40" s="103">
        <v>129</v>
      </c>
      <c r="P40" s="106">
        <v>137</v>
      </c>
      <c r="Q40" s="106">
        <v>143</v>
      </c>
      <c r="R40" s="106">
        <v>124</v>
      </c>
      <c r="S40" s="443">
        <v>112</v>
      </c>
      <c r="T40" s="361">
        <v>111</v>
      </c>
      <c r="U40" s="103">
        <v>79</v>
      </c>
      <c r="V40" s="103">
        <v>92</v>
      </c>
      <c r="W40" s="103">
        <v>98</v>
      </c>
      <c r="X40" s="103">
        <v>101</v>
      </c>
      <c r="Y40" s="103">
        <v>89</v>
      </c>
      <c r="Z40" s="103">
        <v>91</v>
      </c>
      <c r="AA40" s="103">
        <v>81</v>
      </c>
      <c r="AB40" s="106">
        <v>92</v>
      </c>
      <c r="AC40" s="106">
        <v>90</v>
      </c>
      <c r="AD40" s="106">
        <v>102</v>
      </c>
      <c r="AE40" s="443">
        <v>90</v>
      </c>
      <c r="AF40" s="361">
        <v>73</v>
      </c>
      <c r="AG40" s="103">
        <v>79</v>
      </c>
      <c r="AH40" s="103">
        <v>77</v>
      </c>
      <c r="AI40" s="103">
        <v>65</v>
      </c>
      <c r="AJ40" s="103">
        <v>69</v>
      </c>
      <c r="AK40" s="103">
        <v>78</v>
      </c>
      <c r="AL40" s="103">
        <v>61</v>
      </c>
      <c r="AM40" s="103">
        <v>70</v>
      </c>
      <c r="AN40" s="1133">
        <v>69</v>
      </c>
      <c r="AO40" s="106"/>
      <c r="AP40" s="106"/>
      <c r="AQ40" s="336"/>
    </row>
    <row r="41" spans="1:43" x14ac:dyDescent="0.35">
      <c r="A41" s="991" t="s">
        <v>470</v>
      </c>
      <c r="B41" s="445">
        <v>1682</v>
      </c>
      <c r="C41" s="103">
        <v>1886</v>
      </c>
      <c r="D41" s="103">
        <v>1745</v>
      </c>
      <c r="E41" s="103">
        <v>1499</v>
      </c>
      <c r="F41" s="978">
        <v>1545</v>
      </c>
      <c r="G41" s="983">
        <v>1593</v>
      </c>
      <c r="H41" s="507">
        <v>1689</v>
      </c>
      <c r="I41" s="103">
        <v>1666</v>
      </c>
      <c r="J41" s="103">
        <v>1658</v>
      </c>
      <c r="K41" s="103">
        <v>1644</v>
      </c>
      <c r="L41" s="103">
        <v>1635</v>
      </c>
      <c r="M41" s="103">
        <v>1590</v>
      </c>
      <c r="N41" s="103">
        <v>1578</v>
      </c>
      <c r="O41" s="103">
        <v>1560</v>
      </c>
      <c r="P41" s="106">
        <v>1584</v>
      </c>
      <c r="Q41" s="106">
        <v>1547</v>
      </c>
      <c r="R41" s="106">
        <v>1521</v>
      </c>
      <c r="S41" s="443">
        <v>1498</v>
      </c>
      <c r="T41" s="361">
        <v>1499</v>
      </c>
      <c r="U41" s="103">
        <v>1504</v>
      </c>
      <c r="V41" s="103">
        <v>1456</v>
      </c>
      <c r="W41" s="103">
        <v>1444</v>
      </c>
      <c r="X41" s="103">
        <v>1455</v>
      </c>
      <c r="Y41" s="103">
        <v>1406</v>
      </c>
      <c r="Z41" s="103">
        <v>1399</v>
      </c>
      <c r="AA41" s="103">
        <v>1438</v>
      </c>
      <c r="AB41" s="106">
        <v>1468</v>
      </c>
      <c r="AC41" s="106">
        <v>1548</v>
      </c>
      <c r="AD41" s="106">
        <v>1582</v>
      </c>
      <c r="AE41" s="443">
        <v>1545</v>
      </c>
      <c r="AF41" s="361">
        <v>1561</v>
      </c>
      <c r="AG41" s="103">
        <v>1590</v>
      </c>
      <c r="AH41" s="103">
        <v>1599</v>
      </c>
      <c r="AI41" s="103">
        <v>1611</v>
      </c>
      <c r="AJ41" s="103">
        <v>1605</v>
      </c>
      <c r="AK41" s="103">
        <v>1602</v>
      </c>
      <c r="AL41" s="103">
        <v>1605</v>
      </c>
      <c r="AM41" s="103">
        <v>1599</v>
      </c>
      <c r="AN41" s="1133">
        <v>1593</v>
      </c>
      <c r="AO41" s="106"/>
      <c r="AP41" s="106"/>
      <c r="AQ41" s="336"/>
    </row>
    <row r="42" spans="1:43" x14ac:dyDescent="0.35">
      <c r="A42" s="976" t="s">
        <v>471</v>
      </c>
      <c r="B42" s="445">
        <v>334</v>
      </c>
      <c r="C42" s="103">
        <v>253</v>
      </c>
      <c r="D42" s="103">
        <v>382</v>
      </c>
      <c r="E42" s="103">
        <v>417</v>
      </c>
      <c r="F42" s="978">
        <v>468</v>
      </c>
      <c r="G42" s="983">
        <v>385</v>
      </c>
      <c r="H42" s="507">
        <v>357</v>
      </c>
      <c r="I42" s="103">
        <v>349</v>
      </c>
      <c r="J42" s="103">
        <v>359</v>
      </c>
      <c r="K42" s="103">
        <v>346</v>
      </c>
      <c r="L42" s="103">
        <v>367</v>
      </c>
      <c r="M42" s="103">
        <v>360</v>
      </c>
      <c r="N42" s="103">
        <v>367</v>
      </c>
      <c r="O42" s="103">
        <v>369</v>
      </c>
      <c r="P42" s="106">
        <v>352</v>
      </c>
      <c r="Q42" s="106">
        <v>366</v>
      </c>
      <c r="R42" s="106">
        <v>375</v>
      </c>
      <c r="S42" s="443">
        <v>419</v>
      </c>
      <c r="T42" s="361">
        <v>422</v>
      </c>
      <c r="U42" s="103">
        <v>421</v>
      </c>
      <c r="V42" s="103">
        <v>401</v>
      </c>
      <c r="W42" s="103">
        <v>408</v>
      </c>
      <c r="X42" s="103">
        <v>393</v>
      </c>
      <c r="Y42" s="103">
        <v>408</v>
      </c>
      <c r="Z42" s="103">
        <v>433</v>
      </c>
      <c r="AA42" s="103">
        <v>417</v>
      </c>
      <c r="AB42" s="106">
        <v>427</v>
      </c>
      <c r="AC42" s="106">
        <v>451</v>
      </c>
      <c r="AD42" s="106">
        <v>443</v>
      </c>
      <c r="AE42" s="443">
        <v>468</v>
      </c>
      <c r="AF42" s="361">
        <v>437</v>
      </c>
      <c r="AG42" s="103">
        <v>407</v>
      </c>
      <c r="AH42" s="103">
        <v>408</v>
      </c>
      <c r="AI42" s="103">
        <v>412</v>
      </c>
      <c r="AJ42" s="103">
        <v>388</v>
      </c>
      <c r="AK42" s="103">
        <v>391</v>
      </c>
      <c r="AL42" s="103">
        <v>409</v>
      </c>
      <c r="AM42" s="103">
        <v>381</v>
      </c>
      <c r="AN42" s="1133">
        <v>385</v>
      </c>
      <c r="AO42" s="106"/>
      <c r="AP42" s="106"/>
      <c r="AQ42" s="336"/>
    </row>
    <row r="43" spans="1:43" x14ac:dyDescent="0.35">
      <c r="A43" s="976" t="s">
        <v>281</v>
      </c>
      <c r="B43" s="445">
        <v>3</v>
      </c>
      <c r="C43" s="103">
        <v>3</v>
      </c>
      <c r="D43" s="103">
        <v>0</v>
      </c>
      <c r="E43" s="103">
        <v>0</v>
      </c>
      <c r="F43" s="978">
        <v>1</v>
      </c>
      <c r="G43" s="983">
        <v>0</v>
      </c>
      <c r="H43" s="507">
        <v>0</v>
      </c>
      <c r="I43" s="103">
        <v>2</v>
      </c>
      <c r="J43" s="103">
        <v>5</v>
      </c>
      <c r="K43" s="103">
        <v>4</v>
      </c>
      <c r="L43" s="103">
        <v>5</v>
      </c>
      <c r="M43" s="103">
        <v>2</v>
      </c>
      <c r="N43" s="103">
        <v>2</v>
      </c>
      <c r="O43" s="103">
        <v>2</v>
      </c>
      <c r="P43" s="106">
        <v>1</v>
      </c>
      <c r="Q43" s="106">
        <v>0</v>
      </c>
      <c r="R43" s="106">
        <v>0</v>
      </c>
      <c r="S43" s="443">
        <v>0</v>
      </c>
      <c r="T43" s="361">
        <v>1</v>
      </c>
      <c r="U43" s="103">
        <v>3</v>
      </c>
      <c r="V43" s="103">
        <v>3</v>
      </c>
      <c r="W43" s="103">
        <v>2</v>
      </c>
      <c r="X43" s="103">
        <v>3</v>
      </c>
      <c r="Y43" s="103">
        <v>1</v>
      </c>
      <c r="Z43" s="103">
        <v>1</v>
      </c>
      <c r="AA43" s="103">
        <v>3</v>
      </c>
      <c r="AB43" s="106">
        <v>3</v>
      </c>
      <c r="AC43" s="106">
        <v>3</v>
      </c>
      <c r="AD43" s="106">
        <v>1</v>
      </c>
      <c r="AE43" s="443">
        <v>1</v>
      </c>
      <c r="AF43" s="361">
        <v>3</v>
      </c>
      <c r="AG43" s="103">
        <v>4</v>
      </c>
      <c r="AH43" s="103">
        <v>3</v>
      </c>
      <c r="AI43" s="103">
        <v>2</v>
      </c>
      <c r="AJ43" s="103">
        <v>4</v>
      </c>
      <c r="AK43" s="103">
        <v>3</v>
      </c>
      <c r="AL43" s="103">
        <v>2</v>
      </c>
      <c r="AM43" s="103">
        <v>2</v>
      </c>
      <c r="AN43" s="1133">
        <v>0</v>
      </c>
      <c r="AO43" s="106"/>
      <c r="AP43" s="106"/>
      <c r="AQ43" s="336"/>
    </row>
    <row r="44" spans="1:43" x14ac:dyDescent="0.35">
      <c r="A44" s="976" t="s">
        <v>136</v>
      </c>
      <c r="B44" s="445">
        <v>309</v>
      </c>
      <c r="C44" s="103">
        <v>368</v>
      </c>
      <c r="D44" s="103">
        <v>321</v>
      </c>
      <c r="E44" s="103">
        <v>253</v>
      </c>
      <c r="F44" s="978">
        <v>209</v>
      </c>
      <c r="G44" s="983">
        <v>228</v>
      </c>
      <c r="H44" s="507">
        <v>312</v>
      </c>
      <c r="I44" s="103">
        <v>279</v>
      </c>
      <c r="J44" s="103">
        <v>278</v>
      </c>
      <c r="K44" s="103">
        <v>277</v>
      </c>
      <c r="L44" s="103">
        <v>273</v>
      </c>
      <c r="M44" s="103">
        <v>278</v>
      </c>
      <c r="N44" s="103">
        <v>271</v>
      </c>
      <c r="O44" s="103">
        <v>262</v>
      </c>
      <c r="P44" s="106">
        <v>272</v>
      </c>
      <c r="Q44" s="106">
        <v>281</v>
      </c>
      <c r="R44" s="106">
        <v>258</v>
      </c>
      <c r="S44" s="443">
        <v>277</v>
      </c>
      <c r="T44" s="361">
        <v>254</v>
      </c>
      <c r="U44" s="103">
        <v>228</v>
      </c>
      <c r="V44" s="103">
        <v>258</v>
      </c>
      <c r="W44" s="103">
        <v>250</v>
      </c>
      <c r="X44" s="103">
        <v>256</v>
      </c>
      <c r="Y44" s="103">
        <v>242</v>
      </c>
      <c r="Z44" s="103">
        <v>244</v>
      </c>
      <c r="AA44" s="103">
        <v>251</v>
      </c>
      <c r="AB44" s="106">
        <v>259</v>
      </c>
      <c r="AC44" s="106">
        <v>225</v>
      </c>
      <c r="AD44" s="106">
        <v>221</v>
      </c>
      <c r="AE44" s="443">
        <v>209</v>
      </c>
      <c r="AF44" s="361">
        <v>204</v>
      </c>
      <c r="AG44" s="103">
        <v>200</v>
      </c>
      <c r="AH44" s="103">
        <v>194</v>
      </c>
      <c r="AI44" s="103">
        <v>198</v>
      </c>
      <c r="AJ44" s="103">
        <v>225</v>
      </c>
      <c r="AK44" s="103">
        <v>230</v>
      </c>
      <c r="AL44" s="103">
        <v>215</v>
      </c>
      <c r="AM44" s="103">
        <v>219</v>
      </c>
      <c r="AN44" s="1133">
        <v>228</v>
      </c>
      <c r="AO44" s="106"/>
      <c r="AP44" s="106"/>
      <c r="AQ44" s="336"/>
    </row>
    <row r="45" spans="1:43" x14ac:dyDescent="0.35">
      <c r="A45" s="976" t="s">
        <v>574</v>
      </c>
      <c r="B45" s="445"/>
      <c r="C45" s="103"/>
      <c r="D45" s="103"/>
      <c r="E45" s="103">
        <v>20</v>
      </c>
      <c r="F45" s="978">
        <v>45</v>
      </c>
      <c r="G45" s="983">
        <v>41</v>
      </c>
      <c r="H45" s="507"/>
      <c r="I45" s="103"/>
      <c r="J45" s="103"/>
      <c r="K45" s="103"/>
      <c r="L45" s="103"/>
      <c r="M45" s="103"/>
      <c r="N45" s="103"/>
      <c r="O45" s="103"/>
      <c r="P45" s="106"/>
      <c r="Q45" s="106"/>
      <c r="R45" s="106"/>
      <c r="S45" s="443"/>
      <c r="T45" s="361"/>
      <c r="U45" s="103"/>
      <c r="V45" s="103"/>
      <c r="W45" s="103"/>
      <c r="X45" s="103"/>
      <c r="Y45" s="103"/>
      <c r="Z45" s="103"/>
      <c r="AA45" s="103"/>
      <c r="AB45" s="106"/>
      <c r="AC45" s="106">
        <v>37</v>
      </c>
      <c r="AD45" s="106">
        <v>42</v>
      </c>
      <c r="AE45" s="443">
        <v>45</v>
      </c>
      <c r="AF45" s="361">
        <v>53</v>
      </c>
      <c r="AG45" s="103">
        <v>50</v>
      </c>
      <c r="AH45" s="103">
        <v>47</v>
      </c>
      <c r="AI45" s="103">
        <v>43</v>
      </c>
      <c r="AJ45" s="103">
        <v>42</v>
      </c>
      <c r="AK45" s="103">
        <v>48</v>
      </c>
      <c r="AL45" s="103">
        <v>38</v>
      </c>
      <c r="AM45" s="103">
        <v>37</v>
      </c>
      <c r="AN45" s="1133">
        <v>41</v>
      </c>
      <c r="AO45" s="106"/>
      <c r="AP45" s="106"/>
      <c r="AQ45" s="336"/>
    </row>
    <row r="46" spans="1:43" x14ac:dyDescent="0.35">
      <c r="A46" s="976" t="s">
        <v>283</v>
      </c>
      <c r="B46" s="417">
        <v>341</v>
      </c>
      <c r="C46" s="5">
        <v>169</v>
      </c>
      <c r="D46" s="103">
        <v>153</v>
      </c>
      <c r="E46" s="103">
        <v>35</v>
      </c>
      <c r="F46" s="978">
        <v>35</v>
      </c>
      <c r="G46" s="983">
        <v>102</v>
      </c>
      <c r="H46" s="507">
        <v>159</v>
      </c>
      <c r="I46" s="22">
        <v>181</v>
      </c>
      <c r="J46" s="22">
        <v>197</v>
      </c>
      <c r="K46" s="22">
        <v>202</v>
      </c>
      <c r="L46" s="103">
        <v>182</v>
      </c>
      <c r="M46" s="103">
        <v>133</v>
      </c>
      <c r="N46" s="103">
        <v>158</v>
      </c>
      <c r="O46" s="103">
        <v>136</v>
      </c>
      <c r="P46" s="106">
        <v>157</v>
      </c>
      <c r="Q46" s="106">
        <v>136</v>
      </c>
      <c r="R46" s="106">
        <v>154</v>
      </c>
      <c r="S46" s="443">
        <v>48</v>
      </c>
      <c r="T46" s="361">
        <v>30</v>
      </c>
      <c r="U46" s="22">
        <v>37</v>
      </c>
      <c r="V46" s="22">
        <v>46</v>
      </c>
      <c r="W46" s="22">
        <v>52</v>
      </c>
      <c r="X46" s="103">
        <v>48</v>
      </c>
      <c r="Y46" s="103">
        <v>51</v>
      </c>
      <c r="Z46" s="103">
        <v>47</v>
      </c>
      <c r="AA46" s="103">
        <v>45</v>
      </c>
      <c r="AB46" s="106">
        <v>58</v>
      </c>
      <c r="AC46" s="106">
        <v>67</v>
      </c>
      <c r="AD46" s="106">
        <v>97</v>
      </c>
      <c r="AE46" s="443">
        <v>35</v>
      </c>
      <c r="AF46" s="361">
        <v>34</v>
      </c>
      <c r="AG46" s="22">
        <v>45</v>
      </c>
      <c r="AH46" s="22">
        <v>34</v>
      </c>
      <c r="AI46" s="22">
        <v>43</v>
      </c>
      <c r="AJ46" s="103">
        <v>44</v>
      </c>
      <c r="AK46" s="103">
        <v>26</v>
      </c>
      <c r="AL46" s="103">
        <v>42</v>
      </c>
      <c r="AM46" s="103">
        <v>70</v>
      </c>
      <c r="AN46" s="1133">
        <v>102</v>
      </c>
      <c r="AO46" s="106"/>
      <c r="AP46" s="106"/>
      <c r="AQ46" s="336"/>
    </row>
    <row r="47" spans="1:43" ht="15" thickBot="1" x14ac:dyDescent="0.4">
      <c r="A47" s="976" t="s">
        <v>282</v>
      </c>
      <c r="B47" s="446">
        <v>25</v>
      </c>
      <c r="C47" s="447">
        <v>27</v>
      </c>
      <c r="D47" s="447">
        <v>28</v>
      </c>
      <c r="E47" s="447">
        <v>11</v>
      </c>
      <c r="F47" s="979">
        <v>2</v>
      </c>
      <c r="G47" s="984">
        <v>15</v>
      </c>
      <c r="H47" s="507">
        <v>25</v>
      </c>
      <c r="I47" s="103">
        <v>22</v>
      </c>
      <c r="J47" s="103">
        <v>31</v>
      </c>
      <c r="K47" s="103">
        <v>26</v>
      </c>
      <c r="L47" s="103">
        <v>37</v>
      </c>
      <c r="M47" s="103">
        <v>31</v>
      </c>
      <c r="N47" s="103">
        <v>28</v>
      </c>
      <c r="O47" s="103">
        <v>23</v>
      </c>
      <c r="P47" s="106">
        <v>17</v>
      </c>
      <c r="Q47" s="106">
        <v>12</v>
      </c>
      <c r="R47" s="106">
        <v>19</v>
      </c>
      <c r="S47" s="443">
        <v>11</v>
      </c>
      <c r="T47" s="458">
        <v>3</v>
      </c>
      <c r="U47" s="447">
        <v>3</v>
      </c>
      <c r="V47" s="447">
        <v>5</v>
      </c>
      <c r="W47" s="447">
        <v>8</v>
      </c>
      <c r="X47" s="447">
        <v>11</v>
      </c>
      <c r="Y47" s="447">
        <v>7</v>
      </c>
      <c r="Z47" s="447">
        <v>6</v>
      </c>
      <c r="AA47" s="447">
        <v>8</v>
      </c>
      <c r="AB47" s="104">
        <v>13</v>
      </c>
      <c r="AC47" s="104">
        <v>15</v>
      </c>
      <c r="AD47" s="104">
        <v>19</v>
      </c>
      <c r="AE47" s="368">
        <v>2</v>
      </c>
      <c r="AF47" s="458">
        <v>4</v>
      </c>
      <c r="AG47" s="447">
        <v>6</v>
      </c>
      <c r="AH47" s="447">
        <v>6</v>
      </c>
      <c r="AI47" s="447">
        <v>3</v>
      </c>
      <c r="AJ47" s="447">
        <v>2</v>
      </c>
      <c r="AK47" s="447">
        <v>1</v>
      </c>
      <c r="AL47" s="447">
        <v>3</v>
      </c>
      <c r="AM47" s="447">
        <v>3</v>
      </c>
      <c r="AN47" s="813">
        <v>15</v>
      </c>
      <c r="AO47" s="104"/>
      <c r="AP47" s="104"/>
      <c r="AQ47" s="213"/>
    </row>
    <row r="48" spans="1:43" ht="15" thickBot="1" x14ac:dyDescent="0.4">
      <c r="A48" s="996" t="s">
        <v>497</v>
      </c>
      <c r="B48" s="453"/>
      <c r="C48" s="453"/>
      <c r="D48" s="453"/>
      <c r="E48" s="453"/>
      <c r="F48" s="993"/>
      <c r="G48" s="993"/>
      <c r="H48" s="997"/>
      <c r="I48" s="332"/>
      <c r="J48" s="332"/>
      <c r="K48" s="332"/>
      <c r="L48" s="332"/>
      <c r="M48" s="332"/>
      <c r="N48" s="332"/>
      <c r="O48" s="332"/>
      <c r="P48" s="332"/>
      <c r="Q48" s="332"/>
      <c r="R48" s="332"/>
      <c r="S48" s="332"/>
      <c r="T48" s="452"/>
      <c r="U48" s="453"/>
      <c r="V48" s="453"/>
      <c r="W48" s="453"/>
      <c r="X48" s="453"/>
      <c r="Y48" s="453"/>
      <c r="Z48" s="453"/>
      <c r="AA48" s="453"/>
      <c r="AB48" s="453"/>
      <c r="AC48" s="453"/>
      <c r="AD48" s="453"/>
      <c r="AE48" s="454"/>
      <c r="AF48" s="452"/>
      <c r="AG48" s="453"/>
      <c r="AH48" s="453"/>
      <c r="AI48" s="453"/>
      <c r="AJ48" s="453"/>
      <c r="AK48" s="453"/>
      <c r="AL48" s="453"/>
      <c r="AM48" s="453"/>
      <c r="AN48" s="453"/>
      <c r="AO48" s="453"/>
      <c r="AP48" s="453"/>
      <c r="AQ48" s="454"/>
    </row>
    <row r="49" spans="1:43" x14ac:dyDescent="0.35">
      <c r="A49" s="998" t="s">
        <v>284</v>
      </c>
      <c r="B49" s="419">
        <v>9865</v>
      </c>
      <c r="C49" s="4">
        <v>9928</v>
      </c>
      <c r="D49" s="450">
        <v>9462</v>
      </c>
      <c r="E49" s="450">
        <v>6662</v>
      </c>
      <c r="F49" s="988">
        <v>6914</v>
      </c>
      <c r="G49" s="989">
        <v>7838</v>
      </c>
      <c r="H49" s="506">
        <v>9152</v>
      </c>
      <c r="I49" s="15">
        <v>8880</v>
      </c>
      <c r="J49" s="15">
        <v>8708</v>
      </c>
      <c r="K49" s="15">
        <v>8511</v>
      </c>
      <c r="L49" s="15">
        <v>8403</v>
      </c>
      <c r="M49" s="15">
        <v>8190</v>
      </c>
      <c r="N49" s="450">
        <v>8089</v>
      </c>
      <c r="O49" s="450">
        <v>8019</v>
      </c>
      <c r="P49" s="451">
        <v>7870</v>
      </c>
      <c r="Q49" s="451">
        <v>7821</v>
      </c>
      <c r="R49" s="451">
        <v>7645</v>
      </c>
      <c r="S49" s="986">
        <v>6901</v>
      </c>
      <c r="T49" s="360">
        <v>6631</v>
      </c>
      <c r="U49" s="15">
        <v>6604</v>
      </c>
      <c r="V49" s="15">
        <v>6671</v>
      </c>
      <c r="W49" s="15">
        <v>6724</v>
      </c>
      <c r="X49" s="15">
        <v>6758</v>
      </c>
      <c r="Y49" s="15">
        <v>6736</v>
      </c>
      <c r="Z49" s="450">
        <v>6819</v>
      </c>
      <c r="AA49" s="450">
        <v>6950</v>
      </c>
      <c r="AB49" s="451">
        <v>7213</v>
      </c>
      <c r="AC49" s="451">
        <v>7439</v>
      </c>
      <c r="AD49" s="451">
        <v>7588</v>
      </c>
      <c r="AE49" s="986">
        <v>6914</v>
      </c>
      <c r="AF49" s="360">
        <v>6816</v>
      </c>
      <c r="AG49" s="15">
        <v>6990</v>
      </c>
      <c r="AH49" s="15">
        <v>7107</v>
      </c>
      <c r="AI49" s="15">
        <v>7333</v>
      </c>
      <c r="AJ49" s="15">
        <v>7468</v>
      </c>
      <c r="AK49" s="15">
        <v>7583</v>
      </c>
      <c r="AL49" s="450">
        <v>7762</v>
      </c>
      <c r="AM49" s="450">
        <v>7848</v>
      </c>
      <c r="AN49" s="1134">
        <v>7838</v>
      </c>
      <c r="AO49" s="451"/>
      <c r="AP49" s="451"/>
      <c r="AQ49" s="597"/>
    </row>
    <row r="50" spans="1:43" x14ac:dyDescent="0.35">
      <c r="A50" s="330" t="s">
        <v>285</v>
      </c>
      <c r="B50" s="417">
        <v>179</v>
      </c>
      <c r="C50" s="5">
        <v>155</v>
      </c>
      <c r="D50" s="103">
        <v>184</v>
      </c>
      <c r="E50" s="103">
        <v>296</v>
      </c>
      <c r="F50" s="978">
        <v>324</v>
      </c>
      <c r="G50" s="983">
        <v>254</v>
      </c>
      <c r="H50" s="507">
        <v>173</v>
      </c>
      <c r="I50" s="22">
        <v>167</v>
      </c>
      <c r="J50" s="22">
        <v>181</v>
      </c>
      <c r="K50" s="22">
        <v>182</v>
      </c>
      <c r="L50" s="22">
        <v>186</v>
      </c>
      <c r="M50" s="22">
        <v>191</v>
      </c>
      <c r="N50" s="103">
        <v>198</v>
      </c>
      <c r="O50" s="103">
        <v>208</v>
      </c>
      <c r="P50" s="106">
        <v>206</v>
      </c>
      <c r="Q50" s="106">
        <v>193</v>
      </c>
      <c r="R50" s="106">
        <v>218</v>
      </c>
      <c r="S50" s="443">
        <v>353</v>
      </c>
      <c r="T50" s="361">
        <v>317</v>
      </c>
      <c r="U50" s="22">
        <v>297</v>
      </c>
      <c r="V50" s="22">
        <v>292</v>
      </c>
      <c r="W50" s="22">
        <v>298</v>
      </c>
      <c r="X50" s="22">
        <v>293</v>
      </c>
      <c r="Y50" s="22">
        <v>296</v>
      </c>
      <c r="Z50" s="103">
        <v>292</v>
      </c>
      <c r="AA50" s="103">
        <v>289</v>
      </c>
      <c r="AB50" s="106">
        <v>268</v>
      </c>
      <c r="AC50" s="106">
        <v>270</v>
      </c>
      <c r="AD50" s="106">
        <v>256</v>
      </c>
      <c r="AE50" s="443">
        <v>324</v>
      </c>
      <c r="AF50" s="361">
        <v>334</v>
      </c>
      <c r="AG50" s="22">
        <v>347</v>
      </c>
      <c r="AH50" s="22">
        <v>341</v>
      </c>
      <c r="AI50" s="22">
        <v>338</v>
      </c>
      <c r="AJ50" s="22">
        <v>343</v>
      </c>
      <c r="AK50" s="22">
        <v>332</v>
      </c>
      <c r="AL50" s="103">
        <v>300</v>
      </c>
      <c r="AM50" s="103">
        <v>278</v>
      </c>
      <c r="AN50" s="1133">
        <v>254</v>
      </c>
      <c r="AO50" s="106"/>
      <c r="AP50" s="106"/>
      <c r="AQ50" s="336"/>
    </row>
    <row r="51" spans="1:43" x14ac:dyDescent="0.35">
      <c r="A51" s="330" t="s">
        <v>26</v>
      </c>
      <c r="B51" s="417">
        <v>3782</v>
      </c>
      <c r="C51" s="5">
        <v>4330</v>
      </c>
      <c r="D51" s="103">
        <v>4741</v>
      </c>
      <c r="E51" s="103">
        <v>4972</v>
      </c>
      <c r="F51" s="978">
        <v>4625</v>
      </c>
      <c r="G51" s="983">
        <v>3818</v>
      </c>
      <c r="H51" s="507">
        <v>4719</v>
      </c>
      <c r="I51" s="22">
        <v>4664</v>
      </c>
      <c r="J51" s="22">
        <v>4667</v>
      </c>
      <c r="K51" s="22">
        <v>4725</v>
      </c>
      <c r="L51" s="22">
        <v>4399</v>
      </c>
      <c r="M51" s="22">
        <v>4413</v>
      </c>
      <c r="N51" s="103">
        <v>4519</v>
      </c>
      <c r="O51" s="103">
        <v>4530</v>
      </c>
      <c r="P51" s="106">
        <v>4473</v>
      </c>
      <c r="Q51" s="106">
        <v>4497</v>
      </c>
      <c r="R51" s="106">
        <v>4414</v>
      </c>
      <c r="S51" s="443">
        <v>5242</v>
      </c>
      <c r="T51" s="361">
        <v>4944</v>
      </c>
      <c r="U51" s="22">
        <v>4879</v>
      </c>
      <c r="V51" s="22">
        <v>4855</v>
      </c>
      <c r="W51" s="22">
        <v>4853</v>
      </c>
      <c r="X51" s="22">
        <v>4677</v>
      </c>
      <c r="Y51" s="22">
        <v>4624</v>
      </c>
      <c r="Z51" s="103">
        <v>4692</v>
      </c>
      <c r="AA51" s="103">
        <v>4676</v>
      </c>
      <c r="AB51" s="106">
        <v>4609</v>
      </c>
      <c r="AC51" s="106">
        <v>4480</v>
      </c>
      <c r="AD51" s="106">
        <v>4271</v>
      </c>
      <c r="AE51" s="443">
        <v>4625</v>
      </c>
      <c r="AF51" s="361">
        <v>4614</v>
      </c>
      <c r="AG51" s="22">
        <v>4608</v>
      </c>
      <c r="AH51" s="22">
        <v>4559</v>
      </c>
      <c r="AI51" s="22">
        <v>4510</v>
      </c>
      <c r="AJ51" s="22">
        <v>4349</v>
      </c>
      <c r="AK51" s="22">
        <v>4224</v>
      </c>
      <c r="AL51" s="103">
        <v>4160</v>
      </c>
      <c r="AM51" s="103">
        <v>4000</v>
      </c>
      <c r="AN51" s="1133">
        <v>3818</v>
      </c>
      <c r="AO51" s="106"/>
      <c r="AP51" s="106"/>
      <c r="AQ51" s="336"/>
    </row>
    <row r="52" spans="1:43" x14ac:dyDescent="0.35">
      <c r="A52" s="330" t="s">
        <v>384</v>
      </c>
      <c r="B52" s="417">
        <v>246</v>
      </c>
      <c r="C52" s="5">
        <v>253</v>
      </c>
      <c r="D52" s="103">
        <v>2</v>
      </c>
      <c r="E52" s="103">
        <v>0</v>
      </c>
      <c r="F52" s="978">
        <v>0</v>
      </c>
      <c r="G52" s="983">
        <v>0</v>
      </c>
      <c r="H52" s="507">
        <v>2</v>
      </c>
      <c r="I52" s="22">
        <v>1</v>
      </c>
      <c r="J52" s="22">
        <v>0</v>
      </c>
      <c r="K52" s="22">
        <v>0</v>
      </c>
      <c r="L52" s="22">
        <v>1</v>
      </c>
      <c r="M52" s="22">
        <v>0</v>
      </c>
      <c r="N52" s="103">
        <v>0</v>
      </c>
      <c r="O52" s="103">
        <v>0</v>
      </c>
      <c r="P52" s="106">
        <v>0</v>
      </c>
      <c r="Q52" s="106">
        <v>0</v>
      </c>
      <c r="R52" s="106">
        <v>0</v>
      </c>
      <c r="S52" s="443">
        <v>1</v>
      </c>
      <c r="T52" s="361">
        <v>0</v>
      </c>
      <c r="U52" s="22">
        <v>0</v>
      </c>
      <c r="V52" s="22">
        <v>0</v>
      </c>
      <c r="W52" s="22">
        <v>0</v>
      </c>
      <c r="X52" s="22">
        <v>0</v>
      </c>
      <c r="Y52" s="22">
        <v>0</v>
      </c>
      <c r="Z52" s="103">
        <v>0</v>
      </c>
      <c r="AA52" s="103">
        <v>0</v>
      </c>
      <c r="AB52" s="106">
        <v>0</v>
      </c>
      <c r="AC52" s="106">
        <v>0</v>
      </c>
      <c r="AD52" s="106">
        <v>0</v>
      </c>
      <c r="AE52" s="443">
        <v>0</v>
      </c>
      <c r="AF52" s="361">
        <v>0</v>
      </c>
      <c r="AG52" s="22">
        <v>0</v>
      </c>
      <c r="AH52" s="22">
        <v>0</v>
      </c>
      <c r="AI52" s="22">
        <v>0</v>
      </c>
      <c r="AJ52" s="22">
        <v>0</v>
      </c>
      <c r="AK52" s="22">
        <v>0</v>
      </c>
      <c r="AL52" s="103">
        <v>0</v>
      </c>
      <c r="AM52" s="103">
        <v>0</v>
      </c>
      <c r="AN52" s="1133">
        <v>0</v>
      </c>
      <c r="AO52" s="106"/>
      <c r="AP52" s="106"/>
      <c r="AQ52" s="336"/>
    </row>
    <row r="53" spans="1:43" x14ac:dyDescent="0.35">
      <c r="A53" s="330" t="s">
        <v>281</v>
      </c>
      <c r="B53" s="417">
        <v>811</v>
      </c>
      <c r="C53" s="5">
        <v>700</v>
      </c>
      <c r="D53" s="103">
        <v>730</v>
      </c>
      <c r="E53" s="103">
        <v>846</v>
      </c>
      <c r="F53" s="978">
        <v>855</v>
      </c>
      <c r="G53" s="983">
        <v>693</v>
      </c>
      <c r="H53" s="507">
        <v>720</v>
      </c>
      <c r="I53" s="22">
        <v>727</v>
      </c>
      <c r="J53" s="22">
        <v>720</v>
      </c>
      <c r="K53" s="22">
        <v>727</v>
      </c>
      <c r="L53" s="22">
        <v>740</v>
      </c>
      <c r="M53" s="22">
        <v>706</v>
      </c>
      <c r="N53" s="103">
        <v>700</v>
      </c>
      <c r="O53" s="103">
        <v>705</v>
      </c>
      <c r="P53" s="106">
        <v>703</v>
      </c>
      <c r="Q53" s="106">
        <v>705</v>
      </c>
      <c r="R53" s="106">
        <v>709</v>
      </c>
      <c r="S53" s="443">
        <v>855</v>
      </c>
      <c r="T53" s="361">
        <v>862</v>
      </c>
      <c r="U53" s="22">
        <v>853</v>
      </c>
      <c r="V53" s="22">
        <v>831</v>
      </c>
      <c r="W53" s="22">
        <v>827</v>
      </c>
      <c r="X53" s="22">
        <v>825</v>
      </c>
      <c r="Y53" s="22">
        <v>826</v>
      </c>
      <c r="Z53" s="103">
        <v>804</v>
      </c>
      <c r="AA53" s="103">
        <v>805</v>
      </c>
      <c r="AB53" s="106">
        <v>790</v>
      </c>
      <c r="AC53" s="106">
        <v>795</v>
      </c>
      <c r="AD53" s="106">
        <v>758</v>
      </c>
      <c r="AE53" s="443">
        <v>855</v>
      </c>
      <c r="AF53" s="361">
        <v>853</v>
      </c>
      <c r="AG53" s="22">
        <v>848</v>
      </c>
      <c r="AH53" s="22">
        <v>822</v>
      </c>
      <c r="AI53" s="22">
        <v>808</v>
      </c>
      <c r="AJ53" s="22">
        <v>798</v>
      </c>
      <c r="AK53" s="22">
        <v>781</v>
      </c>
      <c r="AL53" s="103">
        <v>762</v>
      </c>
      <c r="AM53" s="103">
        <v>747</v>
      </c>
      <c r="AN53" s="1133">
        <v>693</v>
      </c>
      <c r="AO53" s="106"/>
      <c r="AP53" s="106"/>
      <c r="AQ53" s="336"/>
    </row>
    <row r="54" spans="1:43" x14ac:dyDescent="0.35">
      <c r="A54" s="330" t="s">
        <v>58</v>
      </c>
      <c r="B54" s="417">
        <v>23</v>
      </c>
      <c r="C54" s="5">
        <v>27</v>
      </c>
      <c r="D54" s="103">
        <v>30</v>
      </c>
      <c r="E54" s="103">
        <v>47</v>
      </c>
      <c r="F54" s="978">
        <v>41</v>
      </c>
      <c r="G54" s="983">
        <v>31</v>
      </c>
      <c r="H54" s="507">
        <v>37</v>
      </c>
      <c r="I54" s="22">
        <v>36</v>
      </c>
      <c r="J54" s="22">
        <v>31</v>
      </c>
      <c r="K54" s="22">
        <v>37</v>
      </c>
      <c r="L54" s="22">
        <v>46</v>
      </c>
      <c r="M54" s="22">
        <v>58</v>
      </c>
      <c r="N54" s="103">
        <v>56</v>
      </c>
      <c r="O54" s="103">
        <v>52</v>
      </c>
      <c r="P54" s="106">
        <v>51</v>
      </c>
      <c r="Q54" s="106">
        <v>51</v>
      </c>
      <c r="R54" s="106">
        <v>45</v>
      </c>
      <c r="S54" s="443">
        <v>51</v>
      </c>
      <c r="T54" s="361">
        <v>51</v>
      </c>
      <c r="U54" s="22">
        <v>51</v>
      </c>
      <c r="V54" s="22">
        <v>52</v>
      </c>
      <c r="W54" s="22">
        <v>53</v>
      </c>
      <c r="X54" s="22">
        <v>53</v>
      </c>
      <c r="Y54" s="22">
        <v>58</v>
      </c>
      <c r="Z54" s="103">
        <v>59</v>
      </c>
      <c r="AA54" s="103">
        <v>57</v>
      </c>
      <c r="AB54" s="106">
        <v>54</v>
      </c>
      <c r="AC54" s="106">
        <v>50</v>
      </c>
      <c r="AD54" s="106">
        <v>49</v>
      </c>
      <c r="AE54" s="443">
        <v>41</v>
      </c>
      <c r="AF54" s="361">
        <v>41</v>
      </c>
      <c r="AG54" s="22">
        <v>44</v>
      </c>
      <c r="AH54" s="22">
        <v>44</v>
      </c>
      <c r="AI54" s="22">
        <v>42</v>
      </c>
      <c r="AJ54" s="22">
        <v>42</v>
      </c>
      <c r="AK54" s="22">
        <v>46</v>
      </c>
      <c r="AL54" s="103">
        <v>38</v>
      </c>
      <c r="AM54" s="103">
        <v>33</v>
      </c>
      <c r="AN54" s="1133">
        <v>31</v>
      </c>
      <c r="AO54" s="106"/>
      <c r="AP54" s="106"/>
      <c r="AQ54" s="336"/>
    </row>
    <row r="55" spans="1:43" ht="15" thickBot="1" x14ac:dyDescent="0.4">
      <c r="A55" s="992" t="s">
        <v>286</v>
      </c>
      <c r="B55" s="418">
        <v>2358</v>
      </c>
      <c r="C55" s="6">
        <v>1997</v>
      </c>
      <c r="D55" s="447">
        <v>654</v>
      </c>
      <c r="E55" s="447">
        <v>828</v>
      </c>
      <c r="F55" s="979">
        <v>567</v>
      </c>
      <c r="G55" s="984">
        <v>718</v>
      </c>
      <c r="H55" s="705">
        <v>668</v>
      </c>
      <c r="I55" s="101">
        <v>693</v>
      </c>
      <c r="J55" s="101">
        <v>714</v>
      </c>
      <c r="K55" s="101">
        <v>707</v>
      </c>
      <c r="L55" s="101">
        <v>728</v>
      </c>
      <c r="M55" s="101">
        <v>691</v>
      </c>
      <c r="N55" s="447">
        <v>716</v>
      </c>
      <c r="O55" s="447">
        <v>688</v>
      </c>
      <c r="P55" s="104">
        <v>781</v>
      </c>
      <c r="Q55" s="104">
        <v>743</v>
      </c>
      <c r="R55" s="104">
        <v>781</v>
      </c>
      <c r="S55" s="368">
        <v>260</v>
      </c>
      <c r="T55" s="458">
        <v>736</v>
      </c>
      <c r="U55" s="101">
        <v>673</v>
      </c>
      <c r="V55" s="101">
        <v>657</v>
      </c>
      <c r="W55" s="101">
        <v>597</v>
      </c>
      <c r="X55" s="101">
        <v>529</v>
      </c>
      <c r="Y55" s="101">
        <v>444</v>
      </c>
      <c r="Z55" s="447">
        <v>364</v>
      </c>
      <c r="AA55" s="447">
        <v>314</v>
      </c>
      <c r="AB55" s="104">
        <v>282</v>
      </c>
      <c r="AC55" s="104">
        <v>299</v>
      </c>
      <c r="AD55" s="104">
        <v>448</v>
      </c>
      <c r="AE55" s="368">
        <v>567</v>
      </c>
      <c r="AF55" s="458">
        <v>590</v>
      </c>
      <c r="AG55" s="101">
        <v>515</v>
      </c>
      <c r="AH55" s="101">
        <v>425</v>
      </c>
      <c r="AI55" s="101">
        <v>359</v>
      </c>
      <c r="AJ55" s="101">
        <v>291</v>
      </c>
      <c r="AK55" s="101">
        <v>247</v>
      </c>
      <c r="AL55" s="447">
        <v>207</v>
      </c>
      <c r="AM55" s="447">
        <v>356</v>
      </c>
      <c r="AN55" s="813">
        <v>718</v>
      </c>
      <c r="AO55" s="104"/>
      <c r="AP55" s="104"/>
      <c r="AQ55" s="213"/>
    </row>
    <row r="56" spans="1:43" x14ac:dyDescent="0.35">
      <c r="A56" s="16"/>
      <c r="B56" s="999"/>
      <c r="C56" s="999"/>
      <c r="D56" s="1000"/>
      <c r="E56" s="1000"/>
      <c r="F56" s="1000"/>
      <c r="G56" s="1000"/>
      <c r="H56" s="999"/>
      <c r="I56" s="999"/>
      <c r="J56" s="1001"/>
      <c r="K56" s="999"/>
      <c r="L56" s="1001"/>
      <c r="M56" s="999"/>
      <c r="N56" s="999"/>
      <c r="O56" s="999"/>
      <c r="P56" s="999"/>
      <c r="Q56" s="999"/>
      <c r="R56" s="999"/>
      <c r="S56" s="999"/>
      <c r="T56" s="999"/>
      <c r="U56" s="999"/>
      <c r="V56" s="1001"/>
      <c r="W56" s="999"/>
      <c r="X56" s="1001"/>
      <c r="Y56" s="999"/>
      <c r="Z56" s="999"/>
      <c r="AA56" s="999"/>
      <c r="AB56" s="999"/>
      <c r="AC56" s="999"/>
      <c r="AD56" s="999"/>
      <c r="AE56" s="999"/>
      <c r="AF56" s="999"/>
      <c r="AG56" s="999"/>
      <c r="AH56" s="1001"/>
      <c r="AI56" s="999"/>
      <c r="AJ56" s="1001"/>
      <c r="AK56" s="1000"/>
      <c r="AL56" s="999"/>
      <c r="AM56" s="999"/>
      <c r="AN56" s="999"/>
      <c r="AO56" s="999"/>
      <c r="AP56" s="999"/>
      <c r="AQ56" s="999"/>
    </row>
    <row r="57" spans="1:43" x14ac:dyDescent="0.35">
      <c r="A57" s="1002"/>
      <c r="B57" s="1003"/>
      <c r="C57" s="1003"/>
      <c r="D57" s="1004"/>
      <c r="E57" s="1004"/>
      <c r="F57" s="1004"/>
      <c r="G57" s="1004"/>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1003"/>
      <c r="AP57" s="1003"/>
      <c r="AQ57" s="1003"/>
    </row>
    <row r="58" spans="1:43" x14ac:dyDescent="0.35">
      <c r="D58" s="176"/>
      <c r="E58" s="176"/>
      <c r="F58" s="176"/>
      <c r="G58" s="176"/>
    </row>
  </sheetData>
  <sheetProtection algorithmName="SHA-512" hashValue="dcFibUjTU/ldV/9vPwXXjE+t77XokbED1V842ac3M070v+sapFnI1nrfp1Vn2pI4cWaxZutjRJ2vc6U6bYgnJg==" saltValue="tNQ+ZrHrR7fAyKG6sgSLmw==" spinCount="100000" sheet="1" objects="1" scenarios="1"/>
  <sortState ref="A22:P36">
    <sortCondition ref="A22"/>
  </sortState>
  <mergeCells count="1">
    <mergeCell ref="A1:AQ1"/>
  </mergeCells>
  <pageMargins left="0.25" right="0.25" top="0.75" bottom="0.75" header="0.3" footer="0.3"/>
  <pageSetup scale="57"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Q58"/>
  <sheetViews>
    <sheetView showGridLines="0" zoomScale="90" zoomScaleNormal="90" workbookViewId="0">
      <selection activeCell="A9" sqref="A9"/>
    </sheetView>
  </sheetViews>
  <sheetFormatPr defaultColWidth="9.1796875" defaultRowHeight="14.5" x14ac:dyDescent="0.35"/>
  <cols>
    <col min="1" max="1" width="40.81640625" style="68" bestFit="1" customWidth="1"/>
    <col min="2" max="3" width="9.1796875" style="68"/>
    <col min="4" max="4" width="9.1796875" style="68" customWidth="1"/>
    <col min="5" max="7" width="10.7265625" style="68" customWidth="1"/>
    <col min="8" max="19" width="9.1796875" style="68" hidden="1" customWidth="1"/>
    <col min="20" max="28" width="0" style="68" hidden="1" customWidth="1"/>
    <col min="29" max="29" width="9.54296875" style="68" hidden="1" customWidth="1"/>
    <col min="30" max="30" width="10.26953125" style="68" hidden="1" customWidth="1"/>
    <col min="31" max="31" width="0" style="68" hidden="1" customWidth="1"/>
    <col min="32" max="16384" width="9.1796875" style="68"/>
  </cols>
  <sheetData>
    <row r="1" spans="1:43" ht="20.5" thickBot="1" x14ac:dyDescent="0.4">
      <c r="A1" s="1207" t="s">
        <v>476</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1208"/>
      <c r="AI1" s="1208"/>
      <c r="AJ1" s="1208"/>
      <c r="AK1" s="1208"/>
      <c r="AL1" s="1208"/>
      <c r="AM1" s="1208"/>
      <c r="AN1" s="1208"/>
      <c r="AO1" s="1208"/>
      <c r="AP1" s="1208"/>
      <c r="AQ1" s="1209"/>
    </row>
    <row r="2" spans="1:43" ht="15" thickBot="1" x14ac:dyDescent="0.4">
      <c r="A2" s="327" t="s">
        <v>144</v>
      </c>
      <c r="B2" s="271"/>
      <c r="C2" s="271"/>
      <c r="D2" s="328"/>
      <c r="E2" s="328"/>
      <c r="F2" s="319"/>
      <c r="G2" s="319"/>
      <c r="AC2" s="20"/>
      <c r="AO2" s="20" t="str">
        <f>'Operational Data'!BA2</f>
        <v>Effective: April 30, 2020</v>
      </c>
    </row>
    <row r="3" spans="1:43" ht="15" thickBot="1" x14ac:dyDescent="0.4">
      <c r="A3" s="12" t="s">
        <v>73</v>
      </c>
      <c r="B3" s="140" t="s">
        <v>4</v>
      </c>
      <c r="C3" s="141" t="s">
        <v>7</v>
      </c>
      <c r="D3" s="141" t="s">
        <v>431</v>
      </c>
      <c r="E3" s="141" t="s">
        <v>517</v>
      </c>
      <c r="F3" s="141" t="s">
        <v>560</v>
      </c>
      <c r="G3" s="141" t="s">
        <v>516</v>
      </c>
      <c r="H3" s="145" t="s">
        <v>432</v>
      </c>
      <c r="I3" s="145" t="s">
        <v>433</v>
      </c>
      <c r="J3" s="145" t="s">
        <v>434</v>
      </c>
      <c r="K3" s="145" t="s">
        <v>435</v>
      </c>
      <c r="L3" s="145" t="s">
        <v>436</v>
      </c>
      <c r="M3" s="145" t="s">
        <v>437</v>
      </c>
      <c r="N3" s="145" t="s">
        <v>438</v>
      </c>
      <c r="O3" s="145" t="s">
        <v>439</v>
      </c>
      <c r="P3" s="145" t="s">
        <v>444</v>
      </c>
      <c r="Q3" s="145" t="s">
        <v>440</v>
      </c>
      <c r="R3" s="145" t="s">
        <v>441</v>
      </c>
      <c r="S3" s="146" t="s">
        <v>442</v>
      </c>
      <c r="T3" s="145" t="s">
        <v>518</v>
      </c>
      <c r="U3" s="145" t="s">
        <v>519</v>
      </c>
      <c r="V3" s="145" t="s">
        <v>520</v>
      </c>
      <c r="W3" s="145" t="s">
        <v>521</v>
      </c>
      <c r="X3" s="145" t="s">
        <v>528</v>
      </c>
      <c r="Y3" s="145" t="s">
        <v>529</v>
      </c>
      <c r="Z3" s="145" t="s">
        <v>522</v>
      </c>
      <c r="AA3" s="145" t="s">
        <v>523</v>
      </c>
      <c r="AB3" s="145" t="s">
        <v>524</v>
      </c>
      <c r="AC3" s="145" t="s">
        <v>525</v>
      </c>
      <c r="AD3" s="145" t="s">
        <v>526</v>
      </c>
      <c r="AE3" s="146" t="s">
        <v>527</v>
      </c>
      <c r="AF3" s="142" t="s">
        <v>562</v>
      </c>
      <c r="AG3" s="142" t="s">
        <v>563</v>
      </c>
      <c r="AH3" s="142" t="s">
        <v>564</v>
      </c>
      <c r="AI3" s="142" t="s">
        <v>565</v>
      </c>
      <c r="AJ3" s="142" t="s">
        <v>566</v>
      </c>
      <c r="AK3" s="142" t="s">
        <v>567</v>
      </c>
      <c r="AL3" s="142" t="s">
        <v>568</v>
      </c>
      <c r="AM3" s="142" t="s">
        <v>569</v>
      </c>
      <c r="AN3" s="142" t="s">
        <v>570</v>
      </c>
      <c r="AO3" s="142" t="s">
        <v>571</v>
      </c>
      <c r="AP3" s="142" t="s">
        <v>572</v>
      </c>
      <c r="AQ3" s="143" t="s">
        <v>573</v>
      </c>
    </row>
    <row r="4" spans="1:43" x14ac:dyDescent="0.35">
      <c r="A4" s="1013" t="s">
        <v>21</v>
      </c>
      <c r="B4" s="417">
        <v>817</v>
      </c>
      <c r="C4" s="95">
        <v>897</v>
      </c>
      <c r="D4" s="103">
        <v>832</v>
      </c>
      <c r="E4" s="103">
        <v>826</v>
      </c>
      <c r="F4" s="978">
        <v>845</v>
      </c>
      <c r="G4" s="983">
        <v>943</v>
      </c>
      <c r="H4" s="555">
        <v>845</v>
      </c>
      <c r="I4" s="113">
        <v>837</v>
      </c>
      <c r="J4" s="113">
        <v>846</v>
      </c>
      <c r="K4" s="113">
        <v>855</v>
      </c>
      <c r="L4" s="113">
        <v>857</v>
      </c>
      <c r="M4" s="103">
        <v>868</v>
      </c>
      <c r="N4" s="103">
        <v>861</v>
      </c>
      <c r="O4" s="103">
        <v>863</v>
      </c>
      <c r="P4" s="113">
        <v>852</v>
      </c>
      <c r="Q4" s="113">
        <v>859</v>
      </c>
      <c r="R4" s="113">
        <v>842</v>
      </c>
      <c r="S4" s="210">
        <v>821</v>
      </c>
      <c r="T4" s="113">
        <v>802</v>
      </c>
      <c r="U4" s="113">
        <v>814</v>
      </c>
      <c r="V4" s="113">
        <v>813</v>
      </c>
      <c r="W4" s="113">
        <v>797</v>
      </c>
      <c r="X4" s="113">
        <v>796</v>
      </c>
      <c r="Y4" s="103">
        <v>779</v>
      </c>
      <c r="Z4" s="103">
        <v>782</v>
      </c>
      <c r="AA4" s="103">
        <v>786</v>
      </c>
      <c r="AB4" s="113">
        <v>805</v>
      </c>
      <c r="AC4" s="113">
        <v>811</v>
      </c>
      <c r="AD4" s="113">
        <v>841</v>
      </c>
      <c r="AE4" s="366">
        <v>845</v>
      </c>
      <c r="AF4" s="1016">
        <v>839</v>
      </c>
      <c r="AG4" s="105">
        <v>868</v>
      </c>
      <c r="AH4" s="105">
        <v>888</v>
      </c>
      <c r="AI4" s="105">
        <v>911</v>
      </c>
      <c r="AJ4" s="105">
        <v>916</v>
      </c>
      <c r="AK4" s="103">
        <v>926</v>
      </c>
      <c r="AL4" s="103">
        <v>930</v>
      </c>
      <c r="AM4" s="103">
        <v>927</v>
      </c>
      <c r="AN4" s="1132">
        <v>943</v>
      </c>
      <c r="AO4" s="105"/>
      <c r="AP4" s="105"/>
      <c r="AQ4" s="211"/>
    </row>
    <row r="5" spans="1:43" x14ac:dyDescent="0.35">
      <c r="A5" s="242" t="s">
        <v>248</v>
      </c>
      <c r="B5" s="1014"/>
      <c r="C5" s="453"/>
      <c r="D5" s="453"/>
      <c r="E5" s="453"/>
      <c r="F5" s="453"/>
      <c r="G5" s="453"/>
      <c r="H5" s="453"/>
      <c r="I5" s="453"/>
      <c r="J5" s="453"/>
      <c r="K5" s="453"/>
      <c r="L5" s="453"/>
      <c r="M5" s="453"/>
      <c r="N5" s="453"/>
      <c r="O5" s="453"/>
      <c r="P5" s="453"/>
      <c r="Q5" s="453"/>
      <c r="R5" s="453"/>
      <c r="S5" s="1015"/>
      <c r="T5" s="453"/>
      <c r="U5" s="453"/>
      <c r="V5" s="453"/>
      <c r="W5" s="453"/>
      <c r="X5" s="453"/>
      <c r="Y5" s="453"/>
      <c r="Z5" s="453"/>
      <c r="AA5" s="453"/>
      <c r="AB5" s="453"/>
      <c r="AC5" s="453"/>
      <c r="AD5" s="453"/>
      <c r="AE5" s="1015"/>
      <c r="AF5" s="453"/>
      <c r="AG5" s="453"/>
      <c r="AH5" s="453"/>
      <c r="AI5" s="453"/>
      <c r="AJ5" s="453"/>
      <c r="AK5" s="453"/>
      <c r="AL5" s="453"/>
      <c r="AM5" s="453"/>
      <c r="AN5" s="453"/>
      <c r="AO5" s="453"/>
      <c r="AP5" s="453"/>
      <c r="AQ5" s="1015"/>
    </row>
    <row r="6" spans="1:43" x14ac:dyDescent="0.35">
      <c r="A6" s="329" t="s">
        <v>249</v>
      </c>
      <c r="B6" s="333"/>
      <c r="C6" s="325"/>
      <c r="D6" s="325"/>
      <c r="E6" s="325"/>
      <c r="F6" s="325"/>
      <c r="G6" s="325"/>
      <c r="H6" s="325"/>
      <c r="I6" s="325"/>
      <c r="J6" s="325"/>
      <c r="K6" s="325"/>
      <c r="L6" s="325"/>
      <c r="M6" s="325"/>
      <c r="N6" s="325"/>
      <c r="O6" s="325"/>
      <c r="P6" s="325"/>
      <c r="Q6" s="325"/>
      <c r="R6" s="325"/>
      <c r="S6" s="334"/>
      <c r="T6" s="325"/>
      <c r="U6" s="325"/>
      <c r="V6" s="325"/>
      <c r="W6" s="325"/>
      <c r="X6" s="325"/>
      <c r="Y6" s="325"/>
      <c r="Z6" s="325"/>
      <c r="AA6" s="325"/>
      <c r="AB6" s="325"/>
      <c r="AC6" s="325"/>
      <c r="AD6" s="325"/>
      <c r="AE6" s="334"/>
      <c r="AF6" s="325"/>
      <c r="AG6" s="325"/>
      <c r="AH6" s="325"/>
      <c r="AI6" s="325"/>
      <c r="AJ6" s="325"/>
      <c r="AK6" s="325"/>
      <c r="AL6" s="325"/>
      <c r="AM6" s="325"/>
      <c r="AN6" s="325"/>
      <c r="AO6" s="325"/>
      <c r="AP6" s="325"/>
      <c r="AQ6" s="334"/>
    </row>
    <row r="7" spans="1:43" x14ac:dyDescent="0.35">
      <c r="A7" s="329" t="s">
        <v>382</v>
      </c>
      <c r="B7" s="333"/>
      <c r="C7" s="325"/>
      <c r="D7" s="325"/>
      <c r="E7" s="325"/>
      <c r="F7" s="325"/>
      <c r="G7" s="325"/>
      <c r="H7" s="325"/>
      <c r="I7" s="325"/>
      <c r="J7" s="325"/>
      <c r="K7" s="325"/>
      <c r="L7" s="325"/>
      <c r="M7" s="325"/>
      <c r="N7" s="325"/>
      <c r="O7" s="325"/>
      <c r="P7" s="325"/>
      <c r="Q7" s="325"/>
      <c r="R7" s="325"/>
      <c r="S7" s="334"/>
      <c r="T7" s="325"/>
      <c r="U7" s="325"/>
      <c r="V7" s="325"/>
      <c r="W7" s="325"/>
      <c r="X7" s="325"/>
      <c r="Y7" s="325"/>
      <c r="Z7" s="325"/>
      <c r="AA7" s="325"/>
      <c r="AB7" s="325"/>
      <c r="AC7" s="325"/>
      <c r="AD7" s="325"/>
      <c r="AE7" s="334"/>
      <c r="AF7" s="325"/>
      <c r="AG7" s="325"/>
      <c r="AH7" s="325"/>
      <c r="AI7" s="325"/>
      <c r="AJ7" s="325"/>
      <c r="AK7" s="325"/>
      <c r="AL7" s="325"/>
      <c r="AM7" s="325"/>
      <c r="AN7" s="325"/>
      <c r="AO7" s="325"/>
      <c r="AP7" s="325"/>
      <c r="AQ7" s="334"/>
    </row>
    <row r="8" spans="1:43" x14ac:dyDescent="0.35">
      <c r="A8" s="329" t="s">
        <v>250</v>
      </c>
      <c r="B8" s="333"/>
      <c r="C8" s="325"/>
      <c r="D8" s="325"/>
      <c r="E8" s="325"/>
      <c r="F8" s="325"/>
      <c r="G8" s="325"/>
      <c r="H8" s="325"/>
      <c r="I8" s="325"/>
      <c r="J8" s="325"/>
      <c r="K8" s="325"/>
      <c r="L8" s="325"/>
      <c r="M8" s="325"/>
      <c r="N8" s="325"/>
      <c r="O8" s="325"/>
      <c r="P8" s="325"/>
      <c r="Q8" s="325"/>
      <c r="R8" s="325"/>
      <c r="S8" s="334"/>
      <c r="T8" s="325"/>
      <c r="U8" s="325"/>
      <c r="V8" s="325"/>
      <c r="W8" s="325"/>
      <c r="X8" s="325"/>
      <c r="Y8" s="325"/>
      <c r="Z8" s="325"/>
      <c r="AA8" s="325"/>
      <c r="AB8" s="325"/>
      <c r="AC8" s="325"/>
      <c r="AD8" s="325"/>
      <c r="AE8" s="334"/>
      <c r="AF8" s="325"/>
      <c r="AG8" s="325"/>
      <c r="AH8" s="325"/>
      <c r="AI8" s="325"/>
      <c r="AJ8" s="325"/>
      <c r="AK8" s="325"/>
      <c r="AL8" s="325"/>
      <c r="AM8" s="325"/>
      <c r="AN8" s="325"/>
      <c r="AO8" s="325"/>
      <c r="AP8" s="325"/>
      <c r="AQ8" s="334"/>
    </row>
    <row r="9" spans="1:43" x14ac:dyDescent="0.35">
      <c r="A9" s="329" t="s">
        <v>251</v>
      </c>
      <c r="B9" s="333"/>
      <c r="C9" s="325"/>
      <c r="D9" s="325"/>
      <c r="E9" s="325"/>
      <c r="F9" s="325"/>
      <c r="G9" s="325"/>
      <c r="H9" s="325"/>
      <c r="I9" s="325"/>
      <c r="J9" s="325"/>
      <c r="K9" s="325"/>
      <c r="L9" s="325"/>
      <c r="M9" s="325"/>
      <c r="N9" s="325"/>
      <c r="O9" s="325"/>
      <c r="P9" s="325"/>
      <c r="Q9" s="325"/>
      <c r="R9" s="325"/>
      <c r="S9" s="334"/>
      <c r="T9" s="325"/>
      <c r="U9" s="325"/>
      <c r="V9" s="325"/>
      <c r="W9" s="325"/>
      <c r="X9" s="325"/>
      <c r="Y9" s="325"/>
      <c r="Z9" s="325"/>
      <c r="AA9" s="325"/>
      <c r="AB9" s="325"/>
      <c r="AC9" s="325"/>
      <c r="AD9" s="325"/>
      <c r="AE9" s="334"/>
      <c r="AF9" s="325"/>
      <c r="AG9" s="325"/>
      <c r="AH9" s="325"/>
      <c r="AI9" s="325"/>
      <c r="AJ9" s="325"/>
      <c r="AK9" s="325"/>
      <c r="AL9" s="325"/>
      <c r="AM9" s="325"/>
      <c r="AN9" s="325"/>
      <c r="AO9" s="325"/>
      <c r="AP9" s="325"/>
      <c r="AQ9" s="334"/>
    </row>
    <row r="10" spans="1:43" x14ac:dyDescent="0.35">
      <c r="A10" s="330" t="s">
        <v>252</v>
      </c>
      <c r="B10" s="333"/>
      <c r="C10" s="325"/>
      <c r="D10" s="325"/>
      <c r="E10" s="325"/>
      <c r="F10" s="325"/>
      <c r="G10" s="325"/>
      <c r="H10" s="325"/>
      <c r="I10" s="325"/>
      <c r="J10" s="325"/>
      <c r="K10" s="325"/>
      <c r="L10" s="325"/>
      <c r="M10" s="325"/>
      <c r="N10" s="325"/>
      <c r="O10" s="325"/>
      <c r="P10" s="325"/>
      <c r="Q10" s="325"/>
      <c r="R10" s="325"/>
      <c r="S10" s="334"/>
      <c r="T10" s="325"/>
      <c r="U10" s="325"/>
      <c r="V10" s="325"/>
      <c r="W10" s="325"/>
      <c r="X10" s="325"/>
      <c r="Y10" s="325"/>
      <c r="Z10" s="325"/>
      <c r="AA10" s="325"/>
      <c r="AB10" s="325"/>
      <c r="AC10" s="325"/>
      <c r="AD10" s="325"/>
      <c r="AE10" s="334"/>
      <c r="AF10" s="325"/>
      <c r="AG10" s="325"/>
      <c r="AH10" s="325"/>
      <c r="AI10" s="325"/>
      <c r="AJ10" s="325"/>
      <c r="AK10" s="325"/>
      <c r="AL10" s="325"/>
      <c r="AM10" s="325"/>
      <c r="AN10" s="325"/>
      <c r="AO10" s="325"/>
      <c r="AP10" s="325"/>
      <c r="AQ10" s="334"/>
    </row>
    <row r="11" spans="1:43" x14ac:dyDescent="0.35">
      <c r="A11" s="330" t="s">
        <v>253</v>
      </c>
      <c r="B11" s="333"/>
      <c r="C11" s="325"/>
      <c r="D11" s="325"/>
      <c r="E11" s="325"/>
      <c r="F11" s="325"/>
      <c r="G11" s="325"/>
      <c r="H11" s="325"/>
      <c r="I11" s="325"/>
      <c r="J11" s="325"/>
      <c r="K11" s="325"/>
      <c r="L11" s="325"/>
      <c r="M11" s="325"/>
      <c r="N11" s="325"/>
      <c r="O11" s="325"/>
      <c r="P11" s="325"/>
      <c r="Q11" s="325"/>
      <c r="R11" s="325"/>
      <c r="S11" s="334"/>
      <c r="T11" s="325"/>
      <c r="U11" s="325"/>
      <c r="V11" s="325"/>
      <c r="W11" s="325"/>
      <c r="X11" s="325"/>
      <c r="Y11" s="325"/>
      <c r="Z11" s="325"/>
      <c r="AA11" s="325"/>
      <c r="AB11" s="325"/>
      <c r="AC11" s="325"/>
      <c r="AD11" s="325"/>
      <c r="AE11" s="334"/>
      <c r="AF11" s="325"/>
      <c r="AG11" s="325"/>
      <c r="AH11" s="325"/>
      <c r="AI11" s="325"/>
      <c r="AJ11" s="325"/>
      <c r="AK11" s="325"/>
      <c r="AL11" s="325"/>
      <c r="AM11" s="325"/>
      <c r="AN11" s="325"/>
      <c r="AO11" s="325"/>
      <c r="AP11" s="325"/>
      <c r="AQ11" s="334"/>
    </row>
    <row r="12" spans="1:43" x14ac:dyDescent="0.35">
      <c r="A12" s="330" t="s">
        <v>254</v>
      </c>
      <c r="B12" s="333"/>
      <c r="C12" s="325"/>
      <c r="D12" s="325"/>
      <c r="E12" s="325"/>
      <c r="F12" s="325"/>
      <c r="G12" s="325"/>
      <c r="H12" s="325"/>
      <c r="I12" s="325"/>
      <c r="J12" s="325"/>
      <c r="K12" s="325"/>
      <c r="L12" s="325"/>
      <c r="M12" s="325"/>
      <c r="N12" s="325"/>
      <c r="O12" s="325"/>
      <c r="P12" s="325"/>
      <c r="Q12" s="325"/>
      <c r="R12" s="325"/>
      <c r="S12" s="334"/>
      <c r="T12" s="325"/>
      <c r="U12" s="325"/>
      <c r="V12" s="325"/>
      <c r="W12" s="325"/>
      <c r="X12" s="325"/>
      <c r="Y12" s="325"/>
      <c r="Z12" s="325"/>
      <c r="AA12" s="325"/>
      <c r="AB12" s="325"/>
      <c r="AC12" s="325"/>
      <c r="AD12" s="325"/>
      <c r="AE12" s="334"/>
      <c r="AF12" s="325"/>
      <c r="AG12" s="325"/>
      <c r="AH12" s="325"/>
      <c r="AI12" s="325"/>
      <c r="AJ12" s="325"/>
      <c r="AK12" s="325"/>
      <c r="AL12" s="325"/>
      <c r="AM12" s="325"/>
      <c r="AN12" s="325"/>
      <c r="AO12" s="325"/>
      <c r="AP12" s="325"/>
      <c r="AQ12" s="334"/>
    </row>
    <row r="13" spans="1:43" ht="15" thickBot="1" x14ac:dyDescent="0.4">
      <c r="A13" s="330" t="s">
        <v>383</v>
      </c>
      <c r="B13" s="446">
        <v>817</v>
      </c>
      <c r="C13" s="447">
        <v>897</v>
      </c>
      <c r="D13" s="447">
        <v>832</v>
      </c>
      <c r="E13" s="447">
        <v>826</v>
      </c>
      <c r="F13" s="213">
        <v>845</v>
      </c>
      <c r="G13" s="570">
        <v>943</v>
      </c>
      <c r="H13" s="1005">
        <v>845</v>
      </c>
      <c r="I13" s="447">
        <v>837</v>
      </c>
      <c r="J13" s="447">
        <v>846</v>
      </c>
      <c r="K13" s="447">
        <v>855</v>
      </c>
      <c r="L13" s="447">
        <v>857</v>
      </c>
      <c r="M13" s="447">
        <v>868</v>
      </c>
      <c r="N13" s="447">
        <v>861</v>
      </c>
      <c r="O13" s="447">
        <v>863</v>
      </c>
      <c r="P13" s="104">
        <v>852</v>
      </c>
      <c r="Q13" s="104">
        <v>859</v>
      </c>
      <c r="R13" s="104">
        <v>842</v>
      </c>
      <c r="S13" s="213">
        <v>821</v>
      </c>
      <c r="T13" s="447">
        <v>802</v>
      </c>
      <c r="U13" s="447">
        <v>814</v>
      </c>
      <c r="V13" s="447">
        <v>813</v>
      </c>
      <c r="W13" s="447">
        <v>797</v>
      </c>
      <c r="X13" s="447">
        <v>796</v>
      </c>
      <c r="Y13" s="447">
        <v>779</v>
      </c>
      <c r="Z13" s="447">
        <v>782</v>
      </c>
      <c r="AA13" s="447">
        <v>786</v>
      </c>
      <c r="AB13" s="104">
        <v>805</v>
      </c>
      <c r="AC13" s="104">
        <v>811</v>
      </c>
      <c r="AD13" s="104">
        <v>841</v>
      </c>
      <c r="AE13" s="368">
        <v>845</v>
      </c>
      <c r="AF13" s="446">
        <v>839</v>
      </c>
      <c r="AG13" s="447">
        <v>868</v>
      </c>
      <c r="AH13" s="447">
        <v>888</v>
      </c>
      <c r="AI13" s="447">
        <v>911</v>
      </c>
      <c r="AJ13" s="447">
        <v>916</v>
      </c>
      <c r="AK13" s="447">
        <v>926</v>
      </c>
      <c r="AL13" s="447">
        <v>930</v>
      </c>
      <c r="AM13" s="447">
        <v>927</v>
      </c>
      <c r="AN13" s="813">
        <v>943</v>
      </c>
      <c r="AO13" s="104"/>
      <c r="AP13" s="104"/>
      <c r="AQ13" s="213"/>
    </row>
    <row r="14" spans="1:43" ht="15" thickBot="1" x14ac:dyDescent="0.4">
      <c r="A14" s="1010" t="s">
        <v>255</v>
      </c>
      <c r="B14" s="1011"/>
      <c r="C14" s="1011"/>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11"/>
      <c r="Z14" s="1011"/>
      <c r="AA14" s="1011"/>
      <c r="AB14" s="1011"/>
      <c r="AC14" s="1011"/>
      <c r="AD14" s="1011"/>
      <c r="AE14" s="1011"/>
      <c r="AF14" s="1011"/>
      <c r="AG14" s="1011"/>
      <c r="AH14" s="1011"/>
      <c r="AI14" s="1011"/>
      <c r="AJ14" s="1011"/>
      <c r="AK14" s="1011"/>
      <c r="AL14" s="1011"/>
      <c r="AM14" s="1011"/>
      <c r="AN14" s="1011"/>
      <c r="AO14" s="1011"/>
      <c r="AP14" s="1011"/>
      <c r="AQ14" s="1012"/>
    </row>
    <row r="15" spans="1:43" x14ac:dyDescent="0.35">
      <c r="A15" s="1007" t="s">
        <v>257</v>
      </c>
      <c r="B15" s="1008">
        <v>336</v>
      </c>
      <c r="C15" s="331">
        <v>341</v>
      </c>
      <c r="D15" s="331">
        <v>305</v>
      </c>
      <c r="E15" s="331">
        <v>328</v>
      </c>
      <c r="F15" s="314">
        <v>325</v>
      </c>
      <c r="G15" s="569">
        <v>352</v>
      </c>
      <c r="H15" s="1009">
        <v>309</v>
      </c>
      <c r="I15" s="331">
        <v>315</v>
      </c>
      <c r="J15" s="331">
        <v>313</v>
      </c>
      <c r="K15" s="331">
        <v>315</v>
      </c>
      <c r="L15" s="331">
        <v>316</v>
      </c>
      <c r="M15" s="331">
        <v>328</v>
      </c>
      <c r="N15" s="331">
        <v>324</v>
      </c>
      <c r="O15" s="331">
        <v>323</v>
      </c>
      <c r="P15" s="313">
        <v>324</v>
      </c>
      <c r="Q15" s="313">
        <v>330</v>
      </c>
      <c r="R15" s="313">
        <v>323</v>
      </c>
      <c r="S15" s="314">
        <v>326</v>
      </c>
      <c r="T15" s="331">
        <v>313</v>
      </c>
      <c r="U15" s="331">
        <v>321</v>
      </c>
      <c r="V15" s="331">
        <v>304</v>
      </c>
      <c r="W15" s="331">
        <v>294</v>
      </c>
      <c r="X15" s="331">
        <v>296</v>
      </c>
      <c r="Y15" s="331">
        <v>290</v>
      </c>
      <c r="Z15" s="331">
        <v>297</v>
      </c>
      <c r="AA15" s="331">
        <v>299</v>
      </c>
      <c r="AB15" s="313">
        <v>308</v>
      </c>
      <c r="AC15" s="313">
        <v>317</v>
      </c>
      <c r="AD15" s="313">
        <v>331</v>
      </c>
      <c r="AE15" s="314">
        <v>325</v>
      </c>
      <c r="AF15" s="1008">
        <v>326</v>
      </c>
      <c r="AG15" s="331">
        <v>331</v>
      </c>
      <c r="AH15" s="331">
        <v>339</v>
      </c>
      <c r="AI15" s="331">
        <v>348</v>
      </c>
      <c r="AJ15" s="331">
        <v>353</v>
      </c>
      <c r="AK15" s="331">
        <v>354</v>
      </c>
      <c r="AL15" s="331">
        <v>356</v>
      </c>
      <c r="AM15" s="331">
        <v>352</v>
      </c>
      <c r="AN15" s="315">
        <v>352</v>
      </c>
      <c r="AO15" s="313"/>
      <c r="AP15" s="313"/>
      <c r="AQ15" s="314"/>
    </row>
    <row r="16" spans="1:43" x14ac:dyDescent="0.35">
      <c r="A16" s="330" t="s">
        <v>256</v>
      </c>
      <c r="B16" s="445">
        <v>268</v>
      </c>
      <c r="C16" s="103">
        <v>303</v>
      </c>
      <c r="D16" s="103">
        <v>294</v>
      </c>
      <c r="E16" s="103">
        <v>278</v>
      </c>
      <c r="F16" s="336">
        <v>294</v>
      </c>
      <c r="G16" s="584">
        <v>329</v>
      </c>
      <c r="H16" s="980">
        <v>296</v>
      </c>
      <c r="I16" s="103">
        <v>285</v>
      </c>
      <c r="J16" s="103">
        <v>285</v>
      </c>
      <c r="K16" s="103">
        <v>294</v>
      </c>
      <c r="L16" s="103">
        <v>294</v>
      </c>
      <c r="M16" s="103">
        <v>289</v>
      </c>
      <c r="N16" s="103">
        <v>290</v>
      </c>
      <c r="O16" s="103">
        <v>294</v>
      </c>
      <c r="P16" s="106">
        <v>287</v>
      </c>
      <c r="Q16" s="106">
        <v>292</v>
      </c>
      <c r="R16" s="106">
        <v>287</v>
      </c>
      <c r="S16" s="336">
        <v>275</v>
      </c>
      <c r="T16" s="103">
        <v>278</v>
      </c>
      <c r="U16" s="103">
        <v>283</v>
      </c>
      <c r="V16" s="103">
        <v>293</v>
      </c>
      <c r="W16" s="103">
        <v>289</v>
      </c>
      <c r="X16" s="103">
        <v>282</v>
      </c>
      <c r="Y16" s="103">
        <v>274</v>
      </c>
      <c r="Z16" s="103">
        <v>276</v>
      </c>
      <c r="AA16" s="103">
        <v>273</v>
      </c>
      <c r="AB16" s="106">
        <v>279</v>
      </c>
      <c r="AC16" s="106">
        <v>273</v>
      </c>
      <c r="AD16" s="106">
        <v>285</v>
      </c>
      <c r="AE16" s="336">
        <v>294</v>
      </c>
      <c r="AF16" s="445">
        <v>286</v>
      </c>
      <c r="AG16" s="103">
        <v>299</v>
      </c>
      <c r="AH16" s="103">
        <v>303</v>
      </c>
      <c r="AI16" s="103">
        <v>313</v>
      </c>
      <c r="AJ16" s="103">
        <v>310</v>
      </c>
      <c r="AK16" s="103">
        <v>310</v>
      </c>
      <c r="AL16" s="103">
        <v>314</v>
      </c>
      <c r="AM16" s="103">
        <v>322</v>
      </c>
      <c r="AN16" s="1133">
        <v>329</v>
      </c>
      <c r="AO16" s="106"/>
      <c r="AP16" s="106"/>
      <c r="AQ16" s="336"/>
    </row>
    <row r="17" spans="1:43" x14ac:dyDescent="0.35">
      <c r="A17" s="330" t="s">
        <v>259</v>
      </c>
      <c r="B17" s="445">
        <v>134</v>
      </c>
      <c r="C17" s="103">
        <v>164</v>
      </c>
      <c r="D17" s="103">
        <v>144</v>
      </c>
      <c r="E17" s="103">
        <v>152</v>
      </c>
      <c r="F17" s="336">
        <v>162</v>
      </c>
      <c r="G17" s="584">
        <v>187</v>
      </c>
      <c r="H17" s="980">
        <v>145</v>
      </c>
      <c r="I17" s="103">
        <v>148</v>
      </c>
      <c r="J17" s="103">
        <v>155</v>
      </c>
      <c r="K17" s="103">
        <v>156</v>
      </c>
      <c r="L17" s="103">
        <v>152</v>
      </c>
      <c r="M17" s="103">
        <v>161</v>
      </c>
      <c r="N17" s="103">
        <v>161</v>
      </c>
      <c r="O17" s="103">
        <v>163</v>
      </c>
      <c r="P17" s="106">
        <v>163</v>
      </c>
      <c r="Q17" s="106">
        <v>161</v>
      </c>
      <c r="R17" s="106">
        <v>157</v>
      </c>
      <c r="S17" s="336">
        <v>150</v>
      </c>
      <c r="T17" s="103">
        <v>144</v>
      </c>
      <c r="U17" s="103">
        <v>143</v>
      </c>
      <c r="V17" s="103">
        <v>146</v>
      </c>
      <c r="W17" s="103">
        <v>152</v>
      </c>
      <c r="X17" s="103">
        <v>156</v>
      </c>
      <c r="Y17" s="103">
        <v>155</v>
      </c>
      <c r="Z17" s="103">
        <v>152</v>
      </c>
      <c r="AA17" s="103">
        <v>151</v>
      </c>
      <c r="AB17" s="106">
        <v>155</v>
      </c>
      <c r="AC17" s="106">
        <v>158</v>
      </c>
      <c r="AD17" s="106">
        <v>160</v>
      </c>
      <c r="AE17" s="336">
        <v>162</v>
      </c>
      <c r="AF17" s="445">
        <v>168</v>
      </c>
      <c r="AG17" s="103">
        <v>171</v>
      </c>
      <c r="AH17" s="103">
        <v>178</v>
      </c>
      <c r="AI17" s="103">
        <v>184</v>
      </c>
      <c r="AJ17" s="103">
        <v>187</v>
      </c>
      <c r="AK17" s="103">
        <v>190</v>
      </c>
      <c r="AL17" s="103">
        <v>183</v>
      </c>
      <c r="AM17" s="103">
        <v>177</v>
      </c>
      <c r="AN17" s="1133">
        <v>187</v>
      </c>
      <c r="AO17" s="106"/>
      <c r="AP17" s="106"/>
      <c r="AQ17" s="336"/>
    </row>
    <row r="18" spans="1:43" x14ac:dyDescent="0.35">
      <c r="A18" s="330" t="s">
        <v>260</v>
      </c>
      <c r="B18" s="445">
        <v>47</v>
      </c>
      <c r="C18" s="103">
        <v>45</v>
      </c>
      <c r="D18" s="103">
        <v>41</v>
      </c>
      <c r="E18" s="103">
        <v>41</v>
      </c>
      <c r="F18" s="336">
        <v>37</v>
      </c>
      <c r="G18" s="584">
        <v>54</v>
      </c>
      <c r="H18" s="980">
        <v>49</v>
      </c>
      <c r="I18" s="103">
        <v>45</v>
      </c>
      <c r="J18" s="103">
        <v>46</v>
      </c>
      <c r="K18" s="103">
        <v>44</v>
      </c>
      <c r="L18" s="103">
        <v>47</v>
      </c>
      <c r="M18" s="103">
        <v>43</v>
      </c>
      <c r="N18" s="103">
        <v>42</v>
      </c>
      <c r="O18" s="103">
        <v>39</v>
      </c>
      <c r="P18" s="106">
        <v>38</v>
      </c>
      <c r="Q18" s="106">
        <v>41</v>
      </c>
      <c r="R18" s="106">
        <v>41</v>
      </c>
      <c r="S18" s="336">
        <v>41</v>
      </c>
      <c r="T18" s="103">
        <v>39</v>
      </c>
      <c r="U18" s="103">
        <v>40</v>
      </c>
      <c r="V18" s="103">
        <v>42</v>
      </c>
      <c r="W18" s="103">
        <v>36</v>
      </c>
      <c r="X18" s="103">
        <v>37</v>
      </c>
      <c r="Y18" s="103">
        <v>35</v>
      </c>
      <c r="Z18" s="103">
        <v>32</v>
      </c>
      <c r="AA18" s="103">
        <v>35</v>
      </c>
      <c r="AB18" s="106">
        <v>37</v>
      </c>
      <c r="AC18" s="106">
        <v>37</v>
      </c>
      <c r="AD18" s="106">
        <v>38</v>
      </c>
      <c r="AE18" s="336">
        <v>37</v>
      </c>
      <c r="AF18" s="445">
        <v>38</v>
      </c>
      <c r="AG18" s="103">
        <v>42</v>
      </c>
      <c r="AH18" s="103">
        <v>43</v>
      </c>
      <c r="AI18" s="103">
        <v>42</v>
      </c>
      <c r="AJ18" s="103">
        <v>42</v>
      </c>
      <c r="AK18" s="103">
        <v>48</v>
      </c>
      <c r="AL18" s="103">
        <v>54</v>
      </c>
      <c r="AM18" s="103">
        <v>55</v>
      </c>
      <c r="AN18" s="1133">
        <v>54</v>
      </c>
      <c r="AO18" s="106"/>
      <c r="AP18" s="106"/>
      <c r="AQ18" s="336"/>
    </row>
    <row r="19" spans="1:43" x14ac:dyDescent="0.35">
      <c r="A19" s="330" t="s">
        <v>258</v>
      </c>
      <c r="B19" s="445">
        <v>18</v>
      </c>
      <c r="C19" s="103">
        <v>23</v>
      </c>
      <c r="D19" s="103">
        <v>19</v>
      </c>
      <c r="E19" s="103">
        <v>8</v>
      </c>
      <c r="F19" s="336">
        <v>12</v>
      </c>
      <c r="G19" s="584">
        <v>11</v>
      </c>
      <c r="H19" s="980">
        <v>17</v>
      </c>
      <c r="I19" s="103">
        <v>17</v>
      </c>
      <c r="J19" s="103">
        <v>19</v>
      </c>
      <c r="K19" s="103">
        <v>19</v>
      </c>
      <c r="L19" s="103">
        <v>20</v>
      </c>
      <c r="M19" s="103">
        <v>16</v>
      </c>
      <c r="N19" s="103">
        <v>14</v>
      </c>
      <c r="O19" s="103">
        <v>16</v>
      </c>
      <c r="P19" s="106">
        <v>14</v>
      </c>
      <c r="Q19" s="106">
        <v>11</v>
      </c>
      <c r="R19" s="106">
        <v>10</v>
      </c>
      <c r="S19" s="336">
        <v>8</v>
      </c>
      <c r="T19" s="103">
        <v>10</v>
      </c>
      <c r="U19" s="103">
        <v>10</v>
      </c>
      <c r="V19" s="103">
        <v>10</v>
      </c>
      <c r="W19" s="103">
        <v>8</v>
      </c>
      <c r="X19" s="103">
        <v>8</v>
      </c>
      <c r="Y19" s="103">
        <v>9</v>
      </c>
      <c r="Z19" s="103">
        <v>9</v>
      </c>
      <c r="AA19" s="103">
        <v>9</v>
      </c>
      <c r="AB19" s="106">
        <v>8</v>
      </c>
      <c r="AC19" s="106">
        <v>8</v>
      </c>
      <c r="AD19" s="106">
        <v>8</v>
      </c>
      <c r="AE19" s="336">
        <v>12</v>
      </c>
      <c r="AF19" s="445">
        <v>12</v>
      </c>
      <c r="AG19" s="103">
        <v>15</v>
      </c>
      <c r="AH19" s="103">
        <v>14</v>
      </c>
      <c r="AI19" s="103">
        <v>13</v>
      </c>
      <c r="AJ19" s="103">
        <v>12</v>
      </c>
      <c r="AK19" s="103">
        <v>11</v>
      </c>
      <c r="AL19" s="103">
        <v>11</v>
      </c>
      <c r="AM19" s="103">
        <v>10</v>
      </c>
      <c r="AN19" s="1133">
        <v>11</v>
      </c>
      <c r="AO19" s="106"/>
      <c r="AP19" s="106"/>
      <c r="AQ19" s="336"/>
    </row>
    <row r="20" spans="1:43" ht="15" thickBot="1" x14ac:dyDescent="0.4">
      <c r="A20" s="992" t="s">
        <v>261</v>
      </c>
      <c r="B20" s="446">
        <v>14</v>
      </c>
      <c r="C20" s="447">
        <v>21</v>
      </c>
      <c r="D20" s="447">
        <v>29</v>
      </c>
      <c r="E20" s="447">
        <v>19</v>
      </c>
      <c r="F20" s="213">
        <v>15</v>
      </c>
      <c r="G20" s="570">
        <v>10</v>
      </c>
      <c r="H20" s="1005">
        <v>29</v>
      </c>
      <c r="I20" s="447">
        <v>27</v>
      </c>
      <c r="J20" s="447">
        <v>28</v>
      </c>
      <c r="K20" s="447">
        <v>27</v>
      </c>
      <c r="L20" s="447">
        <v>28</v>
      </c>
      <c r="M20" s="447">
        <v>31</v>
      </c>
      <c r="N20" s="447">
        <v>30</v>
      </c>
      <c r="O20" s="447">
        <v>28</v>
      </c>
      <c r="P20" s="104">
        <v>26</v>
      </c>
      <c r="Q20" s="104">
        <v>24</v>
      </c>
      <c r="R20" s="104">
        <v>24</v>
      </c>
      <c r="S20" s="213">
        <v>21</v>
      </c>
      <c r="T20" s="447">
        <v>18</v>
      </c>
      <c r="U20" s="447">
        <v>17</v>
      </c>
      <c r="V20" s="447">
        <v>18</v>
      </c>
      <c r="W20" s="447">
        <v>18</v>
      </c>
      <c r="X20" s="447">
        <v>17</v>
      </c>
      <c r="Y20" s="447">
        <v>16</v>
      </c>
      <c r="Z20" s="447">
        <v>16</v>
      </c>
      <c r="AA20" s="447">
        <v>19</v>
      </c>
      <c r="AB20" s="104">
        <v>18</v>
      </c>
      <c r="AC20" s="104">
        <v>18</v>
      </c>
      <c r="AD20" s="104">
        <v>19</v>
      </c>
      <c r="AE20" s="213">
        <v>15</v>
      </c>
      <c r="AF20" s="446">
        <v>9</v>
      </c>
      <c r="AG20" s="447">
        <v>10</v>
      </c>
      <c r="AH20" s="447">
        <v>11</v>
      </c>
      <c r="AI20" s="447">
        <v>11</v>
      </c>
      <c r="AJ20" s="447">
        <v>12</v>
      </c>
      <c r="AK20" s="447">
        <v>13</v>
      </c>
      <c r="AL20" s="447">
        <v>12</v>
      </c>
      <c r="AM20" s="447">
        <v>11</v>
      </c>
      <c r="AN20" s="813">
        <v>10</v>
      </c>
      <c r="AO20" s="104"/>
      <c r="AP20" s="104"/>
      <c r="AQ20" s="213"/>
    </row>
    <row r="21" spans="1:43" ht="15" thickBot="1" x14ac:dyDescent="0.4">
      <c r="A21" s="1023" t="s">
        <v>703</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4"/>
    </row>
    <row r="22" spans="1:43" x14ac:dyDescent="0.35">
      <c r="A22" s="998" t="s">
        <v>262</v>
      </c>
      <c r="B22" s="994">
        <v>2</v>
      </c>
      <c r="C22" s="457">
        <v>2</v>
      </c>
      <c r="D22" s="450">
        <v>0</v>
      </c>
      <c r="E22" s="450">
        <v>7</v>
      </c>
      <c r="F22" s="597">
        <v>4</v>
      </c>
      <c r="G22" s="1006">
        <v>3</v>
      </c>
      <c r="H22" s="1024">
        <v>0</v>
      </c>
      <c r="I22" s="456">
        <v>0</v>
      </c>
      <c r="J22" s="456">
        <v>0</v>
      </c>
      <c r="K22" s="457">
        <v>0</v>
      </c>
      <c r="L22" s="450">
        <v>1</v>
      </c>
      <c r="M22" s="450">
        <v>1</v>
      </c>
      <c r="N22" s="450">
        <v>0</v>
      </c>
      <c r="O22" s="450">
        <v>0</v>
      </c>
      <c r="P22" s="451">
        <v>0</v>
      </c>
      <c r="Q22" s="451">
        <v>0</v>
      </c>
      <c r="R22" s="451">
        <v>0</v>
      </c>
      <c r="S22" s="597">
        <v>9</v>
      </c>
      <c r="T22" s="1025">
        <v>5</v>
      </c>
      <c r="U22" s="456">
        <v>4</v>
      </c>
      <c r="V22" s="456">
        <v>4</v>
      </c>
      <c r="W22" s="457">
        <v>3</v>
      </c>
      <c r="X22" s="450">
        <v>4</v>
      </c>
      <c r="Y22" s="450">
        <v>4</v>
      </c>
      <c r="Z22" s="450">
        <v>4</v>
      </c>
      <c r="AA22" s="450">
        <v>4</v>
      </c>
      <c r="AB22" s="451">
        <v>4</v>
      </c>
      <c r="AC22" s="451">
        <v>4</v>
      </c>
      <c r="AD22" s="451">
        <v>4</v>
      </c>
      <c r="AE22" s="986">
        <v>4</v>
      </c>
      <c r="AF22" s="455">
        <v>3</v>
      </c>
      <c r="AG22" s="456">
        <v>3</v>
      </c>
      <c r="AH22" s="456">
        <v>3</v>
      </c>
      <c r="AI22" s="457">
        <v>3</v>
      </c>
      <c r="AJ22" s="450">
        <v>3</v>
      </c>
      <c r="AK22" s="450">
        <v>3</v>
      </c>
      <c r="AL22" s="450">
        <v>3</v>
      </c>
      <c r="AM22" s="450">
        <v>3</v>
      </c>
      <c r="AN22" s="1134">
        <v>3</v>
      </c>
      <c r="AO22" s="451"/>
      <c r="AP22" s="451"/>
      <c r="AQ22" s="597"/>
    </row>
    <row r="23" spans="1:43" x14ac:dyDescent="0.35">
      <c r="A23" s="330" t="s">
        <v>264</v>
      </c>
      <c r="B23" s="445">
        <v>13</v>
      </c>
      <c r="C23" s="103">
        <v>9</v>
      </c>
      <c r="D23" s="103">
        <v>9</v>
      </c>
      <c r="E23" s="103">
        <v>9</v>
      </c>
      <c r="F23" s="336">
        <v>11</v>
      </c>
      <c r="G23" s="584">
        <v>7</v>
      </c>
      <c r="H23" s="980">
        <v>8</v>
      </c>
      <c r="I23" s="103">
        <v>9</v>
      </c>
      <c r="J23" s="103">
        <v>10</v>
      </c>
      <c r="K23" s="103">
        <v>11</v>
      </c>
      <c r="L23" s="103">
        <v>10</v>
      </c>
      <c r="M23" s="103">
        <v>12</v>
      </c>
      <c r="N23" s="103">
        <v>11</v>
      </c>
      <c r="O23" s="103">
        <v>11</v>
      </c>
      <c r="P23" s="106">
        <v>12</v>
      </c>
      <c r="Q23" s="106">
        <v>11</v>
      </c>
      <c r="R23" s="106">
        <v>9</v>
      </c>
      <c r="S23" s="336">
        <v>9</v>
      </c>
      <c r="T23" s="103">
        <v>9</v>
      </c>
      <c r="U23" s="103">
        <v>8</v>
      </c>
      <c r="V23" s="103">
        <v>8</v>
      </c>
      <c r="W23" s="103">
        <v>7</v>
      </c>
      <c r="X23" s="103">
        <v>5</v>
      </c>
      <c r="Y23" s="103">
        <v>7</v>
      </c>
      <c r="Z23" s="103">
        <v>6</v>
      </c>
      <c r="AA23" s="103">
        <v>7</v>
      </c>
      <c r="AB23" s="106">
        <v>10</v>
      </c>
      <c r="AC23" s="106">
        <v>11</v>
      </c>
      <c r="AD23" s="106">
        <v>12</v>
      </c>
      <c r="AE23" s="443">
        <v>11</v>
      </c>
      <c r="AF23" s="445">
        <v>12</v>
      </c>
      <c r="AG23" s="103">
        <v>10</v>
      </c>
      <c r="AH23" s="103">
        <v>10</v>
      </c>
      <c r="AI23" s="103">
        <v>8</v>
      </c>
      <c r="AJ23" s="103">
        <v>8</v>
      </c>
      <c r="AK23" s="103">
        <v>8</v>
      </c>
      <c r="AL23" s="103">
        <v>8</v>
      </c>
      <c r="AM23" s="103">
        <v>7</v>
      </c>
      <c r="AN23" s="1133">
        <v>7</v>
      </c>
      <c r="AO23" s="106"/>
      <c r="AP23" s="106"/>
      <c r="AQ23" s="336"/>
    </row>
    <row r="24" spans="1:43" x14ac:dyDescent="0.35">
      <c r="A24" s="330" t="s">
        <v>263</v>
      </c>
      <c r="B24" s="445">
        <v>4</v>
      </c>
      <c r="C24" s="103">
        <v>59</v>
      </c>
      <c r="D24" s="103">
        <v>1</v>
      </c>
      <c r="E24" s="103">
        <v>9</v>
      </c>
      <c r="F24" s="336">
        <v>9</v>
      </c>
      <c r="G24" s="584">
        <v>8</v>
      </c>
      <c r="H24" s="980">
        <v>1</v>
      </c>
      <c r="I24" s="103">
        <v>2</v>
      </c>
      <c r="J24" s="103">
        <v>0</v>
      </c>
      <c r="K24" s="103">
        <v>0</v>
      </c>
      <c r="L24" s="103">
        <v>1</v>
      </c>
      <c r="M24" s="103">
        <v>0</v>
      </c>
      <c r="N24" s="103">
        <v>0</v>
      </c>
      <c r="O24" s="103">
        <v>0</v>
      </c>
      <c r="P24" s="106">
        <v>1</v>
      </c>
      <c r="Q24" s="106">
        <v>0</v>
      </c>
      <c r="R24" s="106">
        <v>0</v>
      </c>
      <c r="S24" s="336">
        <v>14</v>
      </c>
      <c r="T24" s="103">
        <v>9</v>
      </c>
      <c r="U24" s="103">
        <v>9</v>
      </c>
      <c r="V24" s="103">
        <v>9</v>
      </c>
      <c r="W24" s="103">
        <v>8</v>
      </c>
      <c r="X24" s="103">
        <v>9</v>
      </c>
      <c r="Y24" s="103">
        <v>9</v>
      </c>
      <c r="Z24" s="103">
        <v>8</v>
      </c>
      <c r="AA24" s="103">
        <v>8</v>
      </c>
      <c r="AB24" s="106">
        <v>8</v>
      </c>
      <c r="AC24" s="106">
        <v>8</v>
      </c>
      <c r="AD24" s="106">
        <v>7</v>
      </c>
      <c r="AE24" s="443">
        <v>9</v>
      </c>
      <c r="AF24" s="445">
        <v>9</v>
      </c>
      <c r="AG24" s="103">
        <v>9</v>
      </c>
      <c r="AH24" s="103">
        <v>8</v>
      </c>
      <c r="AI24" s="103">
        <v>6</v>
      </c>
      <c r="AJ24" s="103">
        <v>6</v>
      </c>
      <c r="AK24" s="103">
        <v>5</v>
      </c>
      <c r="AL24" s="103">
        <v>5</v>
      </c>
      <c r="AM24" s="103">
        <v>5</v>
      </c>
      <c r="AN24" s="1133">
        <v>8</v>
      </c>
      <c r="AO24" s="106"/>
      <c r="AP24" s="106"/>
      <c r="AQ24" s="336"/>
    </row>
    <row r="25" spans="1:43" x14ac:dyDescent="0.35">
      <c r="A25" s="1026" t="s">
        <v>292</v>
      </c>
      <c r="B25" s="445">
        <v>4</v>
      </c>
      <c r="C25" s="103">
        <v>4</v>
      </c>
      <c r="D25" s="103">
        <v>2</v>
      </c>
      <c r="E25" s="103">
        <v>1</v>
      </c>
      <c r="F25" s="336">
        <v>4</v>
      </c>
      <c r="G25" s="584">
        <v>6</v>
      </c>
      <c r="H25" s="980">
        <v>3</v>
      </c>
      <c r="I25" s="103">
        <v>3</v>
      </c>
      <c r="J25" s="103">
        <v>3</v>
      </c>
      <c r="K25" s="103">
        <v>3</v>
      </c>
      <c r="L25" s="103">
        <v>2</v>
      </c>
      <c r="M25" s="103">
        <v>2</v>
      </c>
      <c r="N25" s="103">
        <v>2</v>
      </c>
      <c r="O25" s="103">
        <v>1</v>
      </c>
      <c r="P25" s="106">
        <v>1</v>
      </c>
      <c r="Q25" s="106">
        <v>2</v>
      </c>
      <c r="R25" s="106">
        <v>2</v>
      </c>
      <c r="S25" s="336">
        <v>2</v>
      </c>
      <c r="T25" s="103">
        <v>1</v>
      </c>
      <c r="U25" s="103">
        <v>1</v>
      </c>
      <c r="V25" s="103">
        <v>1</v>
      </c>
      <c r="W25" s="103">
        <v>1</v>
      </c>
      <c r="X25" s="103">
        <v>1</v>
      </c>
      <c r="Y25" s="103">
        <v>1</v>
      </c>
      <c r="Z25" s="103">
        <v>2</v>
      </c>
      <c r="AA25" s="103">
        <v>3</v>
      </c>
      <c r="AB25" s="106">
        <v>3</v>
      </c>
      <c r="AC25" s="106">
        <v>3</v>
      </c>
      <c r="AD25" s="106">
        <v>4</v>
      </c>
      <c r="AE25" s="443">
        <v>4</v>
      </c>
      <c r="AF25" s="445">
        <v>4</v>
      </c>
      <c r="AG25" s="103">
        <v>4</v>
      </c>
      <c r="AH25" s="103">
        <v>4</v>
      </c>
      <c r="AI25" s="103">
        <v>4</v>
      </c>
      <c r="AJ25" s="103">
        <v>4</v>
      </c>
      <c r="AK25" s="103">
        <v>4</v>
      </c>
      <c r="AL25" s="103">
        <v>5</v>
      </c>
      <c r="AM25" s="103">
        <v>5</v>
      </c>
      <c r="AN25" s="1133">
        <v>6</v>
      </c>
      <c r="AO25" s="106"/>
      <c r="AP25" s="106"/>
      <c r="AQ25" s="336"/>
    </row>
    <row r="26" spans="1:43" x14ac:dyDescent="0.35">
      <c r="A26" s="330" t="s">
        <v>265</v>
      </c>
      <c r="B26" s="445">
        <v>2</v>
      </c>
      <c r="C26" s="103">
        <v>2</v>
      </c>
      <c r="D26" s="103">
        <v>2</v>
      </c>
      <c r="E26" s="103">
        <v>2</v>
      </c>
      <c r="F26" s="336">
        <v>1</v>
      </c>
      <c r="G26" s="584">
        <v>1</v>
      </c>
      <c r="H26" s="980">
        <v>1</v>
      </c>
      <c r="I26" s="103">
        <v>1</v>
      </c>
      <c r="J26" s="103">
        <v>2</v>
      </c>
      <c r="K26" s="103">
        <v>2</v>
      </c>
      <c r="L26" s="103">
        <v>2</v>
      </c>
      <c r="M26" s="103">
        <v>2</v>
      </c>
      <c r="N26" s="103">
        <v>2</v>
      </c>
      <c r="O26" s="103">
        <v>3</v>
      </c>
      <c r="P26" s="106">
        <v>3</v>
      </c>
      <c r="Q26" s="106">
        <v>3</v>
      </c>
      <c r="R26" s="106">
        <v>3</v>
      </c>
      <c r="S26" s="336">
        <v>0</v>
      </c>
      <c r="T26" s="103">
        <v>2</v>
      </c>
      <c r="U26" s="103">
        <v>2</v>
      </c>
      <c r="V26" s="103">
        <v>2</v>
      </c>
      <c r="W26" s="103">
        <v>2</v>
      </c>
      <c r="X26" s="103">
        <v>1</v>
      </c>
      <c r="Y26" s="103">
        <v>1</v>
      </c>
      <c r="Z26" s="103">
        <v>1</v>
      </c>
      <c r="AA26" s="103">
        <v>1</v>
      </c>
      <c r="AB26" s="106">
        <v>1</v>
      </c>
      <c r="AC26" s="106">
        <v>1</v>
      </c>
      <c r="AD26" s="106">
        <v>1</v>
      </c>
      <c r="AE26" s="443">
        <v>1</v>
      </c>
      <c r="AF26" s="445">
        <v>1</v>
      </c>
      <c r="AG26" s="103">
        <v>1</v>
      </c>
      <c r="AH26" s="103">
        <v>1</v>
      </c>
      <c r="AI26" s="103">
        <v>1</v>
      </c>
      <c r="AJ26" s="103">
        <v>1</v>
      </c>
      <c r="AK26" s="103">
        <v>1</v>
      </c>
      <c r="AL26" s="103">
        <v>1</v>
      </c>
      <c r="AM26" s="103">
        <v>1</v>
      </c>
      <c r="AN26" s="1133">
        <v>1</v>
      </c>
      <c r="AO26" s="106"/>
      <c r="AP26" s="106"/>
      <c r="AQ26" s="336"/>
    </row>
    <row r="27" spans="1:43" x14ac:dyDescent="0.35">
      <c r="A27" s="330" t="s">
        <v>266</v>
      </c>
      <c r="B27" s="445">
        <v>0</v>
      </c>
      <c r="C27" s="103">
        <v>0</v>
      </c>
      <c r="D27" s="103">
        <v>0</v>
      </c>
      <c r="E27" s="103">
        <v>0</v>
      </c>
      <c r="F27" s="336">
        <v>0</v>
      </c>
      <c r="G27" s="584">
        <v>0</v>
      </c>
      <c r="H27" s="980">
        <v>0</v>
      </c>
      <c r="I27" s="103">
        <v>0</v>
      </c>
      <c r="J27" s="103">
        <v>0</v>
      </c>
      <c r="K27" s="103">
        <v>0</v>
      </c>
      <c r="L27" s="103">
        <v>0</v>
      </c>
      <c r="M27" s="103">
        <v>0</v>
      </c>
      <c r="N27" s="103">
        <v>0</v>
      </c>
      <c r="O27" s="103">
        <v>0</v>
      </c>
      <c r="P27" s="106">
        <v>0</v>
      </c>
      <c r="Q27" s="106">
        <v>0</v>
      </c>
      <c r="R27" s="106">
        <v>0</v>
      </c>
      <c r="S27" s="336">
        <v>0</v>
      </c>
      <c r="T27" s="103">
        <v>0</v>
      </c>
      <c r="U27" s="103">
        <v>0</v>
      </c>
      <c r="V27" s="103">
        <v>0</v>
      </c>
      <c r="W27" s="103">
        <v>0</v>
      </c>
      <c r="X27" s="103">
        <v>0</v>
      </c>
      <c r="Y27" s="103">
        <v>0</v>
      </c>
      <c r="Z27" s="103">
        <v>0</v>
      </c>
      <c r="AA27" s="103">
        <v>0</v>
      </c>
      <c r="AB27" s="106">
        <v>0</v>
      </c>
      <c r="AC27" s="106">
        <v>0</v>
      </c>
      <c r="AD27" s="106">
        <v>0</v>
      </c>
      <c r="AE27" s="443">
        <v>0</v>
      </c>
      <c r="AF27" s="445">
        <v>0</v>
      </c>
      <c r="AG27" s="103">
        <v>0</v>
      </c>
      <c r="AH27" s="103">
        <v>0</v>
      </c>
      <c r="AI27" s="103">
        <v>0</v>
      </c>
      <c r="AJ27" s="103">
        <v>0</v>
      </c>
      <c r="AK27" s="103">
        <v>0</v>
      </c>
      <c r="AL27" s="103">
        <v>0</v>
      </c>
      <c r="AM27" s="103">
        <v>0</v>
      </c>
      <c r="AN27" s="1133">
        <v>0</v>
      </c>
      <c r="AO27" s="106"/>
      <c r="AP27" s="106"/>
      <c r="AQ27" s="336"/>
    </row>
    <row r="28" spans="1:43" x14ac:dyDescent="0.35">
      <c r="A28" s="330" t="s">
        <v>275</v>
      </c>
      <c r="B28" s="445">
        <v>2</v>
      </c>
      <c r="C28" s="103">
        <v>1</v>
      </c>
      <c r="D28" s="103">
        <v>3</v>
      </c>
      <c r="E28" s="103">
        <v>1</v>
      </c>
      <c r="F28" s="336">
        <v>1</v>
      </c>
      <c r="G28" s="584">
        <v>1</v>
      </c>
      <c r="H28" s="980">
        <v>3</v>
      </c>
      <c r="I28" s="103">
        <v>3</v>
      </c>
      <c r="J28" s="103">
        <v>3</v>
      </c>
      <c r="K28" s="103">
        <v>3</v>
      </c>
      <c r="L28" s="103">
        <v>5</v>
      </c>
      <c r="M28" s="103">
        <v>4</v>
      </c>
      <c r="N28" s="103">
        <v>4</v>
      </c>
      <c r="O28" s="103">
        <v>4</v>
      </c>
      <c r="P28" s="106">
        <v>4</v>
      </c>
      <c r="Q28" s="106">
        <v>2</v>
      </c>
      <c r="R28" s="106">
        <v>1</v>
      </c>
      <c r="S28" s="336">
        <v>2</v>
      </c>
      <c r="T28" s="103">
        <v>1</v>
      </c>
      <c r="U28" s="103">
        <v>1</v>
      </c>
      <c r="V28" s="103">
        <v>1</v>
      </c>
      <c r="W28" s="103">
        <v>1</v>
      </c>
      <c r="X28" s="103">
        <v>1</v>
      </c>
      <c r="Y28" s="103">
        <v>1</v>
      </c>
      <c r="Z28" s="103">
        <v>1</v>
      </c>
      <c r="AA28" s="103">
        <v>1</v>
      </c>
      <c r="AB28" s="106">
        <v>1</v>
      </c>
      <c r="AC28" s="106">
        <v>1</v>
      </c>
      <c r="AD28" s="106">
        <v>1</v>
      </c>
      <c r="AE28" s="443">
        <v>1</v>
      </c>
      <c r="AF28" s="445">
        <v>1</v>
      </c>
      <c r="AG28" s="103">
        <v>0</v>
      </c>
      <c r="AH28" s="103">
        <v>0</v>
      </c>
      <c r="AI28" s="103">
        <v>1</v>
      </c>
      <c r="AJ28" s="103">
        <v>1</v>
      </c>
      <c r="AK28" s="103">
        <v>1</v>
      </c>
      <c r="AL28" s="103">
        <v>1</v>
      </c>
      <c r="AM28" s="103">
        <v>1</v>
      </c>
      <c r="AN28" s="1133">
        <v>1</v>
      </c>
      <c r="AO28" s="106"/>
      <c r="AP28" s="106"/>
      <c r="AQ28" s="336"/>
    </row>
    <row r="29" spans="1:43" x14ac:dyDescent="0.35">
      <c r="A29" s="330" t="s">
        <v>269</v>
      </c>
      <c r="B29" s="445">
        <v>556</v>
      </c>
      <c r="C29" s="103">
        <v>625</v>
      </c>
      <c r="D29" s="103">
        <v>544</v>
      </c>
      <c r="E29" s="103">
        <v>560</v>
      </c>
      <c r="F29" s="336">
        <v>567</v>
      </c>
      <c r="G29" s="584">
        <v>631</v>
      </c>
      <c r="H29" s="980">
        <v>557</v>
      </c>
      <c r="I29" s="103">
        <v>546</v>
      </c>
      <c r="J29" s="103">
        <v>558</v>
      </c>
      <c r="K29" s="103">
        <v>563</v>
      </c>
      <c r="L29" s="103">
        <v>570</v>
      </c>
      <c r="M29" s="103">
        <v>567</v>
      </c>
      <c r="N29" s="103">
        <v>572</v>
      </c>
      <c r="O29" s="103">
        <v>573</v>
      </c>
      <c r="P29" s="106">
        <v>576</v>
      </c>
      <c r="Q29" s="106">
        <v>587</v>
      </c>
      <c r="R29" s="106">
        <v>581</v>
      </c>
      <c r="S29" s="336">
        <v>555</v>
      </c>
      <c r="T29" s="103">
        <v>542</v>
      </c>
      <c r="U29" s="103">
        <v>553</v>
      </c>
      <c r="V29" s="103">
        <v>552</v>
      </c>
      <c r="W29" s="103">
        <v>551</v>
      </c>
      <c r="X29" s="103">
        <v>546</v>
      </c>
      <c r="Y29" s="103">
        <v>534</v>
      </c>
      <c r="Z29" s="103">
        <v>536</v>
      </c>
      <c r="AA29" s="103">
        <v>536</v>
      </c>
      <c r="AB29" s="106">
        <v>549</v>
      </c>
      <c r="AC29" s="106">
        <v>557</v>
      </c>
      <c r="AD29" s="106">
        <v>565</v>
      </c>
      <c r="AE29" s="443">
        <v>567</v>
      </c>
      <c r="AF29" s="445">
        <v>565</v>
      </c>
      <c r="AG29" s="103">
        <v>586</v>
      </c>
      <c r="AH29" s="103">
        <v>599</v>
      </c>
      <c r="AI29" s="103">
        <v>610</v>
      </c>
      <c r="AJ29" s="103">
        <v>609</v>
      </c>
      <c r="AK29" s="103">
        <v>623</v>
      </c>
      <c r="AL29" s="103">
        <v>620</v>
      </c>
      <c r="AM29" s="103">
        <v>623</v>
      </c>
      <c r="AN29" s="1133">
        <v>631</v>
      </c>
      <c r="AO29" s="106"/>
      <c r="AP29" s="106"/>
      <c r="AQ29" s="336"/>
    </row>
    <row r="30" spans="1:43" x14ac:dyDescent="0.35">
      <c r="A30" s="330" t="s">
        <v>268</v>
      </c>
      <c r="B30" s="445">
        <v>16</v>
      </c>
      <c r="C30" s="103">
        <v>2</v>
      </c>
      <c r="D30" s="103">
        <v>75</v>
      </c>
      <c r="E30" s="103">
        <v>34</v>
      </c>
      <c r="F30" s="336">
        <v>43</v>
      </c>
      <c r="G30" s="584">
        <v>44</v>
      </c>
      <c r="H30" s="980">
        <v>74</v>
      </c>
      <c r="I30" s="103">
        <v>77</v>
      </c>
      <c r="J30" s="103">
        <v>80</v>
      </c>
      <c r="K30" s="103">
        <v>75</v>
      </c>
      <c r="L30" s="103">
        <v>76</v>
      </c>
      <c r="M30" s="103">
        <v>83</v>
      </c>
      <c r="N30" s="103">
        <v>77</v>
      </c>
      <c r="O30" s="103">
        <v>77</v>
      </c>
      <c r="P30" s="106">
        <v>76</v>
      </c>
      <c r="Q30" s="106">
        <v>83</v>
      </c>
      <c r="R30" s="106">
        <v>82</v>
      </c>
      <c r="S30" s="336">
        <v>28</v>
      </c>
      <c r="T30" s="103">
        <v>34</v>
      </c>
      <c r="U30" s="103">
        <v>35</v>
      </c>
      <c r="V30" s="103">
        <v>34</v>
      </c>
      <c r="W30" s="103">
        <v>34</v>
      </c>
      <c r="X30" s="103">
        <v>33</v>
      </c>
      <c r="Y30" s="103">
        <v>35</v>
      </c>
      <c r="Z30" s="103">
        <v>35</v>
      </c>
      <c r="AA30" s="103">
        <v>38</v>
      </c>
      <c r="AB30" s="106">
        <v>39</v>
      </c>
      <c r="AC30" s="106">
        <v>39</v>
      </c>
      <c r="AD30" s="106">
        <v>42</v>
      </c>
      <c r="AE30" s="443">
        <v>43</v>
      </c>
      <c r="AF30" s="445">
        <v>41</v>
      </c>
      <c r="AG30" s="103">
        <v>45</v>
      </c>
      <c r="AH30" s="103">
        <v>46</v>
      </c>
      <c r="AI30" s="103">
        <v>45</v>
      </c>
      <c r="AJ30" s="103">
        <v>45</v>
      </c>
      <c r="AK30" s="103">
        <v>43</v>
      </c>
      <c r="AL30" s="103">
        <v>43</v>
      </c>
      <c r="AM30" s="103">
        <v>44</v>
      </c>
      <c r="AN30" s="1133">
        <v>44</v>
      </c>
      <c r="AO30" s="106"/>
      <c r="AP30" s="106"/>
      <c r="AQ30" s="336"/>
    </row>
    <row r="31" spans="1:43" x14ac:dyDescent="0.35">
      <c r="A31" s="330" t="s">
        <v>267</v>
      </c>
      <c r="B31" s="445">
        <v>7</v>
      </c>
      <c r="C31" s="103">
        <v>0</v>
      </c>
      <c r="D31" s="103">
        <v>0</v>
      </c>
      <c r="E31" s="103">
        <v>10</v>
      </c>
      <c r="F31" s="336">
        <v>13</v>
      </c>
      <c r="G31" s="584">
        <v>19</v>
      </c>
      <c r="H31" s="980">
        <v>1</v>
      </c>
      <c r="I31" s="103">
        <v>0</v>
      </c>
      <c r="J31" s="103">
        <v>0</v>
      </c>
      <c r="K31" s="103">
        <v>0</v>
      </c>
      <c r="L31" s="103">
        <v>0</v>
      </c>
      <c r="M31" s="103">
        <v>0</v>
      </c>
      <c r="N31" s="103">
        <v>0</v>
      </c>
      <c r="O31" s="103">
        <v>0</v>
      </c>
      <c r="P31" s="106">
        <v>0</v>
      </c>
      <c r="Q31" s="106">
        <v>0</v>
      </c>
      <c r="R31" s="106">
        <v>0</v>
      </c>
      <c r="S31" s="336">
        <v>8</v>
      </c>
      <c r="T31" s="103">
        <v>10</v>
      </c>
      <c r="U31" s="103">
        <v>11</v>
      </c>
      <c r="V31" s="103">
        <v>12</v>
      </c>
      <c r="W31" s="103">
        <v>12</v>
      </c>
      <c r="X31" s="103">
        <v>12</v>
      </c>
      <c r="Y31" s="103">
        <v>12</v>
      </c>
      <c r="Z31" s="103">
        <v>12</v>
      </c>
      <c r="AA31" s="103">
        <v>12</v>
      </c>
      <c r="AB31" s="106">
        <v>11</v>
      </c>
      <c r="AC31" s="106">
        <v>12</v>
      </c>
      <c r="AD31" s="106">
        <v>13</v>
      </c>
      <c r="AE31" s="443">
        <v>13</v>
      </c>
      <c r="AF31" s="445">
        <v>14</v>
      </c>
      <c r="AG31" s="103">
        <v>14</v>
      </c>
      <c r="AH31" s="103">
        <v>14</v>
      </c>
      <c r="AI31" s="103">
        <v>15</v>
      </c>
      <c r="AJ31" s="103">
        <v>15</v>
      </c>
      <c r="AK31" s="103">
        <v>17</v>
      </c>
      <c r="AL31" s="103">
        <v>18</v>
      </c>
      <c r="AM31" s="103">
        <v>18</v>
      </c>
      <c r="AN31" s="1133">
        <v>19</v>
      </c>
      <c r="AO31" s="106"/>
      <c r="AP31" s="106"/>
      <c r="AQ31" s="336"/>
    </row>
    <row r="32" spans="1:43" x14ac:dyDescent="0.35">
      <c r="A32" s="330" t="s">
        <v>270</v>
      </c>
      <c r="B32" s="445">
        <v>120</v>
      </c>
      <c r="C32" s="103">
        <v>114</v>
      </c>
      <c r="D32" s="103">
        <v>105</v>
      </c>
      <c r="E32" s="103">
        <v>84</v>
      </c>
      <c r="F32" s="336">
        <v>87</v>
      </c>
      <c r="G32" s="584">
        <v>92</v>
      </c>
      <c r="H32" s="980">
        <v>107</v>
      </c>
      <c r="I32" s="103">
        <v>107</v>
      </c>
      <c r="J32" s="103">
        <v>105</v>
      </c>
      <c r="K32" s="103">
        <v>110</v>
      </c>
      <c r="L32" s="103">
        <v>106</v>
      </c>
      <c r="M32" s="103">
        <v>115</v>
      </c>
      <c r="N32" s="103">
        <v>109</v>
      </c>
      <c r="O32" s="103">
        <v>109</v>
      </c>
      <c r="P32" s="106">
        <v>121</v>
      </c>
      <c r="Q32" s="106">
        <v>115</v>
      </c>
      <c r="R32" s="106">
        <v>105</v>
      </c>
      <c r="S32" s="336">
        <v>86</v>
      </c>
      <c r="T32" s="103">
        <v>82</v>
      </c>
      <c r="U32" s="103">
        <v>83</v>
      </c>
      <c r="V32" s="103">
        <v>82</v>
      </c>
      <c r="W32" s="103">
        <v>70</v>
      </c>
      <c r="X32" s="103">
        <v>72</v>
      </c>
      <c r="Y32" s="103">
        <v>67</v>
      </c>
      <c r="Z32" s="103">
        <v>71</v>
      </c>
      <c r="AA32" s="103">
        <v>73</v>
      </c>
      <c r="AB32" s="106">
        <v>78</v>
      </c>
      <c r="AC32" s="106">
        <v>74</v>
      </c>
      <c r="AD32" s="106">
        <v>83</v>
      </c>
      <c r="AE32" s="443">
        <v>87</v>
      </c>
      <c r="AF32" s="445">
        <v>84</v>
      </c>
      <c r="AG32" s="103">
        <v>86</v>
      </c>
      <c r="AH32" s="103">
        <v>90</v>
      </c>
      <c r="AI32" s="103">
        <v>97</v>
      </c>
      <c r="AJ32" s="103">
        <v>95</v>
      </c>
      <c r="AK32" s="103">
        <v>93</v>
      </c>
      <c r="AL32" s="103">
        <v>96</v>
      </c>
      <c r="AM32" s="103">
        <v>94</v>
      </c>
      <c r="AN32" s="1133">
        <v>92</v>
      </c>
      <c r="AO32" s="106"/>
      <c r="AP32" s="106"/>
      <c r="AQ32" s="336"/>
    </row>
    <row r="33" spans="1:43" x14ac:dyDescent="0.35">
      <c r="A33" s="330" t="s">
        <v>271</v>
      </c>
      <c r="B33" s="445">
        <v>33</v>
      </c>
      <c r="C33" s="103">
        <v>44</v>
      </c>
      <c r="D33" s="103">
        <v>59</v>
      </c>
      <c r="E33" s="103">
        <v>51</v>
      </c>
      <c r="F33" s="336">
        <v>55</v>
      </c>
      <c r="G33" s="584">
        <v>70</v>
      </c>
      <c r="H33" s="980">
        <v>58</v>
      </c>
      <c r="I33" s="103">
        <v>61</v>
      </c>
      <c r="J33" s="103">
        <v>60</v>
      </c>
      <c r="K33" s="103">
        <v>60</v>
      </c>
      <c r="L33" s="103">
        <v>58</v>
      </c>
      <c r="M33" s="103">
        <v>58</v>
      </c>
      <c r="N33" s="103">
        <v>59</v>
      </c>
      <c r="O33" s="103">
        <v>62</v>
      </c>
      <c r="P33" s="106">
        <v>36</v>
      </c>
      <c r="Q33" s="106">
        <v>33</v>
      </c>
      <c r="R33" s="106">
        <v>35</v>
      </c>
      <c r="S33" s="336">
        <v>51</v>
      </c>
      <c r="T33" s="103">
        <v>49</v>
      </c>
      <c r="U33" s="103">
        <v>50</v>
      </c>
      <c r="V33" s="103">
        <v>49</v>
      </c>
      <c r="W33" s="103">
        <v>51</v>
      </c>
      <c r="X33" s="103">
        <v>53</v>
      </c>
      <c r="Y33" s="103">
        <v>49</v>
      </c>
      <c r="Z33" s="103">
        <v>51</v>
      </c>
      <c r="AA33" s="103">
        <v>49</v>
      </c>
      <c r="AB33" s="106">
        <v>47</v>
      </c>
      <c r="AC33" s="106">
        <v>51</v>
      </c>
      <c r="AD33" s="106">
        <v>58</v>
      </c>
      <c r="AE33" s="443">
        <v>55</v>
      </c>
      <c r="AF33" s="445">
        <v>55</v>
      </c>
      <c r="AG33" s="103">
        <v>57</v>
      </c>
      <c r="AH33" s="103">
        <v>58</v>
      </c>
      <c r="AI33" s="103">
        <v>62</v>
      </c>
      <c r="AJ33" s="103">
        <v>67</v>
      </c>
      <c r="AK33" s="103">
        <v>67</v>
      </c>
      <c r="AL33" s="103">
        <v>71</v>
      </c>
      <c r="AM33" s="103">
        <v>68</v>
      </c>
      <c r="AN33" s="1133">
        <v>70</v>
      </c>
      <c r="AO33" s="106"/>
      <c r="AP33" s="106"/>
      <c r="AQ33" s="336"/>
    </row>
    <row r="34" spans="1:43" x14ac:dyDescent="0.35">
      <c r="A34" s="330" t="s">
        <v>272</v>
      </c>
      <c r="B34" s="445">
        <v>1</v>
      </c>
      <c r="C34" s="103">
        <v>5</v>
      </c>
      <c r="D34" s="103">
        <v>6</v>
      </c>
      <c r="E34" s="103">
        <v>3</v>
      </c>
      <c r="F34" s="336">
        <v>2</v>
      </c>
      <c r="G34" s="584">
        <v>1</v>
      </c>
      <c r="H34" s="980">
        <v>5</v>
      </c>
      <c r="I34" s="103">
        <v>5</v>
      </c>
      <c r="J34" s="103">
        <v>5</v>
      </c>
      <c r="K34" s="103">
        <v>5</v>
      </c>
      <c r="L34" s="103">
        <v>5</v>
      </c>
      <c r="M34" s="103">
        <v>4</v>
      </c>
      <c r="N34" s="103">
        <v>4</v>
      </c>
      <c r="O34" s="103">
        <v>2</v>
      </c>
      <c r="P34" s="106">
        <v>2</v>
      </c>
      <c r="Q34" s="106">
        <v>0</v>
      </c>
      <c r="R34" s="106">
        <v>0</v>
      </c>
      <c r="S34" s="336">
        <v>4</v>
      </c>
      <c r="T34" s="103">
        <v>3</v>
      </c>
      <c r="U34" s="103">
        <v>3</v>
      </c>
      <c r="V34" s="103">
        <v>3</v>
      </c>
      <c r="W34" s="103">
        <v>4</v>
      </c>
      <c r="X34" s="103">
        <v>4</v>
      </c>
      <c r="Y34" s="103">
        <v>4</v>
      </c>
      <c r="Z34" s="103">
        <v>4</v>
      </c>
      <c r="AA34" s="103">
        <v>4</v>
      </c>
      <c r="AB34" s="106">
        <v>4</v>
      </c>
      <c r="AC34" s="106">
        <v>4</v>
      </c>
      <c r="AD34" s="106">
        <v>3</v>
      </c>
      <c r="AE34" s="443">
        <v>2</v>
      </c>
      <c r="AF34" s="445">
        <v>3</v>
      </c>
      <c r="AG34" s="103">
        <v>3</v>
      </c>
      <c r="AH34" s="103">
        <v>5</v>
      </c>
      <c r="AI34" s="103">
        <v>5</v>
      </c>
      <c r="AJ34" s="103">
        <v>5</v>
      </c>
      <c r="AK34" s="103">
        <v>2</v>
      </c>
      <c r="AL34" s="103">
        <v>1</v>
      </c>
      <c r="AM34" s="103">
        <v>1</v>
      </c>
      <c r="AN34" s="1133">
        <v>1</v>
      </c>
      <c r="AO34" s="106"/>
      <c r="AP34" s="106"/>
      <c r="AQ34" s="336"/>
    </row>
    <row r="35" spans="1:43" x14ac:dyDescent="0.35">
      <c r="A35" s="330" t="s">
        <v>273</v>
      </c>
      <c r="B35" s="445">
        <v>31</v>
      </c>
      <c r="C35" s="103">
        <v>0</v>
      </c>
      <c r="D35" s="103">
        <v>0</v>
      </c>
      <c r="E35" s="103">
        <v>27</v>
      </c>
      <c r="F35" s="336">
        <v>27</v>
      </c>
      <c r="G35" s="584">
        <v>38</v>
      </c>
      <c r="H35" s="980">
        <v>0</v>
      </c>
      <c r="I35" s="103">
        <v>1</v>
      </c>
      <c r="J35" s="103">
        <v>0</v>
      </c>
      <c r="K35" s="103">
        <v>1</v>
      </c>
      <c r="L35" s="103">
        <v>1</v>
      </c>
      <c r="M35" s="103">
        <v>1</v>
      </c>
      <c r="N35" s="103">
        <v>2</v>
      </c>
      <c r="O35" s="103">
        <v>0</v>
      </c>
      <c r="P35" s="106">
        <v>0</v>
      </c>
      <c r="Q35" s="106">
        <v>0</v>
      </c>
      <c r="R35" s="106">
        <v>0</v>
      </c>
      <c r="S35" s="336">
        <v>28</v>
      </c>
      <c r="T35" s="103">
        <v>25</v>
      </c>
      <c r="U35" s="103">
        <v>23</v>
      </c>
      <c r="V35" s="103">
        <v>25</v>
      </c>
      <c r="W35" s="103">
        <v>25</v>
      </c>
      <c r="X35" s="103">
        <v>27</v>
      </c>
      <c r="Y35" s="103">
        <v>29</v>
      </c>
      <c r="Z35" s="103">
        <v>28</v>
      </c>
      <c r="AA35" s="103">
        <v>27</v>
      </c>
      <c r="AB35" s="106">
        <v>29</v>
      </c>
      <c r="AC35" s="106">
        <v>28</v>
      </c>
      <c r="AD35" s="106">
        <v>28</v>
      </c>
      <c r="AE35" s="443">
        <v>27</v>
      </c>
      <c r="AF35" s="445">
        <v>28</v>
      </c>
      <c r="AG35" s="103">
        <v>29</v>
      </c>
      <c r="AH35" s="103">
        <v>28</v>
      </c>
      <c r="AI35" s="103">
        <v>32</v>
      </c>
      <c r="AJ35" s="103">
        <v>35</v>
      </c>
      <c r="AK35" s="103">
        <v>37</v>
      </c>
      <c r="AL35" s="103">
        <v>37</v>
      </c>
      <c r="AM35" s="103">
        <v>36</v>
      </c>
      <c r="AN35" s="1133">
        <v>38</v>
      </c>
      <c r="AO35" s="106"/>
      <c r="AP35" s="106"/>
      <c r="AQ35" s="336"/>
    </row>
    <row r="36" spans="1:43" ht="15" thickBot="1" x14ac:dyDescent="0.4">
      <c r="A36" s="992" t="s">
        <v>274</v>
      </c>
      <c r="B36" s="446">
        <v>26</v>
      </c>
      <c r="C36" s="447">
        <v>30</v>
      </c>
      <c r="D36" s="447">
        <v>26</v>
      </c>
      <c r="E36" s="447">
        <v>28</v>
      </c>
      <c r="F36" s="213">
        <v>21</v>
      </c>
      <c r="G36" s="570">
        <v>22</v>
      </c>
      <c r="H36" s="1005">
        <v>27</v>
      </c>
      <c r="I36" s="447">
        <v>22</v>
      </c>
      <c r="J36" s="447">
        <v>20</v>
      </c>
      <c r="K36" s="447">
        <v>22</v>
      </c>
      <c r="L36" s="447">
        <v>20</v>
      </c>
      <c r="M36" s="447">
        <v>19</v>
      </c>
      <c r="N36" s="447">
        <v>19</v>
      </c>
      <c r="O36" s="447">
        <v>21</v>
      </c>
      <c r="P36" s="104">
        <v>20</v>
      </c>
      <c r="Q36" s="104">
        <v>23</v>
      </c>
      <c r="R36" s="104">
        <v>24</v>
      </c>
      <c r="S36" s="213">
        <v>25</v>
      </c>
      <c r="T36" s="447">
        <v>30</v>
      </c>
      <c r="U36" s="447">
        <v>31</v>
      </c>
      <c r="V36" s="447">
        <v>31</v>
      </c>
      <c r="W36" s="447">
        <v>28</v>
      </c>
      <c r="X36" s="447">
        <v>28</v>
      </c>
      <c r="Y36" s="447">
        <v>26</v>
      </c>
      <c r="Z36" s="447">
        <v>23</v>
      </c>
      <c r="AA36" s="447">
        <v>23</v>
      </c>
      <c r="AB36" s="104">
        <v>21</v>
      </c>
      <c r="AC36" s="104">
        <v>18</v>
      </c>
      <c r="AD36" s="104">
        <v>20</v>
      </c>
      <c r="AE36" s="368">
        <v>21</v>
      </c>
      <c r="AF36" s="446">
        <v>19</v>
      </c>
      <c r="AG36" s="447">
        <v>21</v>
      </c>
      <c r="AH36" s="447">
        <v>22</v>
      </c>
      <c r="AI36" s="447">
        <v>22</v>
      </c>
      <c r="AJ36" s="447">
        <v>22</v>
      </c>
      <c r="AK36" s="447">
        <v>22</v>
      </c>
      <c r="AL36" s="447">
        <v>21</v>
      </c>
      <c r="AM36" s="447">
        <v>21</v>
      </c>
      <c r="AN36" s="813">
        <v>22</v>
      </c>
      <c r="AO36" s="104"/>
      <c r="AP36" s="104"/>
      <c r="AQ36" s="213"/>
    </row>
    <row r="37" spans="1:43" ht="15" thickBot="1" x14ac:dyDescent="0.4">
      <c r="A37" s="1018" t="s">
        <v>276</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4"/>
    </row>
    <row r="38" spans="1:43" x14ac:dyDescent="0.35">
      <c r="A38" s="998" t="s">
        <v>277</v>
      </c>
      <c r="B38" s="449">
        <v>26</v>
      </c>
      <c r="C38" s="450">
        <v>43</v>
      </c>
      <c r="D38" s="450">
        <v>38</v>
      </c>
      <c r="E38" s="450">
        <v>38</v>
      </c>
      <c r="F38" s="597">
        <v>27</v>
      </c>
      <c r="G38" s="1006">
        <v>33</v>
      </c>
      <c r="H38" s="506">
        <v>38</v>
      </c>
      <c r="I38" s="450">
        <v>33</v>
      </c>
      <c r="J38" s="450">
        <v>30</v>
      </c>
      <c r="K38" s="450">
        <v>31</v>
      </c>
      <c r="L38" s="450">
        <v>34</v>
      </c>
      <c r="M38" s="450">
        <v>34</v>
      </c>
      <c r="N38" s="450">
        <v>44</v>
      </c>
      <c r="O38" s="450">
        <v>49</v>
      </c>
      <c r="P38" s="451">
        <v>44</v>
      </c>
      <c r="Q38" s="451">
        <v>39</v>
      </c>
      <c r="R38" s="451">
        <v>39</v>
      </c>
      <c r="S38" s="597">
        <v>38</v>
      </c>
      <c r="T38" s="15">
        <v>40</v>
      </c>
      <c r="U38" s="450">
        <v>33</v>
      </c>
      <c r="V38" s="450">
        <v>29</v>
      </c>
      <c r="W38" s="450">
        <v>24</v>
      </c>
      <c r="X38" s="450">
        <v>25</v>
      </c>
      <c r="Y38" s="450">
        <v>20</v>
      </c>
      <c r="Z38" s="450">
        <v>28</v>
      </c>
      <c r="AA38" s="450">
        <v>27</v>
      </c>
      <c r="AB38" s="451">
        <v>31</v>
      </c>
      <c r="AC38" s="451">
        <v>23</v>
      </c>
      <c r="AD38" s="451">
        <v>33</v>
      </c>
      <c r="AE38" s="986">
        <v>27</v>
      </c>
      <c r="AF38" s="360">
        <v>28</v>
      </c>
      <c r="AG38" s="450">
        <v>26</v>
      </c>
      <c r="AH38" s="450">
        <v>34</v>
      </c>
      <c r="AI38" s="450">
        <v>33</v>
      </c>
      <c r="AJ38" s="450">
        <v>34</v>
      </c>
      <c r="AK38" s="450">
        <v>38</v>
      </c>
      <c r="AL38" s="450">
        <v>34</v>
      </c>
      <c r="AM38" s="450">
        <v>29</v>
      </c>
      <c r="AN38" s="1134">
        <v>33</v>
      </c>
      <c r="AO38" s="451"/>
      <c r="AP38" s="451"/>
      <c r="AQ38" s="597"/>
    </row>
    <row r="39" spans="1:43" x14ac:dyDescent="0.35">
      <c r="A39" s="330" t="s">
        <v>278</v>
      </c>
      <c r="B39" s="445">
        <v>76</v>
      </c>
      <c r="C39" s="103">
        <v>79</v>
      </c>
      <c r="D39" s="103">
        <v>79</v>
      </c>
      <c r="E39" s="103">
        <v>104</v>
      </c>
      <c r="F39" s="336">
        <v>98</v>
      </c>
      <c r="G39" s="584">
        <v>77</v>
      </c>
      <c r="H39" s="507">
        <v>81</v>
      </c>
      <c r="I39" s="103">
        <v>79</v>
      </c>
      <c r="J39" s="103">
        <v>80</v>
      </c>
      <c r="K39" s="103">
        <v>102</v>
      </c>
      <c r="L39" s="103">
        <v>114</v>
      </c>
      <c r="M39" s="103">
        <v>129</v>
      </c>
      <c r="N39" s="103">
        <v>126</v>
      </c>
      <c r="O39" s="103">
        <v>127</v>
      </c>
      <c r="P39" s="106">
        <v>109</v>
      </c>
      <c r="Q39" s="106">
        <v>111</v>
      </c>
      <c r="R39" s="106">
        <v>98</v>
      </c>
      <c r="S39" s="336">
        <v>104</v>
      </c>
      <c r="T39" s="22">
        <v>103</v>
      </c>
      <c r="U39" s="103">
        <v>118</v>
      </c>
      <c r="V39" s="103">
        <v>114</v>
      </c>
      <c r="W39" s="103">
        <v>107</v>
      </c>
      <c r="X39" s="103">
        <v>106</v>
      </c>
      <c r="Y39" s="103">
        <v>92</v>
      </c>
      <c r="Z39" s="103">
        <v>94</v>
      </c>
      <c r="AA39" s="103">
        <v>92</v>
      </c>
      <c r="AB39" s="106">
        <v>98</v>
      </c>
      <c r="AC39" s="106">
        <v>100</v>
      </c>
      <c r="AD39" s="106">
        <v>102</v>
      </c>
      <c r="AE39" s="443">
        <v>98</v>
      </c>
      <c r="AF39" s="361">
        <v>97</v>
      </c>
      <c r="AG39" s="103">
        <v>92</v>
      </c>
      <c r="AH39" s="103">
        <v>100</v>
      </c>
      <c r="AI39" s="103">
        <v>86</v>
      </c>
      <c r="AJ39" s="103">
        <v>88</v>
      </c>
      <c r="AK39" s="103">
        <v>95</v>
      </c>
      <c r="AL39" s="103">
        <v>89</v>
      </c>
      <c r="AM39" s="103">
        <v>86</v>
      </c>
      <c r="AN39" s="1133">
        <v>77</v>
      </c>
      <c r="AO39" s="106"/>
      <c r="AP39" s="106"/>
      <c r="AQ39" s="336"/>
    </row>
    <row r="40" spans="1:43" x14ac:dyDescent="0.35">
      <c r="A40" s="330" t="s">
        <v>469</v>
      </c>
      <c r="B40" s="995">
        <v>1</v>
      </c>
      <c r="C40" s="266">
        <v>0</v>
      </c>
      <c r="D40" s="266">
        <v>4</v>
      </c>
      <c r="E40" s="103">
        <v>0</v>
      </c>
      <c r="F40" s="336">
        <v>0</v>
      </c>
      <c r="G40" s="584">
        <v>2</v>
      </c>
      <c r="H40" s="507">
        <v>2</v>
      </c>
      <c r="I40" s="103">
        <v>0</v>
      </c>
      <c r="J40" s="103">
        <v>0</v>
      </c>
      <c r="K40" s="103">
        <v>1</v>
      </c>
      <c r="L40" s="103">
        <v>1</v>
      </c>
      <c r="M40" s="103">
        <v>1</v>
      </c>
      <c r="N40" s="103">
        <v>1</v>
      </c>
      <c r="O40" s="103">
        <v>2</v>
      </c>
      <c r="P40" s="106">
        <v>1</v>
      </c>
      <c r="Q40" s="106">
        <v>0</v>
      </c>
      <c r="R40" s="106">
        <v>1</v>
      </c>
      <c r="S40" s="336">
        <v>0</v>
      </c>
      <c r="T40" s="22">
        <v>0</v>
      </c>
      <c r="U40" s="103">
        <v>1</v>
      </c>
      <c r="V40" s="103">
        <v>0</v>
      </c>
      <c r="W40" s="103">
        <v>0</v>
      </c>
      <c r="X40" s="103">
        <v>0</v>
      </c>
      <c r="Y40" s="103">
        <v>0</v>
      </c>
      <c r="Z40" s="103">
        <v>0</v>
      </c>
      <c r="AA40" s="103">
        <v>0</v>
      </c>
      <c r="AB40" s="106">
        <v>0</v>
      </c>
      <c r="AC40" s="106">
        <v>1</v>
      </c>
      <c r="AD40" s="106">
        <v>1</v>
      </c>
      <c r="AE40" s="443">
        <v>0</v>
      </c>
      <c r="AF40" s="361">
        <v>2</v>
      </c>
      <c r="AG40" s="103">
        <v>2</v>
      </c>
      <c r="AH40" s="103">
        <v>2</v>
      </c>
      <c r="AI40" s="103">
        <v>2</v>
      </c>
      <c r="AJ40" s="103">
        <v>3</v>
      </c>
      <c r="AK40" s="103">
        <v>2</v>
      </c>
      <c r="AL40" s="103">
        <v>2</v>
      </c>
      <c r="AM40" s="103">
        <v>3</v>
      </c>
      <c r="AN40" s="1133">
        <v>2</v>
      </c>
      <c r="AO40" s="106"/>
      <c r="AP40" s="106"/>
      <c r="AQ40" s="336"/>
    </row>
    <row r="41" spans="1:43" x14ac:dyDescent="0.35">
      <c r="A41" s="1017" t="s">
        <v>470</v>
      </c>
      <c r="B41" s="445">
        <v>86</v>
      </c>
      <c r="C41" s="103">
        <v>119</v>
      </c>
      <c r="D41" s="103">
        <v>133</v>
      </c>
      <c r="E41" s="103">
        <v>166</v>
      </c>
      <c r="F41" s="336">
        <v>170</v>
      </c>
      <c r="G41" s="584">
        <v>198</v>
      </c>
      <c r="H41" s="507">
        <v>141</v>
      </c>
      <c r="I41" s="103">
        <v>143</v>
      </c>
      <c r="J41" s="103">
        <v>153</v>
      </c>
      <c r="K41" s="103">
        <v>156</v>
      </c>
      <c r="L41" s="103">
        <v>152</v>
      </c>
      <c r="M41" s="103">
        <v>156</v>
      </c>
      <c r="N41" s="103">
        <v>158</v>
      </c>
      <c r="O41" s="103">
        <v>152</v>
      </c>
      <c r="P41" s="106">
        <v>158</v>
      </c>
      <c r="Q41" s="106">
        <v>163</v>
      </c>
      <c r="R41" s="106">
        <v>177</v>
      </c>
      <c r="S41" s="336">
        <v>171</v>
      </c>
      <c r="T41" s="22">
        <v>155</v>
      </c>
      <c r="U41" s="103">
        <v>154</v>
      </c>
      <c r="V41" s="103">
        <v>157</v>
      </c>
      <c r="W41" s="103">
        <v>153</v>
      </c>
      <c r="X41" s="103">
        <v>145</v>
      </c>
      <c r="Y41" s="103">
        <v>147</v>
      </c>
      <c r="Z41" s="103">
        <v>154</v>
      </c>
      <c r="AA41" s="103">
        <v>159</v>
      </c>
      <c r="AB41" s="106">
        <v>157</v>
      </c>
      <c r="AC41" s="106">
        <v>163</v>
      </c>
      <c r="AD41" s="106">
        <v>174</v>
      </c>
      <c r="AE41" s="443">
        <v>170</v>
      </c>
      <c r="AF41" s="361">
        <v>168</v>
      </c>
      <c r="AG41" s="103">
        <v>173</v>
      </c>
      <c r="AH41" s="103">
        <v>167</v>
      </c>
      <c r="AI41" s="103">
        <v>174</v>
      </c>
      <c r="AJ41" s="103">
        <v>178</v>
      </c>
      <c r="AK41" s="103">
        <v>179</v>
      </c>
      <c r="AL41" s="103">
        <v>187</v>
      </c>
      <c r="AM41" s="103">
        <v>192</v>
      </c>
      <c r="AN41" s="1133">
        <v>198</v>
      </c>
      <c r="AO41" s="106"/>
      <c r="AP41" s="106"/>
      <c r="AQ41" s="336"/>
    </row>
    <row r="42" spans="1:43" x14ac:dyDescent="0.35">
      <c r="A42" s="330" t="s">
        <v>471</v>
      </c>
      <c r="B42" s="445">
        <v>88</v>
      </c>
      <c r="C42" s="103">
        <v>117</v>
      </c>
      <c r="D42" s="103">
        <v>64</v>
      </c>
      <c r="E42" s="103">
        <v>49</v>
      </c>
      <c r="F42" s="336">
        <v>46</v>
      </c>
      <c r="G42" s="584">
        <v>37</v>
      </c>
      <c r="H42" s="507">
        <v>64</v>
      </c>
      <c r="I42" s="103">
        <v>63</v>
      </c>
      <c r="J42" s="103">
        <v>65</v>
      </c>
      <c r="K42" s="103">
        <v>49</v>
      </c>
      <c r="L42" s="103">
        <v>39</v>
      </c>
      <c r="M42" s="103">
        <v>34</v>
      </c>
      <c r="N42" s="103">
        <v>25</v>
      </c>
      <c r="O42" s="103">
        <v>26</v>
      </c>
      <c r="P42" s="106">
        <v>25</v>
      </c>
      <c r="Q42" s="106">
        <v>30</v>
      </c>
      <c r="R42" s="106">
        <v>33</v>
      </c>
      <c r="S42" s="336">
        <v>41</v>
      </c>
      <c r="T42" s="22">
        <v>44</v>
      </c>
      <c r="U42" s="103">
        <v>44</v>
      </c>
      <c r="V42" s="103">
        <v>46</v>
      </c>
      <c r="W42" s="103">
        <v>45</v>
      </c>
      <c r="X42" s="103">
        <v>48</v>
      </c>
      <c r="Y42" s="103">
        <v>47</v>
      </c>
      <c r="Z42" s="103">
        <v>38</v>
      </c>
      <c r="AA42" s="103">
        <v>35</v>
      </c>
      <c r="AB42" s="106">
        <v>36</v>
      </c>
      <c r="AC42" s="106">
        <v>34</v>
      </c>
      <c r="AD42" s="106">
        <v>38</v>
      </c>
      <c r="AE42" s="443">
        <v>46</v>
      </c>
      <c r="AF42" s="361">
        <v>38</v>
      </c>
      <c r="AG42" s="103">
        <v>34</v>
      </c>
      <c r="AH42" s="103">
        <v>35</v>
      </c>
      <c r="AI42" s="103">
        <v>40</v>
      </c>
      <c r="AJ42" s="103">
        <v>34</v>
      </c>
      <c r="AK42" s="103">
        <v>39</v>
      </c>
      <c r="AL42" s="103">
        <v>43</v>
      </c>
      <c r="AM42" s="103">
        <v>49</v>
      </c>
      <c r="AN42" s="1133">
        <v>37</v>
      </c>
      <c r="AO42" s="106"/>
      <c r="AP42" s="106"/>
      <c r="AQ42" s="336"/>
    </row>
    <row r="43" spans="1:43" x14ac:dyDescent="0.35">
      <c r="A43" s="330" t="s">
        <v>281</v>
      </c>
      <c r="B43" s="445">
        <v>482</v>
      </c>
      <c r="C43" s="103">
        <v>492</v>
      </c>
      <c r="D43" s="103">
        <v>476</v>
      </c>
      <c r="E43" s="103">
        <v>448</v>
      </c>
      <c r="F43" s="336">
        <v>474</v>
      </c>
      <c r="G43" s="584">
        <v>571</v>
      </c>
      <c r="H43" s="507">
        <v>473</v>
      </c>
      <c r="I43" s="103">
        <v>482</v>
      </c>
      <c r="J43" s="103">
        <v>490</v>
      </c>
      <c r="K43" s="103">
        <v>495</v>
      </c>
      <c r="L43" s="103">
        <v>498</v>
      </c>
      <c r="M43" s="103">
        <v>495</v>
      </c>
      <c r="N43" s="103">
        <v>485</v>
      </c>
      <c r="O43" s="103">
        <v>480</v>
      </c>
      <c r="P43" s="106">
        <v>491</v>
      </c>
      <c r="Q43" s="106">
        <v>490</v>
      </c>
      <c r="R43" s="106">
        <v>470</v>
      </c>
      <c r="S43" s="336">
        <v>452</v>
      </c>
      <c r="T43" s="22">
        <v>441</v>
      </c>
      <c r="U43" s="103">
        <v>438</v>
      </c>
      <c r="V43" s="103">
        <v>446</v>
      </c>
      <c r="W43" s="103">
        <v>447</v>
      </c>
      <c r="X43" s="103">
        <v>451</v>
      </c>
      <c r="Y43" s="103">
        <v>454</v>
      </c>
      <c r="Z43" s="103">
        <v>445</v>
      </c>
      <c r="AA43" s="103">
        <v>454</v>
      </c>
      <c r="AB43" s="106">
        <v>459</v>
      </c>
      <c r="AC43" s="106">
        <v>469</v>
      </c>
      <c r="AD43" s="106">
        <v>476</v>
      </c>
      <c r="AE43" s="443">
        <v>474</v>
      </c>
      <c r="AF43" s="361">
        <v>474</v>
      </c>
      <c r="AG43" s="103">
        <v>509</v>
      </c>
      <c r="AH43" s="103">
        <v>524</v>
      </c>
      <c r="AI43" s="103">
        <v>548</v>
      </c>
      <c r="AJ43" s="103">
        <v>546</v>
      </c>
      <c r="AK43" s="103">
        <v>540</v>
      </c>
      <c r="AL43" s="103">
        <v>550</v>
      </c>
      <c r="AM43" s="103">
        <v>548</v>
      </c>
      <c r="AN43" s="1133">
        <v>571</v>
      </c>
      <c r="AO43" s="106"/>
      <c r="AP43" s="106"/>
      <c r="AQ43" s="336"/>
    </row>
    <row r="44" spans="1:43" x14ac:dyDescent="0.35">
      <c r="A44" s="330" t="s">
        <v>136</v>
      </c>
      <c r="B44" s="445">
        <v>20</v>
      </c>
      <c r="C44" s="103">
        <v>13</v>
      </c>
      <c r="D44" s="103">
        <v>8</v>
      </c>
      <c r="E44" s="103">
        <v>1</v>
      </c>
      <c r="F44" s="336">
        <v>2</v>
      </c>
      <c r="G44" s="584">
        <v>7</v>
      </c>
      <c r="H44" s="507">
        <v>10</v>
      </c>
      <c r="I44" s="103">
        <v>4</v>
      </c>
      <c r="J44" s="103">
        <v>2</v>
      </c>
      <c r="K44" s="103">
        <v>7</v>
      </c>
      <c r="L44" s="103">
        <v>7</v>
      </c>
      <c r="M44" s="103">
        <v>5</v>
      </c>
      <c r="N44" s="103">
        <v>4</v>
      </c>
      <c r="O44" s="103">
        <v>3</v>
      </c>
      <c r="P44" s="106">
        <v>1</v>
      </c>
      <c r="Q44" s="106">
        <v>4</v>
      </c>
      <c r="R44" s="106">
        <v>2</v>
      </c>
      <c r="S44" s="336">
        <v>1</v>
      </c>
      <c r="T44" s="22">
        <v>0</v>
      </c>
      <c r="U44" s="103">
        <v>0</v>
      </c>
      <c r="V44" s="103">
        <v>1</v>
      </c>
      <c r="W44" s="103">
        <v>0</v>
      </c>
      <c r="X44" s="103">
        <v>2</v>
      </c>
      <c r="Y44" s="103">
        <v>1</v>
      </c>
      <c r="Z44" s="103">
        <v>1</v>
      </c>
      <c r="AA44" s="103">
        <v>1</v>
      </c>
      <c r="AB44" s="106">
        <v>5</v>
      </c>
      <c r="AC44" s="106">
        <v>7</v>
      </c>
      <c r="AD44" s="106">
        <v>5</v>
      </c>
      <c r="AE44" s="443">
        <v>2</v>
      </c>
      <c r="AF44" s="361">
        <v>1</v>
      </c>
      <c r="AG44" s="103">
        <v>1</v>
      </c>
      <c r="AH44" s="103">
        <v>2</v>
      </c>
      <c r="AI44" s="103">
        <v>6</v>
      </c>
      <c r="AJ44" s="103">
        <v>9</v>
      </c>
      <c r="AK44" s="103">
        <v>15</v>
      </c>
      <c r="AL44" s="103">
        <v>6</v>
      </c>
      <c r="AM44" s="103">
        <v>5</v>
      </c>
      <c r="AN44" s="1133">
        <v>7</v>
      </c>
      <c r="AO44" s="106"/>
      <c r="AP44" s="106"/>
      <c r="AQ44" s="336"/>
    </row>
    <row r="45" spans="1:43" x14ac:dyDescent="0.35">
      <c r="A45" s="330" t="s">
        <v>574</v>
      </c>
      <c r="B45" s="445"/>
      <c r="C45" s="103"/>
      <c r="D45" s="103"/>
      <c r="E45" s="103">
        <v>0</v>
      </c>
      <c r="F45" s="336">
        <v>1</v>
      </c>
      <c r="G45" s="584">
        <v>0</v>
      </c>
      <c r="H45" s="507"/>
      <c r="I45" s="103"/>
      <c r="J45" s="103"/>
      <c r="K45" s="103"/>
      <c r="L45" s="103"/>
      <c r="M45" s="103"/>
      <c r="N45" s="103"/>
      <c r="O45" s="103"/>
      <c r="P45" s="106"/>
      <c r="Q45" s="106"/>
      <c r="R45" s="106"/>
      <c r="S45" s="336"/>
      <c r="T45" s="22"/>
      <c r="U45" s="103"/>
      <c r="V45" s="103"/>
      <c r="W45" s="103"/>
      <c r="X45" s="103"/>
      <c r="Y45" s="103"/>
      <c r="Z45" s="103"/>
      <c r="AA45" s="103"/>
      <c r="AB45" s="106"/>
      <c r="AC45" s="106">
        <v>0</v>
      </c>
      <c r="AD45" s="106">
        <v>0</v>
      </c>
      <c r="AE45" s="443">
        <v>1</v>
      </c>
      <c r="AF45" s="361">
        <v>1</v>
      </c>
      <c r="AG45" s="103">
        <v>1</v>
      </c>
      <c r="AH45" s="103">
        <v>0</v>
      </c>
      <c r="AI45" s="103">
        <v>0</v>
      </c>
      <c r="AJ45" s="103">
        <v>0</v>
      </c>
      <c r="AK45" s="103">
        <v>0</v>
      </c>
      <c r="AL45" s="103">
        <v>0</v>
      </c>
      <c r="AM45" s="103">
        <v>0</v>
      </c>
      <c r="AN45" s="1133">
        <v>0</v>
      </c>
      <c r="AO45" s="106"/>
      <c r="AP45" s="106"/>
      <c r="AQ45" s="336"/>
    </row>
    <row r="46" spans="1:43" x14ac:dyDescent="0.35">
      <c r="A46" s="330" t="s">
        <v>283</v>
      </c>
      <c r="B46" s="417">
        <v>36</v>
      </c>
      <c r="C46" s="5">
        <v>32</v>
      </c>
      <c r="D46" s="103">
        <v>30</v>
      </c>
      <c r="E46" s="103">
        <v>14</v>
      </c>
      <c r="F46" s="336">
        <v>26</v>
      </c>
      <c r="G46" s="584">
        <v>17</v>
      </c>
      <c r="H46" s="507">
        <v>36</v>
      </c>
      <c r="I46" s="22">
        <v>33</v>
      </c>
      <c r="J46" s="22">
        <v>25</v>
      </c>
      <c r="K46" s="22">
        <v>13</v>
      </c>
      <c r="L46" s="103">
        <v>11</v>
      </c>
      <c r="M46" s="103">
        <v>13</v>
      </c>
      <c r="N46" s="103">
        <v>17</v>
      </c>
      <c r="O46" s="103">
        <v>24</v>
      </c>
      <c r="P46" s="106">
        <v>23</v>
      </c>
      <c r="Q46" s="106">
        <v>21</v>
      </c>
      <c r="R46" s="106">
        <v>18</v>
      </c>
      <c r="S46" s="336">
        <v>9</v>
      </c>
      <c r="T46" s="22">
        <v>15</v>
      </c>
      <c r="U46" s="22">
        <v>24</v>
      </c>
      <c r="V46" s="22">
        <v>18</v>
      </c>
      <c r="W46" s="22">
        <v>18</v>
      </c>
      <c r="X46" s="103">
        <v>18</v>
      </c>
      <c r="Y46" s="103">
        <v>18</v>
      </c>
      <c r="Z46" s="103">
        <v>22</v>
      </c>
      <c r="AA46" s="103">
        <v>18</v>
      </c>
      <c r="AB46" s="106">
        <v>19</v>
      </c>
      <c r="AC46" s="106">
        <v>14</v>
      </c>
      <c r="AD46" s="106">
        <v>10</v>
      </c>
      <c r="AE46" s="443">
        <v>26</v>
      </c>
      <c r="AF46" s="361">
        <v>28</v>
      </c>
      <c r="AG46" s="22">
        <v>28</v>
      </c>
      <c r="AH46" s="22">
        <v>21</v>
      </c>
      <c r="AI46" s="22">
        <v>22</v>
      </c>
      <c r="AJ46" s="103">
        <v>23</v>
      </c>
      <c r="AK46" s="103">
        <v>17</v>
      </c>
      <c r="AL46" s="103">
        <v>18</v>
      </c>
      <c r="AM46" s="103">
        <v>14</v>
      </c>
      <c r="AN46" s="1133">
        <v>17</v>
      </c>
      <c r="AO46" s="106"/>
      <c r="AP46" s="106"/>
      <c r="AQ46" s="336"/>
    </row>
    <row r="47" spans="1:43" ht="15" thickBot="1" x14ac:dyDescent="0.4">
      <c r="A47" s="992" t="s">
        <v>282</v>
      </c>
      <c r="B47" s="446">
        <v>2</v>
      </c>
      <c r="C47" s="447">
        <v>2</v>
      </c>
      <c r="D47" s="447">
        <v>0</v>
      </c>
      <c r="E47" s="447">
        <v>6</v>
      </c>
      <c r="F47" s="213">
        <v>1</v>
      </c>
      <c r="G47" s="570">
        <v>1</v>
      </c>
      <c r="H47" s="705">
        <v>0</v>
      </c>
      <c r="I47" s="447">
        <v>0</v>
      </c>
      <c r="J47" s="447">
        <v>1</v>
      </c>
      <c r="K47" s="447">
        <v>1</v>
      </c>
      <c r="L47" s="447">
        <v>1</v>
      </c>
      <c r="M47" s="447">
        <v>1</v>
      </c>
      <c r="N47" s="447">
        <v>1</v>
      </c>
      <c r="O47" s="447">
        <v>0</v>
      </c>
      <c r="P47" s="104">
        <v>0</v>
      </c>
      <c r="Q47" s="104">
        <v>1</v>
      </c>
      <c r="R47" s="104">
        <v>4</v>
      </c>
      <c r="S47" s="213">
        <v>5</v>
      </c>
      <c r="T47" s="101">
        <v>4</v>
      </c>
      <c r="U47" s="447">
        <v>2</v>
      </c>
      <c r="V47" s="447">
        <v>2</v>
      </c>
      <c r="W47" s="447">
        <v>3</v>
      </c>
      <c r="X47" s="447">
        <v>1</v>
      </c>
      <c r="Y47" s="447">
        <v>0</v>
      </c>
      <c r="Z47" s="447">
        <v>0</v>
      </c>
      <c r="AA47" s="447">
        <v>0</v>
      </c>
      <c r="AB47" s="104">
        <v>0</v>
      </c>
      <c r="AC47" s="104">
        <v>0</v>
      </c>
      <c r="AD47" s="104">
        <v>1</v>
      </c>
      <c r="AE47" s="368">
        <v>1</v>
      </c>
      <c r="AF47" s="458">
        <v>2</v>
      </c>
      <c r="AG47" s="447">
        <v>2</v>
      </c>
      <c r="AH47" s="447">
        <v>3</v>
      </c>
      <c r="AI47" s="447">
        <v>0</v>
      </c>
      <c r="AJ47" s="447">
        <v>1</v>
      </c>
      <c r="AK47" s="447">
        <v>1</v>
      </c>
      <c r="AL47" s="447">
        <v>1</v>
      </c>
      <c r="AM47" s="447">
        <v>1</v>
      </c>
      <c r="AN47" s="813">
        <v>1</v>
      </c>
      <c r="AO47" s="104"/>
      <c r="AP47" s="104"/>
      <c r="AQ47" s="213"/>
    </row>
    <row r="48" spans="1:43" ht="15" thickBot="1" x14ac:dyDescent="0.4">
      <c r="A48" s="1018" t="s">
        <v>497</v>
      </c>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4"/>
    </row>
    <row r="49" spans="1:43" x14ac:dyDescent="0.35">
      <c r="A49" s="998" t="s">
        <v>284</v>
      </c>
      <c r="B49" s="419">
        <v>19</v>
      </c>
      <c r="C49" s="4">
        <v>16</v>
      </c>
      <c r="D49" s="450">
        <v>10</v>
      </c>
      <c r="E49" s="450">
        <v>6</v>
      </c>
      <c r="F49" s="597">
        <v>3</v>
      </c>
      <c r="G49" s="1006">
        <v>8</v>
      </c>
      <c r="H49" s="506">
        <v>10</v>
      </c>
      <c r="I49" s="15">
        <v>13</v>
      </c>
      <c r="J49" s="15">
        <v>9</v>
      </c>
      <c r="K49" s="15">
        <v>10</v>
      </c>
      <c r="L49" s="15">
        <v>4</v>
      </c>
      <c r="M49" s="15">
        <v>9</v>
      </c>
      <c r="N49" s="450">
        <v>10</v>
      </c>
      <c r="O49" s="450">
        <v>2</v>
      </c>
      <c r="P49" s="451">
        <v>4</v>
      </c>
      <c r="Q49" s="451">
        <v>6</v>
      </c>
      <c r="R49" s="451">
        <v>4</v>
      </c>
      <c r="S49" s="597">
        <v>10</v>
      </c>
      <c r="T49" s="15">
        <v>4</v>
      </c>
      <c r="U49" s="15">
        <v>5</v>
      </c>
      <c r="V49" s="15">
        <v>4</v>
      </c>
      <c r="W49" s="15">
        <v>4</v>
      </c>
      <c r="X49" s="15">
        <v>3</v>
      </c>
      <c r="Y49" s="15">
        <v>2</v>
      </c>
      <c r="Z49" s="450">
        <v>2</v>
      </c>
      <c r="AA49" s="450">
        <v>0</v>
      </c>
      <c r="AB49" s="451">
        <v>2</v>
      </c>
      <c r="AC49" s="451">
        <v>2</v>
      </c>
      <c r="AD49" s="451">
        <v>2</v>
      </c>
      <c r="AE49" s="986">
        <v>3</v>
      </c>
      <c r="AF49" s="360">
        <v>3</v>
      </c>
      <c r="AG49" s="15">
        <v>1</v>
      </c>
      <c r="AH49" s="15">
        <v>0</v>
      </c>
      <c r="AI49" s="15">
        <v>0</v>
      </c>
      <c r="AJ49" s="15">
        <v>1</v>
      </c>
      <c r="AK49" s="15">
        <v>1</v>
      </c>
      <c r="AL49" s="450">
        <v>2</v>
      </c>
      <c r="AM49" s="450">
        <v>4</v>
      </c>
      <c r="AN49" s="1134">
        <v>8</v>
      </c>
      <c r="AO49" s="451"/>
      <c r="AP49" s="451"/>
      <c r="AQ49" s="597"/>
    </row>
    <row r="50" spans="1:43" x14ac:dyDescent="0.35">
      <c r="A50" s="330" t="s">
        <v>285</v>
      </c>
      <c r="B50" s="417">
        <v>3</v>
      </c>
      <c r="C50" s="5">
        <v>0</v>
      </c>
      <c r="D50" s="103">
        <v>1</v>
      </c>
      <c r="E50" s="103">
        <v>0</v>
      </c>
      <c r="F50" s="336">
        <v>1</v>
      </c>
      <c r="G50" s="584">
        <v>0</v>
      </c>
      <c r="H50" s="507">
        <v>1</v>
      </c>
      <c r="I50" s="22">
        <v>0</v>
      </c>
      <c r="J50" s="22">
        <v>0</v>
      </c>
      <c r="K50" s="22">
        <v>0</v>
      </c>
      <c r="L50" s="22">
        <v>0</v>
      </c>
      <c r="M50" s="22">
        <v>0</v>
      </c>
      <c r="N50" s="103">
        <v>0</v>
      </c>
      <c r="O50" s="103">
        <v>0</v>
      </c>
      <c r="P50" s="106">
        <v>0</v>
      </c>
      <c r="Q50" s="106">
        <v>0</v>
      </c>
      <c r="R50" s="106">
        <v>0</v>
      </c>
      <c r="S50" s="336">
        <v>1</v>
      </c>
      <c r="T50" s="22">
        <v>0</v>
      </c>
      <c r="U50" s="22">
        <v>0</v>
      </c>
      <c r="V50" s="22">
        <v>0</v>
      </c>
      <c r="W50" s="22">
        <v>0</v>
      </c>
      <c r="X50" s="22">
        <v>0</v>
      </c>
      <c r="Y50" s="22">
        <v>0</v>
      </c>
      <c r="Z50" s="103">
        <v>0</v>
      </c>
      <c r="AA50" s="103">
        <v>0</v>
      </c>
      <c r="AB50" s="106">
        <v>0</v>
      </c>
      <c r="AC50" s="106">
        <v>0</v>
      </c>
      <c r="AD50" s="106">
        <v>0</v>
      </c>
      <c r="AE50" s="443">
        <v>1</v>
      </c>
      <c r="AF50" s="361">
        <v>1</v>
      </c>
      <c r="AG50" s="22">
        <v>1</v>
      </c>
      <c r="AH50" s="22">
        <v>0</v>
      </c>
      <c r="AI50" s="22">
        <v>0</v>
      </c>
      <c r="AJ50" s="22">
        <v>0</v>
      </c>
      <c r="AK50" s="22">
        <v>0</v>
      </c>
      <c r="AL50" s="103">
        <v>0</v>
      </c>
      <c r="AM50" s="103">
        <v>0</v>
      </c>
      <c r="AN50" s="1133">
        <v>0</v>
      </c>
      <c r="AO50" s="106"/>
      <c r="AP50" s="106"/>
      <c r="AQ50" s="336"/>
    </row>
    <row r="51" spans="1:43" x14ac:dyDescent="0.35">
      <c r="A51" s="330" t="s">
        <v>26</v>
      </c>
      <c r="B51" s="417">
        <v>1</v>
      </c>
      <c r="C51" s="5">
        <v>1</v>
      </c>
      <c r="D51" s="103">
        <v>1</v>
      </c>
      <c r="E51" s="103">
        <v>2</v>
      </c>
      <c r="F51" s="336">
        <v>4</v>
      </c>
      <c r="G51" s="584">
        <v>1</v>
      </c>
      <c r="H51" s="507">
        <v>1</v>
      </c>
      <c r="I51" s="22">
        <v>0</v>
      </c>
      <c r="J51" s="22">
        <v>4</v>
      </c>
      <c r="K51" s="22">
        <v>4</v>
      </c>
      <c r="L51" s="22">
        <v>2</v>
      </c>
      <c r="M51" s="22">
        <v>3</v>
      </c>
      <c r="N51" s="103">
        <v>2</v>
      </c>
      <c r="O51" s="103">
        <v>3</v>
      </c>
      <c r="P51" s="106">
        <v>3</v>
      </c>
      <c r="Q51" s="106">
        <v>2</v>
      </c>
      <c r="R51" s="106">
        <v>2</v>
      </c>
      <c r="S51" s="336">
        <v>4</v>
      </c>
      <c r="T51" s="22">
        <v>1</v>
      </c>
      <c r="U51" s="22">
        <v>1</v>
      </c>
      <c r="V51" s="22">
        <v>1</v>
      </c>
      <c r="W51" s="22">
        <v>0</v>
      </c>
      <c r="X51" s="22">
        <v>1</v>
      </c>
      <c r="Y51" s="22">
        <v>0</v>
      </c>
      <c r="Z51" s="103">
        <v>0</v>
      </c>
      <c r="AA51" s="103">
        <v>0</v>
      </c>
      <c r="AB51" s="106">
        <v>0</v>
      </c>
      <c r="AC51" s="106">
        <v>0</v>
      </c>
      <c r="AD51" s="106">
        <v>1</v>
      </c>
      <c r="AE51" s="443">
        <v>4</v>
      </c>
      <c r="AF51" s="361">
        <v>3</v>
      </c>
      <c r="AG51" s="22">
        <v>3</v>
      </c>
      <c r="AH51" s="22">
        <v>2</v>
      </c>
      <c r="AI51" s="22">
        <v>2</v>
      </c>
      <c r="AJ51" s="22">
        <v>2</v>
      </c>
      <c r="AK51" s="22">
        <v>2</v>
      </c>
      <c r="AL51" s="103">
        <v>1</v>
      </c>
      <c r="AM51" s="103">
        <v>2</v>
      </c>
      <c r="AN51" s="1133">
        <v>1</v>
      </c>
      <c r="AO51" s="106"/>
      <c r="AP51" s="106"/>
      <c r="AQ51" s="336"/>
    </row>
    <row r="52" spans="1:43" x14ac:dyDescent="0.35">
      <c r="A52" s="330" t="s">
        <v>384</v>
      </c>
      <c r="B52" s="417">
        <v>4</v>
      </c>
      <c r="C52" s="5">
        <v>7</v>
      </c>
      <c r="D52" s="103">
        <v>0</v>
      </c>
      <c r="E52" s="103">
        <v>0</v>
      </c>
      <c r="F52" s="336">
        <v>1</v>
      </c>
      <c r="G52" s="584">
        <v>0</v>
      </c>
      <c r="H52" s="507">
        <v>1</v>
      </c>
      <c r="I52" s="22">
        <v>1</v>
      </c>
      <c r="J52" s="22">
        <v>1</v>
      </c>
      <c r="K52" s="22">
        <v>0</v>
      </c>
      <c r="L52" s="22">
        <v>0</v>
      </c>
      <c r="M52" s="22">
        <v>0</v>
      </c>
      <c r="N52" s="103">
        <v>0</v>
      </c>
      <c r="O52" s="103">
        <v>0</v>
      </c>
      <c r="P52" s="106">
        <v>0</v>
      </c>
      <c r="Q52" s="106">
        <v>0</v>
      </c>
      <c r="R52" s="106">
        <v>0</v>
      </c>
      <c r="S52" s="336">
        <v>2</v>
      </c>
      <c r="T52" s="22">
        <v>1</v>
      </c>
      <c r="U52" s="22">
        <v>1</v>
      </c>
      <c r="V52" s="22">
        <v>1</v>
      </c>
      <c r="W52" s="22">
        <v>1</v>
      </c>
      <c r="X52" s="22">
        <v>1</v>
      </c>
      <c r="Y52" s="22">
        <v>1</v>
      </c>
      <c r="Z52" s="103">
        <v>1</v>
      </c>
      <c r="AA52" s="103">
        <v>1</v>
      </c>
      <c r="AB52" s="106">
        <v>1</v>
      </c>
      <c r="AC52" s="106">
        <v>1</v>
      </c>
      <c r="AD52" s="106">
        <v>1</v>
      </c>
      <c r="AE52" s="443">
        <v>1</v>
      </c>
      <c r="AF52" s="361">
        <v>1</v>
      </c>
      <c r="AG52" s="22">
        <v>1</v>
      </c>
      <c r="AH52" s="22">
        <v>0</v>
      </c>
      <c r="AI52" s="22">
        <v>0</v>
      </c>
      <c r="AJ52" s="22">
        <v>0</v>
      </c>
      <c r="AK52" s="22">
        <v>0</v>
      </c>
      <c r="AL52" s="103">
        <v>0</v>
      </c>
      <c r="AM52" s="103">
        <v>0</v>
      </c>
      <c r="AN52" s="1133">
        <v>0</v>
      </c>
      <c r="AO52" s="106"/>
      <c r="AP52" s="106"/>
      <c r="AQ52" s="336"/>
    </row>
    <row r="53" spans="1:43" x14ac:dyDescent="0.35">
      <c r="A53" s="330" t="s">
        <v>281</v>
      </c>
      <c r="B53" s="417">
        <v>786</v>
      </c>
      <c r="C53" s="5">
        <v>865</v>
      </c>
      <c r="D53" s="103">
        <v>819</v>
      </c>
      <c r="E53" s="103">
        <v>803</v>
      </c>
      <c r="F53" s="336">
        <v>817</v>
      </c>
      <c r="G53" s="584">
        <v>916</v>
      </c>
      <c r="H53" s="507">
        <v>830</v>
      </c>
      <c r="I53" s="22">
        <v>821</v>
      </c>
      <c r="J53" s="22">
        <v>829</v>
      </c>
      <c r="K53" s="22">
        <v>836</v>
      </c>
      <c r="L53" s="22">
        <v>848</v>
      </c>
      <c r="M53" s="22">
        <v>852</v>
      </c>
      <c r="N53" s="103">
        <v>846</v>
      </c>
      <c r="O53" s="103">
        <v>854</v>
      </c>
      <c r="P53" s="106">
        <v>842</v>
      </c>
      <c r="Q53" s="106">
        <v>848</v>
      </c>
      <c r="R53" s="106">
        <v>833</v>
      </c>
      <c r="S53" s="336">
        <v>774</v>
      </c>
      <c r="T53" s="22">
        <v>779</v>
      </c>
      <c r="U53" s="22">
        <v>788</v>
      </c>
      <c r="V53" s="22">
        <v>787</v>
      </c>
      <c r="W53" s="22">
        <v>772</v>
      </c>
      <c r="X53" s="22">
        <v>774</v>
      </c>
      <c r="Y53" s="22">
        <v>761</v>
      </c>
      <c r="Z53" s="103">
        <v>763</v>
      </c>
      <c r="AA53" s="103">
        <v>769</v>
      </c>
      <c r="AB53" s="106">
        <v>784</v>
      </c>
      <c r="AC53" s="106">
        <v>791</v>
      </c>
      <c r="AD53" s="106">
        <v>817</v>
      </c>
      <c r="AE53" s="443">
        <v>817</v>
      </c>
      <c r="AF53" s="361">
        <v>807</v>
      </c>
      <c r="AG53" s="22">
        <v>835</v>
      </c>
      <c r="AH53" s="22">
        <v>864</v>
      </c>
      <c r="AI53" s="22">
        <v>891</v>
      </c>
      <c r="AJ53" s="22">
        <v>893</v>
      </c>
      <c r="AK53" s="22">
        <v>902</v>
      </c>
      <c r="AL53" s="103">
        <v>908</v>
      </c>
      <c r="AM53" s="103">
        <v>902</v>
      </c>
      <c r="AN53" s="1133">
        <v>916</v>
      </c>
      <c r="AO53" s="106"/>
      <c r="AP53" s="106"/>
      <c r="AQ53" s="336"/>
    </row>
    <row r="54" spans="1:43" x14ac:dyDescent="0.35">
      <c r="A54" s="330" t="s">
        <v>58</v>
      </c>
      <c r="B54" s="417">
        <v>0</v>
      </c>
      <c r="C54" s="5">
        <v>0</v>
      </c>
      <c r="D54" s="103">
        <v>0</v>
      </c>
      <c r="E54" s="103">
        <v>0</v>
      </c>
      <c r="F54" s="336">
        <v>0</v>
      </c>
      <c r="G54" s="584">
        <v>0</v>
      </c>
      <c r="H54" s="507">
        <v>0</v>
      </c>
      <c r="I54" s="22">
        <v>0</v>
      </c>
      <c r="J54" s="22">
        <v>0</v>
      </c>
      <c r="K54" s="22">
        <v>0</v>
      </c>
      <c r="L54" s="22">
        <v>0</v>
      </c>
      <c r="M54" s="22">
        <v>1</v>
      </c>
      <c r="N54" s="103">
        <v>1</v>
      </c>
      <c r="O54" s="103">
        <v>1</v>
      </c>
      <c r="P54" s="106">
        <v>1</v>
      </c>
      <c r="Q54" s="106">
        <v>1</v>
      </c>
      <c r="R54" s="106">
        <v>0</v>
      </c>
      <c r="S54" s="336">
        <v>0</v>
      </c>
      <c r="T54" s="22">
        <v>0</v>
      </c>
      <c r="U54" s="22">
        <v>0</v>
      </c>
      <c r="V54" s="22">
        <v>0</v>
      </c>
      <c r="W54" s="22">
        <v>0</v>
      </c>
      <c r="X54" s="22">
        <v>0</v>
      </c>
      <c r="Y54" s="22">
        <v>0</v>
      </c>
      <c r="Z54" s="103">
        <v>0</v>
      </c>
      <c r="AA54" s="103">
        <v>0</v>
      </c>
      <c r="AB54" s="106">
        <v>0</v>
      </c>
      <c r="AC54" s="106">
        <v>0</v>
      </c>
      <c r="AD54" s="106">
        <v>0</v>
      </c>
      <c r="AE54" s="443">
        <v>0</v>
      </c>
      <c r="AF54" s="361">
        <v>2</v>
      </c>
      <c r="AG54" s="22">
        <v>2</v>
      </c>
      <c r="AH54" s="22">
        <v>1</v>
      </c>
      <c r="AI54" s="22">
        <v>1</v>
      </c>
      <c r="AJ54" s="22">
        <v>1</v>
      </c>
      <c r="AK54" s="22">
        <v>0</v>
      </c>
      <c r="AL54" s="103">
        <v>0</v>
      </c>
      <c r="AM54" s="103">
        <v>0</v>
      </c>
      <c r="AN54" s="1133">
        <v>0</v>
      </c>
      <c r="AO54" s="106"/>
      <c r="AP54" s="106"/>
      <c r="AQ54" s="336"/>
    </row>
    <row r="55" spans="1:43" ht="15" thickBot="1" x14ac:dyDescent="0.4">
      <c r="A55" s="992" t="s">
        <v>286</v>
      </c>
      <c r="B55" s="418">
        <v>4</v>
      </c>
      <c r="C55" s="6">
        <v>8</v>
      </c>
      <c r="D55" s="447">
        <v>1</v>
      </c>
      <c r="E55" s="447">
        <v>15</v>
      </c>
      <c r="F55" s="213">
        <v>19</v>
      </c>
      <c r="G55" s="570">
        <v>18</v>
      </c>
      <c r="H55" s="705">
        <v>2</v>
      </c>
      <c r="I55" s="101">
        <v>2</v>
      </c>
      <c r="J55" s="101">
        <v>3</v>
      </c>
      <c r="K55" s="101">
        <v>5</v>
      </c>
      <c r="L55" s="101">
        <v>3</v>
      </c>
      <c r="M55" s="101">
        <v>3</v>
      </c>
      <c r="N55" s="447">
        <v>2</v>
      </c>
      <c r="O55" s="447">
        <v>3</v>
      </c>
      <c r="P55" s="104">
        <v>2</v>
      </c>
      <c r="Q55" s="104">
        <v>2</v>
      </c>
      <c r="R55" s="104">
        <v>3</v>
      </c>
      <c r="S55" s="213">
        <v>30</v>
      </c>
      <c r="T55" s="101">
        <v>17</v>
      </c>
      <c r="U55" s="101">
        <v>19</v>
      </c>
      <c r="V55" s="101">
        <v>20</v>
      </c>
      <c r="W55" s="101">
        <v>20</v>
      </c>
      <c r="X55" s="101">
        <v>17</v>
      </c>
      <c r="Y55" s="101">
        <v>15</v>
      </c>
      <c r="Z55" s="447">
        <v>16</v>
      </c>
      <c r="AA55" s="447">
        <v>16</v>
      </c>
      <c r="AB55" s="104">
        <v>18</v>
      </c>
      <c r="AC55" s="104">
        <v>17</v>
      </c>
      <c r="AD55" s="104">
        <v>19</v>
      </c>
      <c r="AE55" s="368">
        <v>19</v>
      </c>
      <c r="AF55" s="458">
        <v>22</v>
      </c>
      <c r="AG55" s="101">
        <v>25</v>
      </c>
      <c r="AH55" s="101">
        <v>21</v>
      </c>
      <c r="AI55" s="101">
        <v>17</v>
      </c>
      <c r="AJ55" s="101">
        <v>19</v>
      </c>
      <c r="AK55" s="101">
        <v>21</v>
      </c>
      <c r="AL55" s="447">
        <v>19</v>
      </c>
      <c r="AM55" s="447">
        <v>19</v>
      </c>
      <c r="AN55" s="813">
        <v>18</v>
      </c>
      <c r="AO55" s="104"/>
      <c r="AP55" s="104"/>
      <c r="AQ55" s="213"/>
    </row>
    <row r="56" spans="1:43" ht="15" thickBot="1" x14ac:dyDescent="0.4">
      <c r="A56" s="1022"/>
      <c r="B56" s="1019"/>
      <c r="C56" s="1019"/>
      <c r="D56" s="185"/>
      <c r="E56" s="185"/>
      <c r="F56" s="185"/>
      <c r="G56" s="185"/>
      <c r="H56" s="1019"/>
      <c r="I56" s="1019"/>
      <c r="J56" s="1020"/>
      <c r="K56" s="1019"/>
      <c r="L56" s="1020"/>
      <c r="M56" s="1019"/>
      <c r="N56" s="1019"/>
      <c r="O56" s="1019"/>
      <c r="P56" s="1019"/>
      <c r="Q56" s="1019"/>
      <c r="R56" s="1019"/>
      <c r="S56" s="1021"/>
      <c r="T56" s="1019"/>
      <c r="U56" s="1019"/>
      <c r="V56" s="1020"/>
      <c r="W56" s="1019"/>
      <c r="X56" s="1020"/>
      <c r="Y56" s="1019"/>
      <c r="Z56" s="1019"/>
      <c r="AA56" s="1019"/>
      <c r="AB56" s="1019"/>
      <c r="AC56" s="1019"/>
      <c r="AD56" s="1019"/>
      <c r="AE56" s="1021"/>
      <c r="AF56" s="1019"/>
      <c r="AG56" s="1019"/>
      <c r="AH56" s="1020"/>
      <c r="AI56" s="1019"/>
      <c r="AJ56" s="1020"/>
      <c r="AK56" s="1019"/>
      <c r="AL56" s="1019"/>
      <c r="AM56" s="1019"/>
      <c r="AN56" s="1019"/>
      <c r="AO56" s="1019"/>
      <c r="AP56" s="1019"/>
      <c r="AQ56" s="1021"/>
    </row>
    <row r="57" spans="1:43" x14ac:dyDescent="0.35">
      <c r="A57" s="410"/>
      <c r="D57" s="176"/>
      <c r="E57" s="176"/>
      <c r="F57" s="176"/>
      <c r="G57" s="176"/>
    </row>
    <row r="58" spans="1:43" x14ac:dyDescent="0.35">
      <c r="D58" s="176"/>
      <c r="E58" s="176"/>
      <c r="F58" s="176"/>
      <c r="G58" s="176"/>
    </row>
  </sheetData>
  <sheetProtection algorithmName="SHA-512" hashValue="uaqWexiAbg0RMYai07LXITho2NZ0nF48spxGYzhFNIc5hDD7gEtd4vjITgf156PtAsgfOUr8YrRKYCymsPX1ug==" saltValue="ll6Sf+2mLsQoDIEnBU8LDA==" spinCount="100000" sheet="1" objects="1" scenarios="1"/>
  <mergeCells count="1">
    <mergeCell ref="A1:AQ1"/>
  </mergeCells>
  <pageMargins left="0.25" right="0.25" top="0.75" bottom="0.75" header="0.3" footer="0.3"/>
  <pageSetup scale="60"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67"/>
  <sheetViews>
    <sheetView showGridLines="0" zoomScaleNormal="100" workbookViewId="0">
      <selection sqref="A1:O1"/>
    </sheetView>
  </sheetViews>
  <sheetFormatPr defaultRowHeight="14.5" x14ac:dyDescent="0.35"/>
  <cols>
    <col min="1" max="1" width="8.7265625" style="951" customWidth="1"/>
    <col min="2" max="2" width="33.7265625" style="68" customWidth="1"/>
    <col min="3" max="3" width="10.7265625" style="68" customWidth="1"/>
    <col min="4" max="8" width="10.7265625" style="68" hidden="1" customWidth="1"/>
    <col min="9" max="9" width="10.7265625" style="68" customWidth="1"/>
    <col min="10" max="10" width="10.7265625" style="1050" customWidth="1"/>
    <col min="11" max="15" width="10.7265625" style="68" customWidth="1"/>
    <col min="16" max="16" width="6" customWidth="1"/>
  </cols>
  <sheetData>
    <row r="1" spans="1:15" s="68" customFormat="1" ht="20.5" thickBot="1" x14ac:dyDescent="0.4">
      <c r="A1" s="1207" t="s">
        <v>394</v>
      </c>
      <c r="B1" s="1208"/>
      <c r="C1" s="1208"/>
      <c r="D1" s="1208"/>
      <c r="E1" s="1208"/>
      <c r="F1" s="1208"/>
      <c r="G1" s="1208"/>
      <c r="H1" s="1208"/>
      <c r="I1" s="1208"/>
      <c r="J1" s="1208"/>
      <c r="K1" s="1208"/>
      <c r="L1" s="1208"/>
      <c r="M1" s="1208"/>
      <c r="N1" s="1208"/>
      <c r="O1" s="1209"/>
    </row>
    <row r="2" spans="1:15" s="68" customFormat="1" ht="14.5" customHeight="1" thickBot="1" x14ac:dyDescent="0.4">
      <c r="A2" s="1215" t="s">
        <v>144</v>
      </c>
      <c r="B2" s="1215"/>
      <c r="C2" s="16"/>
      <c r="D2" s="3"/>
      <c r="E2" s="3"/>
      <c r="F2" s="3"/>
      <c r="G2" s="3"/>
      <c r="H2" s="3"/>
      <c r="I2" s="3"/>
      <c r="J2" s="3"/>
      <c r="K2" s="3"/>
      <c r="M2" s="20" t="str">
        <f>'Operational Data'!BA2</f>
        <v>Effective: April 30, 2020</v>
      </c>
      <c r="N2" s="3"/>
    </row>
    <row r="3" spans="1:15" ht="16.5" customHeight="1" thickBot="1" x14ac:dyDescent="0.4">
      <c r="A3" s="950" t="s">
        <v>714</v>
      </c>
      <c r="B3" s="1135" t="s">
        <v>715</v>
      </c>
      <c r="C3" s="537" t="s">
        <v>516</v>
      </c>
      <c r="D3" s="348" t="s">
        <v>562</v>
      </c>
      <c r="E3" s="142" t="s">
        <v>563</v>
      </c>
      <c r="F3" s="142" t="s">
        <v>564</v>
      </c>
      <c r="G3" s="142" t="s">
        <v>565</v>
      </c>
      <c r="H3" s="142" t="s">
        <v>566</v>
      </c>
      <c r="I3" s="142" t="s">
        <v>567</v>
      </c>
      <c r="J3" s="142" t="s">
        <v>568</v>
      </c>
      <c r="K3" s="142" t="s">
        <v>569</v>
      </c>
      <c r="L3" s="142" t="s">
        <v>570</v>
      </c>
      <c r="M3" s="142" t="s">
        <v>571</v>
      </c>
      <c r="N3" s="142" t="s">
        <v>572</v>
      </c>
      <c r="O3" s="143" t="s">
        <v>573</v>
      </c>
    </row>
    <row r="4" spans="1:15" ht="15" customHeight="1" x14ac:dyDescent="0.35">
      <c r="A4" s="1216" t="s">
        <v>716</v>
      </c>
      <c r="B4" s="943" t="s">
        <v>717</v>
      </c>
      <c r="C4" s="952">
        <v>2094</v>
      </c>
      <c r="D4" s="953"/>
      <c r="E4" s="953"/>
      <c r="F4" s="953"/>
      <c r="G4" s="953"/>
      <c r="H4" s="955"/>
      <c r="I4" s="1044">
        <v>2094</v>
      </c>
      <c r="J4" s="953">
        <v>2007</v>
      </c>
      <c r="K4" s="955">
        <v>2127</v>
      </c>
      <c r="L4" s="954"/>
      <c r="M4" s="954"/>
      <c r="N4" s="953"/>
      <c r="O4" s="956"/>
    </row>
    <row r="5" spans="1:15" ht="15" customHeight="1" x14ac:dyDescent="0.35">
      <c r="A5" s="1217"/>
      <c r="B5" s="944" t="s">
        <v>718</v>
      </c>
      <c r="C5" s="957">
        <v>109</v>
      </c>
      <c r="D5" s="809"/>
      <c r="E5" s="809"/>
      <c r="F5" s="809"/>
      <c r="G5" s="809"/>
      <c r="H5" s="959"/>
      <c r="I5" s="1045">
        <v>109</v>
      </c>
      <c r="J5" s="809">
        <v>108</v>
      </c>
      <c r="K5" s="959">
        <v>108</v>
      </c>
      <c r="L5" s="958"/>
      <c r="M5" s="958"/>
      <c r="N5" s="809"/>
      <c r="O5" s="960"/>
    </row>
    <row r="6" spans="1:15" ht="15" customHeight="1" thickBot="1" x14ac:dyDescent="0.4">
      <c r="A6" s="1218"/>
      <c r="B6" s="945" t="s">
        <v>719</v>
      </c>
      <c r="C6" s="961">
        <f>C4/C5</f>
        <v>19.211009174311926</v>
      </c>
      <c r="D6" s="810"/>
      <c r="E6" s="810"/>
      <c r="F6" s="810"/>
      <c r="G6" s="810"/>
      <c r="H6" s="963"/>
      <c r="I6" s="1046">
        <f>I4/I5</f>
        <v>19.211009174311926</v>
      </c>
      <c r="J6" s="810">
        <f t="shared" ref="J6:O6" si="0">J4/J5</f>
        <v>18.583333333333332</v>
      </c>
      <c r="K6" s="963">
        <f t="shared" si="0"/>
        <v>19.694444444444443</v>
      </c>
      <c r="L6" s="964" t="e">
        <f t="shared" si="0"/>
        <v>#DIV/0!</v>
      </c>
      <c r="M6" s="964" t="e">
        <f t="shared" si="0"/>
        <v>#DIV/0!</v>
      </c>
      <c r="N6" s="964" t="e">
        <f t="shared" si="0"/>
        <v>#DIV/0!</v>
      </c>
      <c r="O6" s="965" t="e">
        <f t="shared" si="0"/>
        <v>#DIV/0!</v>
      </c>
    </row>
    <row r="7" spans="1:15" ht="15" customHeight="1" x14ac:dyDescent="0.35">
      <c r="A7" s="1216" t="s">
        <v>720</v>
      </c>
      <c r="B7" s="943" t="s">
        <v>717</v>
      </c>
      <c r="C7" s="952">
        <v>1499</v>
      </c>
      <c r="D7" s="953"/>
      <c r="E7" s="953"/>
      <c r="F7" s="953"/>
      <c r="G7" s="953"/>
      <c r="H7" s="955"/>
      <c r="I7" s="1044">
        <v>1499</v>
      </c>
      <c r="J7" s="953">
        <v>1466</v>
      </c>
      <c r="K7" s="955">
        <v>1536</v>
      </c>
      <c r="L7" s="954"/>
      <c r="M7" s="954"/>
      <c r="N7" s="953"/>
      <c r="O7" s="956"/>
    </row>
    <row r="8" spans="1:15" ht="15" customHeight="1" x14ac:dyDescent="0.35">
      <c r="A8" s="1217"/>
      <c r="B8" s="944" t="s">
        <v>718</v>
      </c>
      <c r="C8" s="957">
        <v>107</v>
      </c>
      <c r="D8" s="809"/>
      <c r="E8" s="809"/>
      <c r="F8" s="809"/>
      <c r="G8" s="809"/>
      <c r="H8" s="959"/>
      <c r="I8" s="1045">
        <v>118</v>
      </c>
      <c r="J8" s="809">
        <v>118</v>
      </c>
      <c r="K8" s="959">
        <v>119</v>
      </c>
      <c r="L8" s="958"/>
      <c r="M8" s="958"/>
      <c r="N8" s="809"/>
      <c r="O8" s="960"/>
    </row>
    <row r="9" spans="1:15" ht="15" customHeight="1" thickBot="1" x14ac:dyDescent="0.4">
      <c r="A9" s="1218"/>
      <c r="B9" s="945" t="s">
        <v>719</v>
      </c>
      <c r="C9" s="961">
        <f>C7/C8</f>
        <v>14.009345794392523</v>
      </c>
      <c r="D9" s="810"/>
      <c r="E9" s="810"/>
      <c r="F9" s="810"/>
      <c r="G9" s="810"/>
      <c r="H9" s="963"/>
      <c r="I9" s="1046">
        <f>I7/I8</f>
        <v>12.703389830508474</v>
      </c>
      <c r="J9" s="810">
        <f t="shared" ref="J9" si="1">J7/J8</f>
        <v>12.423728813559322</v>
      </c>
      <c r="K9" s="963">
        <f t="shared" ref="K9" si="2">K7/K8</f>
        <v>12.907563025210084</v>
      </c>
      <c r="L9" s="964" t="e">
        <f t="shared" ref="L9" si="3">L7/L8</f>
        <v>#DIV/0!</v>
      </c>
      <c r="M9" s="964" t="e">
        <f t="shared" ref="M9" si="4">M7/M8</f>
        <v>#DIV/0!</v>
      </c>
      <c r="N9" s="964" t="e">
        <f t="shared" ref="N9" si="5">N7/N8</f>
        <v>#DIV/0!</v>
      </c>
      <c r="O9" s="965" t="e">
        <f t="shared" ref="O9" si="6">O7/O8</f>
        <v>#DIV/0!</v>
      </c>
    </row>
    <row r="10" spans="1:15" ht="15" customHeight="1" x14ac:dyDescent="0.35">
      <c r="A10" s="1216" t="s">
        <v>721</v>
      </c>
      <c r="B10" s="943" t="s">
        <v>717</v>
      </c>
      <c r="C10" s="952">
        <v>510</v>
      </c>
      <c r="D10" s="953"/>
      <c r="E10" s="953"/>
      <c r="F10" s="953"/>
      <c r="G10" s="953"/>
      <c r="H10" s="955"/>
      <c r="I10" s="1044">
        <v>510</v>
      </c>
      <c r="J10" s="953">
        <v>488</v>
      </c>
      <c r="K10" s="955">
        <v>543</v>
      </c>
      <c r="L10" s="954"/>
      <c r="M10" s="954"/>
      <c r="N10" s="953"/>
      <c r="O10" s="956"/>
    </row>
    <row r="11" spans="1:15" ht="15" customHeight="1" x14ac:dyDescent="0.35">
      <c r="A11" s="1217"/>
      <c r="B11" s="944" t="s">
        <v>718</v>
      </c>
      <c r="C11" s="957">
        <v>44</v>
      </c>
      <c r="D11" s="809"/>
      <c r="E11" s="809"/>
      <c r="F11" s="809"/>
      <c r="G11" s="809"/>
      <c r="H11" s="959"/>
      <c r="I11" s="1045">
        <v>44</v>
      </c>
      <c r="J11" s="809">
        <v>45</v>
      </c>
      <c r="K11" s="959">
        <v>45</v>
      </c>
      <c r="L11" s="958"/>
      <c r="M11" s="958"/>
      <c r="N11" s="809"/>
      <c r="O11" s="960"/>
    </row>
    <row r="12" spans="1:15" ht="15" customHeight="1" thickBot="1" x14ac:dyDescent="0.4">
      <c r="A12" s="1218"/>
      <c r="B12" s="945" t="s">
        <v>719</v>
      </c>
      <c r="C12" s="961">
        <f>C10/C11</f>
        <v>11.590909090909092</v>
      </c>
      <c r="D12" s="810"/>
      <c r="E12" s="810"/>
      <c r="F12" s="810"/>
      <c r="G12" s="810"/>
      <c r="H12" s="963"/>
      <c r="I12" s="1046">
        <f>I10/I11</f>
        <v>11.590909090909092</v>
      </c>
      <c r="J12" s="810">
        <f t="shared" ref="J12" si="7">J10/J11</f>
        <v>10.844444444444445</v>
      </c>
      <c r="K12" s="963">
        <f t="shared" ref="K12" si="8">K10/K11</f>
        <v>12.066666666666666</v>
      </c>
      <c r="L12" s="964" t="e">
        <f t="shared" ref="L12" si="9">L10/L11</f>
        <v>#DIV/0!</v>
      </c>
      <c r="M12" s="964" t="e">
        <f t="shared" ref="M12" si="10">M10/M11</f>
        <v>#DIV/0!</v>
      </c>
      <c r="N12" s="964" t="e">
        <f t="shared" ref="N12" si="11">N10/N11</f>
        <v>#DIV/0!</v>
      </c>
      <c r="O12" s="965" t="e">
        <f t="shared" ref="O12" si="12">O10/O11</f>
        <v>#DIV/0!</v>
      </c>
    </row>
    <row r="13" spans="1:15" ht="15" customHeight="1" x14ac:dyDescent="0.35">
      <c r="A13" s="1216" t="s">
        <v>722</v>
      </c>
      <c r="B13" s="943" t="s">
        <v>717</v>
      </c>
      <c r="C13" s="952">
        <v>620</v>
      </c>
      <c r="D13" s="953"/>
      <c r="E13" s="953"/>
      <c r="F13" s="953"/>
      <c r="G13" s="953"/>
      <c r="H13" s="955"/>
      <c r="I13" s="1044">
        <v>620</v>
      </c>
      <c r="J13" s="953">
        <v>589</v>
      </c>
      <c r="K13" s="955">
        <v>676</v>
      </c>
      <c r="L13" s="954"/>
      <c r="M13" s="954"/>
      <c r="N13" s="953"/>
      <c r="O13" s="956"/>
    </row>
    <row r="14" spans="1:15" ht="15" customHeight="1" x14ac:dyDescent="0.35">
      <c r="A14" s="1217"/>
      <c r="B14" s="944" t="s">
        <v>718</v>
      </c>
      <c r="C14" s="957">
        <v>45</v>
      </c>
      <c r="D14" s="809"/>
      <c r="E14" s="809"/>
      <c r="F14" s="809"/>
      <c r="G14" s="809"/>
      <c r="H14" s="959"/>
      <c r="I14" s="1045">
        <v>45</v>
      </c>
      <c r="J14" s="809">
        <v>43</v>
      </c>
      <c r="K14" s="959">
        <v>43</v>
      </c>
      <c r="L14" s="958"/>
      <c r="M14" s="958"/>
      <c r="N14" s="809"/>
      <c r="O14" s="960"/>
    </row>
    <row r="15" spans="1:15" ht="15" customHeight="1" thickBot="1" x14ac:dyDescent="0.4">
      <c r="A15" s="1218"/>
      <c r="B15" s="945" t="s">
        <v>719</v>
      </c>
      <c r="C15" s="961">
        <f>C13/C14</f>
        <v>13.777777777777779</v>
      </c>
      <c r="D15" s="810"/>
      <c r="E15" s="810"/>
      <c r="F15" s="810"/>
      <c r="G15" s="810"/>
      <c r="H15" s="963"/>
      <c r="I15" s="1046">
        <f>I13/I14</f>
        <v>13.777777777777779</v>
      </c>
      <c r="J15" s="810">
        <f t="shared" ref="J15" si="13">J13/J14</f>
        <v>13.697674418604651</v>
      </c>
      <c r="K15" s="963">
        <f t="shared" ref="K15" si="14">K13/K14</f>
        <v>15.720930232558139</v>
      </c>
      <c r="L15" s="964" t="e">
        <f t="shared" ref="L15" si="15">L13/L14</f>
        <v>#DIV/0!</v>
      </c>
      <c r="M15" s="964" t="e">
        <f t="shared" ref="M15" si="16">M13/M14</f>
        <v>#DIV/0!</v>
      </c>
      <c r="N15" s="964" t="e">
        <f t="shared" ref="N15" si="17">N13/N14</f>
        <v>#DIV/0!</v>
      </c>
      <c r="O15" s="965" t="e">
        <f t="shared" ref="O15" si="18">O13/O14</f>
        <v>#DIV/0!</v>
      </c>
    </row>
    <row r="16" spans="1:15" ht="15" customHeight="1" x14ac:dyDescent="0.35">
      <c r="A16" s="1216" t="s">
        <v>723</v>
      </c>
      <c r="B16" s="943" t="s">
        <v>717</v>
      </c>
      <c r="C16" s="952">
        <v>1757</v>
      </c>
      <c r="D16" s="953"/>
      <c r="E16" s="953"/>
      <c r="F16" s="953"/>
      <c r="G16" s="953"/>
      <c r="H16" s="955"/>
      <c r="I16" s="1044">
        <v>1757</v>
      </c>
      <c r="J16" s="953">
        <v>1692</v>
      </c>
      <c r="K16" s="955">
        <v>1913</v>
      </c>
      <c r="L16" s="954"/>
      <c r="M16" s="954"/>
      <c r="N16" s="953"/>
      <c r="O16" s="956"/>
    </row>
    <row r="17" spans="1:15" ht="15" customHeight="1" x14ac:dyDescent="0.35">
      <c r="A17" s="1217"/>
      <c r="B17" s="944" t="s">
        <v>718</v>
      </c>
      <c r="C17" s="957">
        <v>137</v>
      </c>
      <c r="D17" s="809"/>
      <c r="E17" s="809"/>
      <c r="F17" s="809"/>
      <c r="G17" s="809"/>
      <c r="H17" s="959"/>
      <c r="I17" s="1045">
        <v>137</v>
      </c>
      <c r="J17" s="809">
        <v>136</v>
      </c>
      <c r="K17" s="959">
        <v>134</v>
      </c>
      <c r="L17" s="958"/>
      <c r="M17" s="958"/>
      <c r="N17" s="809"/>
      <c r="O17" s="960"/>
    </row>
    <row r="18" spans="1:15" ht="15" customHeight="1" thickBot="1" x14ac:dyDescent="0.4">
      <c r="A18" s="1218"/>
      <c r="B18" s="945" t="s">
        <v>719</v>
      </c>
      <c r="C18" s="961">
        <f>C16/C17</f>
        <v>12.824817518248175</v>
      </c>
      <c r="D18" s="810"/>
      <c r="E18" s="810"/>
      <c r="F18" s="810"/>
      <c r="G18" s="810"/>
      <c r="H18" s="963"/>
      <c r="I18" s="1046">
        <f>I16/I17</f>
        <v>12.824817518248175</v>
      </c>
      <c r="J18" s="810">
        <f t="shared" ref="J18" si="19">J16/J17</f>
        <v>12.441176470588236</v>
      </c>
      <c r="K18" s="963">
        <f t="shared" ref="K18" si="20">K16/K17</f>
        <v>14.276119402985074</v>
      </c>
      <c r="L18" s="964" t="e">
        <f t="shared" ref="L18" si="21">L16/L17</f>
        <v>#DIV/0!</v>
      </c>
      <c r="M18" s="964" t="e">
        <f t="shared" ref="M18" si="22">M16/M17</f>
        <v>#DIV/0!</v>
      </c>
      <c r="N18" s="964" t="e">
        <f t="shared" ref="N18" si="23">N16/N17</f>
        <v>#DIV/0!</v>
      </c>
      <c r="O18" s="965" t="e">
        <f t="shared" ref="O18" si="24">O16/O17</f>
        <v>#DIV/0!</v>
      </c>
    </row>
    <row r="19" spans="1:15" ht="15" customHeight="1" x14ac:dyDescent="0.35">
      <c r="A19" s="1216" t="s">
        <v>724</v>
      </c>
      <c r="B19" s="943" t="s">
        <v>717</v>
      </c>
      <c r="C19" s="952">
        <v>846</v>
      </c>
      <c r="D19" s="953"/>
      <c r="E19" s="953"/>
      <c r="F19" s="953"/>
      <c r="G19" s="953"/>
      <c r="H19" s="955"/>
      <c r="I19" s="1044">
        <v>846</v>
      </c>
      <c r="J19" s="953">
        <v>846</v>
      </c>
      <c r="K19" s="955">
        <v>900</v>
      </c>
      <c r="L19" s="954"/>
      <c r="M19" s="954"/>
      <c r="N19" s="953"/>
      <c r="O19" s="956"/>
    </row>
    <row r="20" spans="1:15" ht="15" customHeight="1" x14ac:dyDescent="0.35">
      <c r="A20" s="1217"/>
      <c r="B20" s="944" t="s">
        <v>718</v>
      </c>
      <c r="C20" s="957">
        <v>62</v>
      </c>
      <c r="D20" s="809"/>
      <c r="E20" s="809"/>
      <c r="F20" s="809"/>
      <c r="G20" s="809"/>
      <c r="H20" s="959"/>
      <c r="I20" s="1045">
        <v>62</v>
      </c>
      <c r="J20" s="809">
        <v>62</v>
      </c>
      <c r="K20" s="959">
        <v>64</v>
      </c>
      <c r="L20" s="958"/>
      <c r="M20" s="958"/>
      <c r="N20" s="809"/>
      <c r="O20" s="960"/>
    </row>
    <row r="21" spans="1:15" ht="15" customHeight="1" thickBot="1" x14ac:dyDescent="0.4">
      <c r="A21" s="1218"/>
      <c r="B21" s="945" t="s">
        <v>719</v>
      </c>
      <c r="C21" s="961">
        <f>C19/C20</f>
        <v>13.64516129032258</v>
      </c>
      <c r="D21" s="810"/>
      <c r="E21" s="810"/>
      <c r="F21" s="810"/>
      <c r="G21" s="810"/>
      <c r="H21" s="963"/>
      <c r="I21" s="1046">
        <f>I19/I20</f>
        <v>13.64516129032258</v>
      </c>
      <c r="J21" s="810">
        <f t="shared" ref="J21" si="25">J19/J20</f>
        <v>13.64516129032258</v>
      </c>
      <c r="K21" s="963">
        <f t="shared" ref="K21" si="26">K19/K20</f>
        <v>14.0625</v>
      </c>
      <c r="L21" s="964" t="e">
        <f t="shared" ref="L21" si="27">L19/L20</f>
        <v>#DIV/0!</v>
      </c>
      <c r="M21" s="964" t="e">
        <f t="shared" ref="M21" si="28">M19/M20</f>
        <v>#DIV/0!</v>
      </c>
      <c r="N21" s="964" t="e">
        <f t="shared" ref="N21" si="29">N19/N20</f>
        <v>#DIV/0!</v>
      </c>
      <c r="O21" s="965" t="e">
        <f t="shared" ref="O21" si="30">O19/O20</f>
        <v>#DIV/0!</v>
      </c>
    </row>
    <row r="22" spans="1:15" ht="15" thickBot="1" x14ac:dyDescent="0.4">
      <c r="A22" s="946"/>
      <c r="B22" s="311"/>
      <c r="C22" s="947"/>
      <c r="D22" s="947"/>
      <c r="E22" s="947"/>
      <c r="F22" s="947"/>
      <c r="G22" s="947"/>
      <c r="H22" s="949"/>
      <c r="I22" s="947"/>
      <c r="J22" s="947"/>
      <c r="K22" s="948"/>
      <c r="L22" s="948"/>
      <c r="M22" s="948"/>
      <c r="N22" s="947"/>
      <c r="O22" s="947"/>
    </row>
    <row r="23" spans="1:15" ht="15" thickBot="1" x14ac:dyDescent="0.4">
      <c r="A23" s="950" t="s">
        <v>714</v>
      </c>
      <c r="B23" s="1135" t="s">
        <v>725</v>
      </c>
      <c r="C23" s="537" t="s">
        <v>516</v>
      </c>
      <c r="D23" s="348" t="s">
        <v>562</v>
      </c>
      <c r="E23" s="142" t="s">
        <v>563</v>
      </c>
      <c r="F23" s="142" t="s">
        <v>564</v>
      </c>
      <c r="G23" s="142" t="s">
        <v>565</v>
      </c>
      <c r="H23" s="142" t="s">
        <v>566</v>
      </c>
      <c r="I23" s="142" t="s">
        <v>567</v>
      </c>
      <c r="J23" s="142" t="s">
        <v>568</v>
      </c>
      <c r="K23" s="142" t="s">
        <v>569</v>
      </c>
      <c r="L23" s="142" t="s">
        <v>570</v>
      </c>
      <c r="M23" s="142" t="s">
        <v>571</v>
      </c>
      <c r="N23" s="142" t="s">
        <v>572</v>
      </c>
      <c r="O23" s="143" t="s">
        <v>573</v>
      </c>
    </row>
    <row r="24" spans="1:15" x14ac:dyDescent="0.35">
      <c r="A24" s="1216" t="s">
        <v>716</v>
      </c>
      <c r="B24" s="943" t="s">
        <v>728</v>
      </c>
      <c r="C24" s="955">
        <v>4450</v>
      </c>
      <c r="D24" s="953"/>
      <c r="E24" s="953"/>
      <c r="F24" s="953"/>
      <c r="G24" s="953"/>
      <c r="H24" s="967"/>
      <c r="I24" s="1047">
        <v>4447</v>
      </c>
      <c r="J24" s="953">
        <v>4408</v>
      </c>
      <c r="K24" s="1102">
        <v>4428</v>
      </c>
      <c r="L24" s="954"/>
      <c r="M24" s="954"/>
      <c r="N24" s="953"/>
      <c r="O24" s="956"/>
    </row>
    <row r="25" spans="1:15" x14ac:dyDescent="0.35">
      <c r="A25" s="1217"/>
      <c r="B25" s="944" t="s">
        <v>718</v>
      </c>
      <c r="C25" s="959">
        <v>151</v>
      </c>
      <c r="D25" s="809"/>
      <c r="E25" s="809"/>
      <c r="F25" s="809"/>
      <c r="G25" s="809"/>
      <c r="H25" s="968"/>
      <c r="I25" s="1048">
        <v>151</v>
      </c>
      <c r="J25" s="809">
        <v>153</v>
      </c>
      <c r="K25" s="959">
        <v>152</v>
      </c>
      <c r="L25" s="958"/>
      <c r="M25" s="958"/>
      <c r="N25" s="809"/>
      <c r="O25" s="960"/>
    </row>
    <row r="26" spans="1:15" ht="15" thickBot="1" x14ac:dyDescent="0.4">
      <c r="A26" s="1218"/>
      <c r="B26" s="945" t="s">
        <v>719</v>
      </c>
      <c r="C26" s="961">
        <f>C24/C25</f>
        <v>29.47019867549669</v>
      </c>
      <c r="D26" s="810"/>
      <c r="E26" s="810"/>
      <c r="F26" s="810"/>
      <c r="G26" s="810"/>
      <c r="H26" s="969"/>
      <c r="I26" s="1049">
        <f>I24/I25</f>
        <v>29.450331125827816</v>
      </c>
      <c r="J26" s="810">
        <f t="shared" ref="J26" si="31">J24/J25</f>
        <v>28.81045751633987</v>
      </c>
      <c r="K26" s="1104">
        <f t="shared" ref="K26" si="32">K24/K25</f>
        <v>29.131578947368421</v>
      </c>
      <c r="L26" s="964" t="e">
        <f t="shared" ref="L26" si="33">L24/L25</f>
        <v>#DIV/0!</v>
      </c>
      <c r="M26" s="964" t="e">
        <f t="shared" ref="M26" si="34">M24/M25</f>
        <v>#DIV/0!</v>
      </c>
      <c r="N26" s="964" t="e">
        <f t="shared" ref="N26" si="35">N24/N25</f>
        <v>#DIV/0!</v>
      </c>
      <c r="O26" s="965" t="e">
        <f t="shared" ref="O26" si="36">O24/O25</f>
        <v>#DIV/0!</v>
      </c>
    </row>
    <row r="27" spans="1:15" ht="15" customHeight="1" x14ac:dyDescent="0.35">
      <c r="A27" s="1216" t="s">
        <v>720</v>
      </c>
      <c r="B27" s="943" t="s">
        <v>728</v>
      </c>
      <c r="C27" s="952">
        <v>2810</v>
      </c>
      <c r="D27" s="953"/>
      <c r="E27" s="953"/>
      <c r="F27" s="953"/>
      <c r="G27" s="953"/>
      <c r="H27" s="955"/>
      <c r="I27" s="1044">
        <v>2805</v>
      </c>
      <c r="J27" s="953">
        <v>2851</v>
      </c>
      <c r="K27" s="1102">
        <v>2871</v>
      </c>
      <c r="L27" s="954"/>
      <c r="M27" s="954"/>
      <c r="N27" s="953"/>
      <c r="O27" s="956"/>
    </row>
    <row r="28" spans="1:15" x14ac:dyDescent="0.35">
      <c r="A28" s="1217"/>
      <c r="B28" s="944" t="s">
        <v>718</v>
      </c>
      <c r="C28" s="957">
        <v>138</v>
      </c>
      <c r="D28" s="809"/>
      <c r="E28" s="809"/>
      <c r="F28" s="809"/>
      <c r="G28" s="809"/>
      <c r="H28" s="959"/>
      <c r="I28" s="1045">
        <v>180</v>
      </c>
      <c r="J28" s="809">
        <v>184</v>
      </c>
      <c r="K28" s="1103">
        <v>186</v>
      </c>
      <c r="L28" s="958"/>
      <c r="M28" s="958"/>
      <c r="N28" s="809"/>
      <c r="O28" s="960"/>
    </row>
    <row r="29" spans="1:15" ht="15" thickBot="1" x14ac:dyDescent="0.4">
      <c r="A29" s="1218"/>
      <c r="B29" s="945" t="s">
        <v>719</v>
      </c>
      <c r="C29" s="961">
        <f>C27/C28</f>
        <v>20.362318840579711</v>
      </c>
      <c r="D29" s="810"/>
      <c r="E29" s="810"/>
      <c r="F29" s="810"/>
      <c r="G29" s="810"/>
      <c r="H29" s="963"/>
      <c r="I29" s="1046">
        <f>I27/I28</f>
        <v>15.583333333333334</v>
      </c>
      <c r="J29" s="810">
        <f t="shared" ref="J29" si="37">J27/J28</f>
        <v>15.494565217391305</v>
      </c>
      <c r="K29" s="1104">
        <f t="shared" ref="K29" si="38">K27/K28</f>
        <v>15.435483870967742</v>
      </c>
      <c r="L29" s="964" t="e">
        <f t="shared" ref="L29" si="39">L27/L28</f>
        <v>#DIV/0!</v>
      </c>
      <c r="M29" s="964" t="e">
        <f t="shared" ref="M29" si="40">M27/M28</f>
        <v>#DIV/0!</v>
      </c>
      <c r="N29" s="964" t="e">
        <f t="shared" ref="N29" si="41">N27/N28</f>
        <v>#DIV/0!</v>
      </c>
      <c r="O29" s="965" t="e">
        <f t="shared" ref="O29" si="42">O27/O28</f>
        <v>#DIV/0!</v>
      </c>
    </row>
    <row r="30" spans="1:15" x14ac:dyDescent="0.35">
      <c r="A30" s="1216" t="s">
        <v>721</v>
      </c>
      <c r="B30" s="943" t="s">
        <v>728</v>
      </c>
      <c r="C30" s="952">
        <v>1238</v>
      </c>
      <c r="D30" s="953"/>
      <c r="E30" s="953"/>
      <c r="F30" s="953"/>
      <c r="G30" s="953"/>
      <c r="H30" s="955"/>
      <c r="I30" s="1100">
        <v>1232</v>
      </c>
      <c r="J30" s="1101">
        <v>1235</v>
      </c>
      <c r="K30" s="1102">
        <v>1231</v>
      </c>
      <c r="L30" s="954"/>
      <c r="M30" s="954"/>
      <c r="N30" s="953"/>
      <c r="O30" s="956"/>
    </row>
    <row r="31" spans="1:15" x14ac:dyDescent="0.35">
      <c r="A31" s="1217"/>
      <c r="B31" s="944" t="s">
        <v>718</v>
      </c>
      <c r="C31" s="957">
        <v>53</v>
      </c>
      <c r="D31" s="809"/>
      <c r="E31" s="809"/>
      <c r="F31" s="809"/>
      <c r="G31" s="809"/>
      <c r="H31" s="959"/>
      <c r="I31" s="1045">
        <v>53</v>
      </c>
      <c r="J31" s="809">
        <v>54</v>
      </c>
      <c r="K31" s="1103">
        <v>55</v>
      </c>
      <c r="L31" s="958"/>
      <c r="M31" s="958"/>
      <c r="N31" s="809"/>
      <c r="O31" s="960"/>
    </row>
    <row r="32" spans="1:15" ht="15.75" customHeight="1" thickBot="1" x14ac:dyDescent="0.4">
      <c r="A32" s="1218"/>
      <c r="B32" s="945" t="s">
        <v>719</v>
      </c>
      <c r="C32" s="961">
        <f>C30/C31</f>
        <v>23.358490566037737</v>
      </c>
      <c r="D32" s="810"/>
      <c r="E32" s="810"/>
      <c r="F32" s="810"/>
      <c r="G32" s="810"/>
      <c r="H32" s="963"/>
      <c r="I32" s="1046">
        <f>I30/I31</f>
        <v>23.245283018867923</v>
      </c>
      <c r="J32" s="810">
        <f t="shared" ref="J32" si="43">J30/J31</f>
        <v>22.87037037037037</v>
      </c>
      <c r="K32" s="1104">
        <f t="shared" ref="K32" si="44">K30/K31</f>
        <v>22.381818181818183</v>
      </c>
      <c r="L32" s="964" t="e">
        <f t="shared" ref="L32" si="45">L30/L31</f>
        <v>#DIV/0!</v>
      </c>
      <c r="M32" s="964" t="e">
        <f t="shared" ref="M32" si="46">M30/M31</f>
        <v>#DIV/0!</v>
      </c>
      <c r="N32" s="964" t="e">
        <f t="shared" ref="N32" si="47">N30/N31</f>
        <v>#DIV/0!</v>
      </c>
      <c r="O32" s="965" t="e">
        <f t="shared" ref="O32" si="48">O30/O31</f>
        <v>#DIV/0!</v>
      </c>
    </row>
    <row r="33" spans="1:15" x14ac:dyDescent="0.35">
      <c r="A33" s="1216" t="s">
        <v>722</v>
      </c>
      <c r="B33" s="943" t="s">
        <v>728</v>
      </c>
      <c r="C33" s="952">
        <v>1342</v>
      </c>
      <c r="D33" s="953"/>
      <c r="E33" s="953"/>
      <c r="F33" s="953"/>
      <c r="G33" s="953"/>
      <c r="H33" s="955"/>
      <c r="I33" s="1044">
        <v>1336</v>
      </c>
      <c r="J33" s="953">
        <v>1340</v>
      </c>
      <c r="K33" s="1102">
        <v>1367</v>
      </c>
      <c r="L33" s="954"/>
      <c r="M33" s="954"/>
      <c r="N33" s="953"/>
      <c r="O33" s="956"/>
    </row>
    <row r="34" spans="1:15" ht="15" customHeight="1" x14ac:dyDescent="0.35">
      <c r="A34" s="1217"/>
      <c r="B34" s="944" t="s">
        <v>718</v>
      </c>
      <c r="C34" s="957">
        <v>56</v>
      </c>
      <c r="D34" s="809"/>
      <c r="E34" s="809"/>
      <c r="F34" s="809"/>
      <c r="G34" s="809"/>
      <c r="H34" s="959"/>
      <c r="I34" s="1045">
        <v>56</v>
      </c>
      <c r="J34" s="809">
        <v>54</v>
      </c>
      <c r="K34" s="1105">
        <v>53</v>
      </c>
      <c r="L34" s="958"/>
      <c r="M34" s="958"/>
      <c r="N34" s="809"/>
      <c r="O34" s="960"/>
    </row>
    <row r="35" spans="1:15" ht="15" thickBot="1" x14ac:dyDescent="0.4">
      <c r="A35" s="1218"/>
      <c r="B35" s="945" t="s">
        <v>719</v>
      </c>
      <c r="C35" s="961">
        <f>C33/C34</f>
        <v>23.964285714285715</v>
      </c>
      <c r="D35" s="810"/>
      <c r="E35" s="810"/>
      <c r="F35" s="810"/>
      <c r="G35" s="810"/>
      <c r="H35" s="963"/>
      <c r="I35" s="1046">
        <f>I33/I34</f>
        <v>23.857142857142858</v>
      </c>
      <c r="J35" s="810">
        <f t="shared" ref="J35" si="49">J33/J34</f>
        <v>24.814814814814813</v>
      </c>
      <c r="K35" s="1104">
        <f t="shared" ref="K35" si="50">K33/K34</f>
        <v>25.79245283018868</v>
      </c>
      <c r="L35" s="964" t="e">
        <f t="shared" ref="L35" si="51">L33/L34</f>
        <v>#DIV/0!</v>
      </c>
      <c r="M35" s="964" t="e">
        <f t="shared" ref="M35" si="52">M33/M34</f>
        <v>#DIV/0!</v>
      </c>
      <c r="N35" s="964" t="e">
        <f t="shared" ref="N35" si="53">N33/N34</f>
        <v>#DIV/0!</v>
      </c>
      <c r="O35" s="965" t="e">
        <f t="shared" ref="O35" si="54">O33/O34</f>
        <v>#DIV/0!</v>
      </c>
    </row>
    <row r="36" spans="1:15" x14ac:dyDescent="0.35">
      <c r="A36" s="1216" t="s">
        <v>723</v>
      </c>
      <c r="B36" s="943" t="s">
        <v>728</v>
      </c>
      <c r="C36" s="952">
        <v>4258</v>
      </c>
      <c r="D36" s="953"/>
      <c r="E36" s="953"/>
      <c r="F36" s="953"/>
      <c r="G36" s="953"/>
      <c r="H36" s="955"/>
      <c r="I36" s="1044">
        <v>4255</v>
      </c>
      <c r="J36" s="953">
        <v>4254</v>
      </c>
      <c r="K36" s="1102">
        <v>4234</v>
      </c>
      <c r="L36" s="954"/>
      <c r="M36" s="954"/>
      <c r="N36" s="953"/>
      <c r="O36" s="956"/>
    </row>
    <row r="37" spans="1:15" ht="15" customHeight="1" x14ac:dyDescent="0.35">
      <c r="A37" s="1217"/>
      <c r="B37" s="944" t="s">
        <v>718</v>
      </c>
      <c r="C37" s="957">
        <v>151</v>
      </c>
      <c r="D37" s="809"/>
      <c r="E37" s="809"/>
      <c r="F37" s="809"/>
      <c r="G37" s="809"/>
      <c r="H37" s="959"/>
      <c r="I37" s="1045">
        <v>151</v>
      </c>
      <c r="J37" s="809">
        <v>151</v>
      </c>
      <c r="K37" s="1105">
        <v>150</v>
      </c>
      <c r="L37" s="958"/>
      <c r="M37" s="958"/>
      <c r="N37" s="809"/>
      <c r="O37" s="960"/>
    </row>
    <row r="38" spans="1:15" ht="15" thickBot="1" x14ac:dyDescent="0.4">
      <c r="A38" s="1218"/>
      <c r="B38" s="945" t="s">
        <v>719</v>
      </c>
      <c r="C38" s="961">
        <f>C36/C37</f>
        <v>28.198675496688743</v>
      </c>
      <c r="D38" s="810"/>
      <c r="E38" s="810"/>
      <c r="F38" s="810"/>
      <c r="G38" s="810"/>
      <c r="H38" s="963"/>
      <c r="I38" s="1046">
        <f>I36/I37</f>
        <v>28.178807947019866</v>
      </c>
      <c r="J38" s="810">
        <f t="shared" ref="J38" si="55">J36/J37</f>
        <v>28.172185430463575</v>
      </c>
      <c r="K38" s="1104">
        <f t="shared" ref="K38" si="56">K36/K37</f>
        <v>28.226666666666667</v>
      </c>
      <c r="L38" s="964" t="e">
        <f t="shared" ref="L38" si="57">L36/L37</f>
        <v>#DIV/0!</v>
      </c>
      <c r="M38" s="964" t="e">
        <f t="shared" ref="M38" si="58">M36/M37</f>
        <v>#DIV/0!</v>
      </c>
      <c r="N38" s="964" t="e">
        <f t="shared" ref="N38" si="59">N36/N37</f>
        <v>#DIV/0!</v>
      </c>
      <c r="O38" s="965" t="e">
        <f t="shared" ref="O38" si="60">O36/O37</f>
        <v>#DIV/0!</v>
      </c>
    </row>
    <row r="39" spans="1:15" x14ac:dyDescent="0.35">
      <c r="A39" s="1216" t="s">
        <v>724</v>
      </c>
      <c r="B39" s="943" t="s">
        <v>728</v>
      </c>
      <c r="C39" s="952">
        <v>69</v>
      </c>
      <c r="D39" s="953"/>
      <c r="E39" s="953"/>
      <c r="F39" s="953"/>
      <c r="G39" s="953"/>
      <c r="H39" s="955"/>
      <c r="I39" s="1044">
        <v>64</v>
      </c>
      <c r="J39" s="953">
        <v>74</v>
      </c>
      <c r="K39" s="1102">
        <v>55</v>
      </c>
      <c r="L39" s="954"/>
      <c r="M39" s="954"/>
      <c r="N39" s="953"/>
      <c r="O39" s="956"/>
    </row>
    <row r="40" spans="1:15" x14ac:dyDescent="0.35">
      <c r="A40" s="1217"/>
      <c r="B40" s="944" t="s">
        <v>718</v>
      </c>
      <c r="C40" s="957">
        <v>62</v>
      </c>
      <c r="D40" s="809"/>
      <c r="E40" s="809"/>
      <c r="F40" s="809"/>
      <c r="G40" s="809"/>
      <c r="H40" s="959"/>
      <c r="I40" s="1045">
        <v>62</v>
      </c>
      <c r="J40" s="809">
        <v>62</v>
      </c>
      <c r="K40" s="1105">
        <v>64</v>
      </c>
      <c r="L40" s="958"/>
      <c r="M40" s="958"/>
      <c r="N40" s="809"/>
      <c r="O40" s="960"/>
    </row>
    <row r="41" spans="1:15" ht="15" thickBot="1" x14ac:dyDescent="0.4">
      <c r="A41" s="1218"/>
      <c r="B41" s="945" t="s">
        <v>719</v>
      </c>
      <c r="C41" s="961">
        <f>C39/C40</f>
        <v>1.1129032258064515</v>
      </c>
      <c r="D41" s="810"/>
      <c r="E41" s="810"/>
      <c r="F41" s="810"/>
      <c r="G41" s="810"/>
      <c r="H41" s="963"/>
      <c r="I41" s="1046">
        <f>I39/I40</f>
        <v>1.032258064516129</v>
      </c>
      <c r="J41" s="810">
        <f t="shared" ref="J41" si="61">J39/J40</f>
        <v>1.1935483870967742</v>
      </c>
      <c r="K41" s="1104">
        <f t="shared" ref="K41" si="62">K39/K40</f>
        <v>0.859375</v>
      </c>
      <c r="L41" s="964" t="e">
        <f t="shared" ref="L41" si="63">L39/L40</f>
        <v>#DIV/0!</v>
      </c>
      <c r="M41" s="964" t="e">
        <f t="shared" ref="M41" si="64">M39/M40</f>
        <v>#DIV/0!</v>
      </c>
      <c r="N41" s="964" t="e">
        <f t="shared" ref="N41" si="65">N39/N40</f>
        <v>#DIV/0!</v>
      </c>
      <c r="O41" s="965" t="e">
        <f t="shared" ref="O41" si="66">O39/O40</f>
        <v>#DIV/0!</v>
      </c>
    </row>
    <row r="42" spans="1:15" ht="15" thickBot="1" x14ac:dyDescent="0.4"/>
    <row r="43" spans="1:15" ht="15" thickBot="1" x14ac:dyDescent="0.4">
      <c r="A43" s="950" t="s">
        <v>714</v>
      </c>
      <c r="B43" s="1135" t="s">
        <v>726</v>
      </c>
      <c r="C43" s="537" t="s">
        <v>516</v>
      </c>
      <c r="D43" s="348" t="s">
        <v>562</v>
      </c>
      <c r="E43" s="142" t="s">
        <v>563</v>
      </c>
      <c r="F43" s="142" t="s">
        <v>564</v>
      </c>
      <c r="G43" s="142" t="s">
        <v>565</v>
      </c>
      <c r="H43" s="142" t="s">
        <v>566</v>
      </c>
      <c r="I43" s="142" t="s">
        <v>567</v>
      </c>
      <c r="J43" s="142" t="s">
        <v>568</v>
      </c>
      <c r="K43" s="142" t="s">
        <v>569</v>
      </c>
      <c r="L43" s="142" t="s">
        <v>570</v>
      </c>
      <c r="M43" s="142" t="s">
        <v>571</v>
      </c>
      <c r="N43" s="142" t="s">
        <v>572</v>
      </c>
      <c r="O43" s="143" t="s">
        <v>573</v>
      </c>
    </row>
    <row r="44" spans="1:15" x14ac:dyDescent="0.35">
      <c r="A44" s="1216" t="s">
        <v>716</v>
      </c>
      <c r="B44" s="943" t="s">
        <v>728</v>
      </c>
      <c r="C44" s="955">
        <v>1494</v>
      </c>
      <c r="D44" s="953"/>
      <c r="E44" s="953"/>
      <c r="F44" s="953"/>
      <c r="G44" s="953"/>
      <c r="H44" s="955"/>
      <c r="I44" s="1044">
        <v>1285</v>
      </c>
      <c r="J44" s="953">
        <v>1469</v>
      </c>
      <c r="K44" s="955">
        <v>1492</v>
      </c>
      <c r="L44" s="954"/>
      <c r="M44" s="954"/>
      <c r="N44" s="953"/>
      <c r="O44" s="956"/>
    </row>
    <row r="45" spans="1:15" x14ac:dyDescent="0.35">
      <c r="A45" s="1217"/>
      <c r="B45" s="944" t="s">
        <v>718</v>
      </c>
      <c r="C45" s="959">
        <v>45</v>
      </c>
      <c r="D45" s="809"/>
      <c r="E45" s="809"/>
      <c r="F45" s="809"/>
      <c r="G45" s="809"/>
      <c r="H45" s="959"/>
      <c r="I45" s="1045">
        <v>45</v>
      </c>
      <c r="J45" s="809">
        <v>45</v>
      </c>
      <c r="K45" s="959">
        <v>45</v>
      </c>
      <c r="L45" s="958"/>
      <c r="M45" s="958"/>
      <c r="N45" s="809"/>
      <c r="O45" s="960"/>
    </row>
    <row r="46" spans="1:15" ht="15" thickBot="1" x14ac:dyDescent="0.4">
      <c r="A46" s="1218"/>
      <c r="B46" s="945" t="s">
        <v>719</v>
      </c>
      <c r="C46" s="966">
        <f>C44/C45</f>
        <v>33.200000000000003</v>
      </c>
      <c r="D46" s="810"/>
      <c r="E46" s="810"/>
      <c r="F46" s="810"/>
      <c r="G46" s="810"/>
      <c r="H46" s="963"/>
      <c r="I46" s="1046">
        <f>I44/I45</f>
        <v>28.555555555555557</v>
      </c>
      <c r="J46" s="810">
        <f t="shared" ref="J46" si="67">J44/J45</f>
        <v>32.644444444444446</v>
      </c>
      <c r="K46" s="963">
        <f t="shared" ref="K46" si="68">K44/K45</f>
        <v>33.155555555555559</v>
      </c>
      <c r="L46" s="964" t="e">
        <f t="shared" ref="L46" si="69">L44/L45</f>
        <v>#DIV/0!</v>
      </c>
      <c r="M46" s="964" t="e">
        <f t="shared" ref="M46" si="70">M44/M45</f>
        <v>#DIV/0!</v>
      </c>
      <c r="N46" s="964" t="e">
        <f t="shared" ref="N46" si="71">N44/N45</f>
        <v>#DIV/0!</v>
      </c>
      <c r="O46" s="965" t="e">
        <f t="shared" ref="O46" si="72">O44/O45</f>
        <v>#DIV/0!</v>
      </c>
    </row>
    <row r="47" spans="1:15" x14ac:dyDescent="0.35">
      <c r="A47" s="1216" t="s">
        <v>720</v>
      </c>
      <c r="B47" s="943" t="s">
        <v>728</v>
      </c>
      <c r="C47" s="955">
        <v>980</v>
      </c>
      <c r="D47" s="953"/>
      <c r="E47" s="953"/>
      <c r="F47" s="953"/>
      <c r="G47" s="953"/>
      <c r="H47" s="955"/>
      <c r="I47" s="1044">
        <v>906</v>
      </c>
      <c r="J47" s="953">
        <v>943</v>
      </c>
      <c r="K47" s="955">
        <v>959</v>
      </c>
      <c r="L47" s="954"/>
      <c r="M47" s="954"/>
      <c r="N47" s="953"/>
      <c r="O47" s="956"/>
    </row>
    <row r="48" spans="1:15" x14ac:dyDescent="0.35">
      <c r="A48" s="1217"/>
      <c r="B48" s="944" t="s">
        <v>718</v>
      </c>
      <c r="C48" s="959">
        <v>30</v>
      </c>
      <c r="D48" s="809"/>
      <c r="E48" s="809"/>
      <c r="F48" s="809"/>
      <c r="G48" s="809"/>
      <c r="H48" s="959"/>
      <c r="I48" s="1045">
        <v>31</v>
      </c>
      <c r="J48" s="809">
        <v>33</v>
      </c>
      <c r="K48" s="959">
        <v>33</v>
      </c>
      <c r="L48" s="958"/>
      <c r="M48" s="958"/>
      <c r="N48" s="809"/>
      <c r="O48" s="960"/>
    </row>
    <row r="49" spans="1:15" ht="15" thickBot="1" x14ac:dyDescent="0.4">
      <c r="A49" s="1218"/>
      <c r="B49" s="945" t="s">
        <v>719</v>
      </c>
      <c r="C49" s="966">
        <f>C47/C48</f>
        <v>32.666666666666664</v>
      </c>
      <c r="D49" s="810"/>
      <c r="E49" s="810"/>
      <c r="F49" s="810"/>
      <c r="G49" s="810"/>
      <c r="H49" s="963"/>
      <c r="I49" s="1046">
        <f>I47/I48</f>
        <v>29.225806451612904</v>
      </c>
      <c r="J49" s="810">
        <f t="shared" ref="J49" si="73">J47/J48</f>
        <v>28.575757575757574</v>
      </c>
      <c r="K49" s="963">
        <f t="shared" ref="K49" si="74">K47/K48</f>
        <v>29.060606060606062</v>
      </c>
      <c r="L49" s="964" t="e">
        <f t="shared" ref="L49" si="75">L47/L48</f>
        <v>#DIV/0!</v>
      </c>
      <c r="M49" s="964" t="e">
        <f t="shared" ref="M49" si="76">M47/M48</f>
        <v>#DIV/0!</v>
      </c>
      <c r="N49" s="964" t="e">
        <f t="shared" ref="N49" si="77">N47/N48</f>
        <v>#DIV/0!</v>
      </c>
      <c r="O49" s="965" t="e">
        <f t="shared" ref="O49" si="78">O47/O48</f>
        <v>#DIV/0!</v>
      </c>
    </row>
    <row r="50" spans="1:15" x14ac:dyDescent="0.35">
      <c r="A50" s="1216" t="s">
        <v>721</v>
      </c>
      <c r="B50" s="943" t="s">
        <v>728</v>
      </c>
      <c r="C50" s="955">
        <v>293</v>
      </c>
      <c r="D50" s="953"/>
      <c r="E50" s="953"/>
      <c r="F50" s="953"/>
      <c r="G50" s="953"/>
      <c r="H50" s="955"/>
      <c r="I50" s="1044">
        <v>268</v>
      </c>
      <c r="J50" s="953">
        <v>331</v>
      </c>
      <c r="K50" s="955">
        <v>344</v>
      </c>
      <c r="L50" s="954"/>
      <c r="M50" s="954"/>
      <c r="N50" s="953"/>
      <c r="O50" s="956"/>
    </row>
    <row r="51" spans="1:15" x14ac:dyDescent="0.35">
      <c r="A51" s="1217"/>
      <c r="B51" s="944" t="s">
        <v>718</v>
      </c>
      <c r="C51" s="959">
        <v>10</v>
      </c>
      <c r="D51" s="809"/>
      <c r="E51" s="809"/>
      <c r="F51" s="809"/>
      <c r="G51" s="809"/>
      <c r="H51" s="959"/>
      <c r="I51" s="1045">
        <v>10</v>
      </c>
      <c r="J51" s="809">
        <v>10</v>
      </c>
      <c r="K51" s="959">
        <v>10</v>
      </c>
      <c r="L51" s="958"/>
      <c r="M51" s="958"/>
      <c r="N51" s="809"/>
      <c r="O51" s="960"/>
    </row>
    <row r="52" spans="1:15" ht="15" thickBot="1" x14ac:dyDescent="0.4">
      <c r="A52" s="1218"/>
      <c r="B52" s="945" t="s">
        <v>719</v>
      </c>
      <c r="C52" s="966">
        <f>C50/C51</f>
        <v>29.3</v>
      </c>
      <c r="D52" s="810"/>
      <c r="E52" s="810"/>
      <c r="F52" s="810"/>
      <c r="G52" s="810"/>
      <c r="H52" s="963"/>
      <c r="I52" s="1046">
        <f>I50/I51</f>
        <v>26.8</v>
      </c>
      <c r="J52" s="810">
        <f t="shared" ref="J52" si="79">J50/J51</f>
        <v>33.1</v>
      </c>
      <c r="K52" s="963">
        <f t="shared" ref="K52" si="80">K50/K51</f>
        <v>34.4</v>
      </c>
      <c r="L52" s="964" t="e">
        <f t="shared" ref="L52" si="81">L50/L51</f>
        <v>#DIV/0!</v>
      </c>
      <c r="M52" s="964" t="e">
        <f t="shared" ref="M52" si="82">M50/M51</f>
        <v>#DIV/0!</v>
      </c>
      <c r="N52" s="964" t="e">
        <f t="shared" ref="N52" si="83">N50/N51</f>
        <v>#DIV/0!</v>
      </c>
      <c r="O52" s="965" t="e">
        <f t="shared" ref="O52" si="84">O50/O51</f>
        <v>#DIV/0!</v>
      </c>
    </row>
    <row r="53" spans="1:15" x14ac:dyDescent="0.35">
      <c r="A53" s="1216" t="s">
        <v>722</v>
      </c>
      <c r="B53" s="943" t="s">
        <v>728</v>
      </c>
      <c r="C53" s="955">
        <v>373</v>
      </c>
      <c r="D53" s="953"/>
      <c r="E53" s="953"/>
      <c r="F53" s="953"/>
      <c r="G53" s="953"/>
      <c r="H53" s="955"/>
      <c r="I53" s="1044">
        <v>351</v>
      </c>
      <c r="J53" s="953">
        <v>360</v>
      </c>
      <c r="K53" s="955">
        <v>356</v>
      </c>
      <c r="L53" s="954"/>
      <c r="M53" s="954"/>
      <c r="N53" s="953"/>
      <c r="O53" s="956"/>
    </row>
    <row r="54" spans="1:15" x14ac:dyDescent="0.35">
      <c r="A54" s="1217"/>
      <c r="B54" s="944" t="s">
        <v>718</v>
      </c>
      <c r="C54" s="959">
        <v>13</v>
      </c>
      <c r="D54" s="809"/>
      <c r="E54" s="809"/>
      <c r="F54" s="809"/>
      <c r="G54" s="809"/>
      <c r="H54" s="959"/>
      <c r="I54" s="1045">
        <v>13</v>
      </c>
      <c r="J54" s="809">
        <v>13</v>
      </c>
      <c r="K54" s="959">
        <v>13</v>
      </c>
      <c r="L54" s="958"/>
      <c r="M54" s="958"/>
      <c r="N54" s="809"/>
      <c r="O54" s="960"/>
    </row>
    <row r="55" spans="1:15" ht="15" thickBot="1" x14ac:dyDescent="0.4">
      <c r="A55" s="1218"/>
      <c r="B55" s="945" t="s">
        <v>719</v>
      </c>
      <c r="C55" s="966">
        <f>C53/C54</f>
        <v>28.692307692307693</v>
      </c>
      <c r="D55" s="810"/>
      <c r="E55" s="810"/>
      <c r="F55" s="810"/>
      <c r="G55" s="810"/>
      <c r="H55" s="963"/>
      <c r="I55" s="1046">
        <f>I53/I54</f>
        <v>27</v>
      </c>
      <c r="J55" s="810">
        <f t="shared" ref="J55" si="85">J53/J54</f>
        <v>27.692307692307693</v>
      </c>
      <c r="K55" s="963">
        <f t="shared" ref="K55" si="86">K53/K54</f>
        <v>27.384615384615383</v>
      </c>
      <c r="L55" s="964" t="e">
        <f t="shared" ref="L55" si="87">L53/L54</f>
        <v>#DIV/0!</v>
      </c>
      <c r="M55" s="964" t="e">
        <f t="shared" ref="M55" si="88">M53/M54</f>
        <v>#DIV/0!</v>
      </c>
      <c r="N55" s="964" t="e">
        <f t="shared" ref="N55" si="89">N53/N54</f>
        <v>#DIV/0!</v>
      </c>
      <c r="O55" s="965" t="e">
        <f t="shared" ref="O55" si="90">O53/O54</f>
        <v>#DIV/0!</v>
      </c>
    </row>
    <row r="56" spans="1:15" x14ac:dyDescent="0.35">
      <c r="A56" s="1216" t="s">
        <v>723</v>
      </c>
      <c r="B56" s="943" t="s">
        <v>728</v>
      </c>
      <c r="C56" s="955">
        <v>1491</v>
      </c>
      <c r="D56" s="953"/>
      <c r="E56" s="953"/>
      <c r="F56" s="953"/>
      <c r="G56" s="953"/>
      <c r="H56" s="955"/>
      <c r="I56" s="1044">
        <v>1235</v>
      </c>
      <c r="J56" s="953">
        <v>1357</v>
      </c>
      <c r="K56" s="955">
        <v>1472</v>
      </c>
      <c r="L56" s="954"/>
      <c r="M56" s="954"/>
      <c r="N56" s="953"/>
      <c r="O56" s="956"/>
    </row>
    <row r="57" spans="1:15" x14ac:dyDescent="0.35">
      <c r="A57" s="1217"/>
      <c r="B57" s="944" t="s">
        <v>718</v>
      </c>
      <c r="C57" s="959">
        <v>45</v>
      </c>
      <c r="D57" s="809"/>
      <c r="E57" s="809"/>
      <c r="F57" s="809"/>
      <c r="G57" s="809"/>
      <c r="H57" s="959"/>
      <c r="I57" s="1045">
        <v>45</v>
      </c>
      <c r="J57" s="809">
        <v>43</v>
      </c>
      <c r="K57" s="959">
        <v>46</v>
      </c>
      <c r="L57" s="958"/>
      <c r="M57" s="958"/>
      <c r="N57" s="809"/>
      <c r="O57" s="960"/>
    </row>
    <row r="58" spans="1:15" ht="15" thickBot="1" x14ac:dyDescent="0.4">
      <c r="A58" s="1218"/>
      <c r="B58" s="945" t="s">
        <v>719</v>
      </c>
      <c r="C58" s="966">
        <f>C56/C57</f>
        <v>33.133333333333333</v>
      </c>
      <c r="D58" s="810"/>
      <c r="E58" s="810"/>
      <c r="F58" s="810"/>
      <c r="G58" s="810"/>
      <c r="H58" s="963"/>
      <c r="I58" s="1046">
        <f>I56/I57</f>
        <v>27.444444444444443</v>
      </c>
      <c r="J58" s="810">
        <f t="shared" ref="J58" si="91">J56/J57</f>
        <v>31.558139534883722</v>
      </c>
      <c r="K58" s="963">
        <f t="shared" ref="K58" si="92">K56/K57</f>
        <v>32</v>
      </c>
      <c r="L58" s="964" t="e">
        <f t="shared" ref="L58" si="93">L56/L57</f>
        <v>#DIV/0!</v>
      </c>
      <c r="M58" s="964" t="e">
        <f t="shared" ref="M58" si="94">M56/M57</f>
        <v>#DIV/0!</v>
      </c>
      <c r="N58" s="964" t="e">
        <f t="shared" ref="N58" si="95">N56/N57</f>
        <v>#DIV/0!</v>
      </c>
      <c r="O58" s="965" t="e">
        <f t="shared" ref="O58" si="96">O56/O57</f>
        <v>#DIV/0!</v>
      </c>
    </row>
    <row r="59" spans="1:15" x14ac:dyDescent="0.35">
      <c r="A59" s="1216" t="s">
        <v>724</v>
      </c>
      <c r="B59" s="943" t="s">
        <v>728</v>
      </c>
      <c r="C59" s="955">
        <v>46</v>
      </c>
      <c r="D59" s="953"/>
      <c r="E59" s="953"/>
      <c r="F59" s="953"/>
      <c r="G59" s="953"/>
      <c r="H59" s="955"/>
      <c r="I59" s="1044">
        <v>41</v>
      </c>
      <c r="J59" s="953">
        <v>46</v>
      </c>
      <c r="K59" s="955">
        <v>50</v>
      </c>
      <c r="L59" s="954"/>
      <c r="M59" s="954"/>
      <c r="N59" s="953"/>
      <c r="O59" s="956"/>
    </row>
    <row r="60" spans="1:15" x14ac:dyDescent="0.35">
      <c r="A60" s="1217"/>
      <c r="B60" s="944" t="s">
        <v>718</v>
      </c>
      <c r="C60" s="959">
        <v>62</v>
      </c>
      <c r="D60" s="809"/>
      <c r="E60" s="809"/>
      <c r="F60" s="809"/>
      <c r="G60" s="809"/>
      <c r="H60" s="959"/>
      <c r="I60" s="1045">
        <v>62</v>
      </c>
      <c r="J60" s="809">
        <v>62</v>
      </c>
      <c r="K60" s="959">
        <v>64</v>
      </c>
      <c r="L60" s="958"/>
      <c r="M60" s="958"/>
      <c r="N60" s="809"/>
      <c r="O60" s="960"/>
    </row>
    <row r="61" spans="1:15" ht="15" thickBot="1" x14ac:dyDescent="0.4">
      <c r="A61" s="1218"/>
      <c r="B61" s="945" t="s">
        <v>719</v>
      </c>
      <c r="C61" s="966">
        <f>C59/C60</f>
        <v>0.74193548387096775</v>
      </c>
      <c r="D61" s="810"/>
      <c r="E61" s="810"/>
      <c r="F61" s="810"/>
      <c r="G61" s="810"/>
      <c r="H61" s="963"/>
      <c r="I61" s="1046">
        <f>I59/I60</f>
        <v>0.66129032258064513</v>
      </c>
      <c r="J61" s="810">
        <f t="shared" ref="J61" si="97">J59/J60</f>
        <v>0.74193548387096775</v>
      </c>
      <c r="K61" s="963">
        <f t="shared" ref="K61" si="98">K59/K60</f>
        <v>0.78125</v>
      </c>
      <c r="L61" s="964" t="e">
        <f t="shared" ref="L61" si="99">L59/L60</f>
        <v>#DIV/0!</v>
      </c>
      <c r="M61" s="964" t="e">
        <f t="shared" ref="M61" si="100">M59/M60</f>
        <v>#DIV/0!</v>
      </c>
      <c r="N61" s="964" t="e">
        <f t="shared" ref="N61" si="101">N59/N60</f>
        <v>#DIV/0!</v>
      </c>
      <c r="O61" s="965" t="e">
        <f t="shared" ref="O61" si="102">O59/O60</f>
        <v>#DIV/0!</v>
      </c>
    </row>
    <row r="62" spans="1:15" x14ac:dyDescent="0.35">
      <c r="A62" s="1210" t="s">
        <v>727</v>
      </c>
      <c r="B62" s="1210"/>
      <c r="C62" s="1210"/>
      <c r="D62" s="1210"/>
      <c r="E62" s="1210"/>
      <c r="F62" s="1210"/>
      <c r="G62" s="1210"/>
      <c r="H62" s="1210"/>
      <c r="I62" s="1210"/>
      <c r="J62" s="1210"/>
      <c r="K62" s="1210"/>
      <c r="L62" s="1210"/>
      <c r="M62" s="1210"/>
      <c r="N62" s="1210"/>
      <c r="O62" s="1210"/>
    </row>
    <row r="63" spans="1:15" x14ac:dyDescent="0.35">
      <c r="A63" s="1214"/>
      <c r="B63" s="1214"/>
      <c r="C63" s="1214"/>
      <c r="D63" s="1214"/>
      <c r="E63" s="1214"/>
      <c r="F63" s="1214"/>
      <c r="G63" s="1214"/>
      <c r="H63" s="1214"/>
      <c r="I63" s="1214"/>
      <c r="J63" s="1214"/>
      <c r="K63" s="1214"/>
      <c r="L63" s="1214"/>
      <c r="M63" s="1214"/>
      <c r="N63" s="1214"/>
      <c r="O63" s="1214"/>
    </row>
    <row r="64" spans="1:15" x14ac:dyDescent="0.35">
      <c r="A64" s="1214" t="s">
        <v>729</v>
      </c>
      <c r="B64" s="1214"/>
      <c r="C64" s="1214"/>
      <c r="D64" s="1214"/>
      <c r="E64" s="1214"/>
      <c r="F64" s="1214"/>
      <c r="G64" s="1214"/>
      <c r="H64" s="1214"/>
      <c r="I64" s="1214"/>
      <c r="J64" s="1214"/>
      <c r="K64" s="1214"/>
      <c r="L64" s="1214"/>
      <c r="M64" s="1214"/>
      <c r="N64" s="1214"/>
      <c r="O64" s="1214"/>
    </row>
    <row r="65" spans="1:15" x14ac:dyDescent="0.35">
      <c r="A65" s="1214"/>
      <c r="B65" s="1214"/>
      <c r="C65" s="1214"/>
      <c r="D65" s="1214"/>
      <c r="E65" s="1214"/>
      <c r="F65" s="1214"/>
      <c r="G65" s="1214"/>
      <c r="H65" s="1214"/>
      <c r="I65" s="1214"/>
      <c r="J65" s="1214"/>
      <c r="K65" s="1214"/>
      <c r="L65" s="1214"/>
      <c r="M65" s="1214"/>
      <c r="N65" s="1214"/>
      <c r="O65" s="1214"/>
    </row>
    <row r="66" spans="1:15" x14ac:dyDescent="0.35">
      <c r="A66" s="1214" t="s">
        <v>730</v>
      </c>
      <c r="B66" s="1214"/>
      <c r="C66" s="1214"/>
      <c r="D66" s="1214"/>
      <c r="E66" s="1214"/>
      <c r="F66" s="1214"/>
      <c r="G66" s="1214"/>
      <c r="H66" s="1214"/>
      <c r="I66" s="1214"/>
      <c r="J66" s="1214"/>
      <c r="K66" s="1214"/>
      <c r="L66" s="1214"/>
      <c r="M66" s="1214"/>
      <c r="N66" s="1214"/>
      <c r="O66" s="1214"/>
    </row>
    <row r="67" spans="1:15" x14ac:dyDescent="0.35">
      <c r="A67" s="1214"/>
      <c r="B67" s="1214"/>
      <c r="C67" s="1214"/>
      <c r="D67" s="1214"/>
      <c r="E67" s="1214"/>
      <c r="F67" s="1214"/>
      <c r="G67" s="1214"/>
      <c r="H67" s="1214"/>
      <c r="I67" s="1214"/>
      <c r="J67" s="1214"/>
      <c r="K67" s="1214"/>
      <c r="L67" s="1214"/>
      <c r="M67" s="1214"/>
      <c r="N67" s="1214"/>
      <c r="O67" s="1214"/>
    </row>
  </sheetData>
  <sheetProtection algorithmName="SHA-512" hashValue="62hiTP+eLXZP7O38qu59CVs4pe0iOYhnVoIwrlnBCaLGhfncSC2XfBW/JEPqYmCDh/vluAcuihH4ZPkG9u6YEA==" saltValue="XtVOoP5he45Cuc14FOPt4Q==" spinCount="100000" sheet="1" objects="1" scenarios="1"/>
  <mergeCells count="23">
    <mergeCell ref="A13:A15"/>
    <mergeCell ref="A16:A18"/>
    <mergeCell ref="A56:A58"/>
    <mergeCell ref="A59:A61"/>
    <mergeCell ref="A44:A46"/>
    <mergeCell ref="A47:A49"/>
    <mergeCell ref="A50:A52"/>
    <mergeCell ref="A64:O65"/>
    <mergeCell ref="A66:O67"/>
    <mergeCell ref="A1:O1"/>
    <mergeCell ref="A2:B2"/>
    <mergeCell ref="A36:A38"/>
    <mergeCell ref="A39:A41"/>
    <mergeCell ref="A19:A21"/>
    <mergeCell ref="A24:A26"/>
    <mergeCell ref="A27:A29"/>
    <mergeCell ref="A30:A32"/>
    <mergeCell ref="A33:A35"/>
    <mergeCell ref="A4:A6"/>
    <mergeCell ref="A7:A9"/>
    <mergeCell ref="A10:A12"/>
    <mergeCell ref="A62:O63"/>
    <mergeCell ref="A53:A55"/>
  </mergeCells>
  <pageMargins left="0.7" right="0.7" top="0.75" bottom="0.75" header="0.3" footer="0.3"/>
  <pageSetup paperSize="5" scale="89" fitToWidth="0" orientation="portrait" horizontalDpi="1200" verticalDpi="1200" r:id="rId1"/>
  <ignoredErrors>
    <ignoredError sqref="C6 C9 C12 C15 C18 C21 C26 C29 C32 C35 C38 C41 C46 C49 C52 C55 C58 C61 D6:O6 D9:O9 D12:O12 D15:O15 D18:O18 D21:O21 D26:O26 D29:O29 D32:O32 D35:O35 D38:O38 D41:O41 D46:O46 D49:O49 D52:O52 D55:O55 D58:O58 D61:O6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61"/>
  <sheetViews>
    <sheetView showGridLines="0" zoomScaleNormal="100" workbookViewId="0">
      <selection sqref="A1:BC1"/>
    </sheetView>
  </sheetViews>
  <sheetFormatPr defaultColWidth="9.1796875" defaultRowHeight="14" x14ac:dyDescent="0.3"/>
  <cols>
    <col min="1" max="1" width="60.81640625" style="3" customWidth="1"/>
    <col min="2" max="3" width="0" style="3" hidden="1" customWidth="1"/>
    <col min="4" max="5" width="11.453125" style="3" bestFit="1" customWidth="1"/>
    <col min="6" max="6" width="9.81640625" style="3" bestFit="1" customWidth="1"/>
    <col min="7" max="7" width="10.54296875" style="3" customWidth="1"/>
    <col min="8" max="30" width="9.1796875" style="3" hidden="1" customWidth="1"/>
    <col min="31" max="31" width="8.7265625" style="3" hidden="1" customWidth="1"/>
    <col min="32" max="40" width="9" style="3" hidden="1" customWidth="1"/>
    <col min="41" max="43" width="8.81640625" style="3" hidden="1" customWidth="1"/>
    <col min="44" max="55" width="10.7265625" style="3" customWidth="1"/>
    <col min="56" max="16384" width="9.1796875" style="3"/>
  </cols>
  <sheetData>
    <row r="1" spans="1:79" ht="20.5" thickBot="1" x14ac:dyDescent="0.35">
      <c r="A1" s="1207" t="s">
        <v>394</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1208"/>
      <c r="AI1" s="1208"/>
      <c r="AJ1" s="1208"/>
      <c r="AK1" s="1208"/>
      <c r="AL1" s="1208"/>
      <c r="AM1" s="1208"/>
      <c r="AN1" s="1208"/>
      <c r="AO1" s="1208"/>
      <c r="AP1" s="1208"/>
      <c r="AQ1" s="1208"/>
      <c r="AR1" s="1208"/>
      <c r="AS1" s="1208"/>
      <c r="AT1" s="1208"/>
      <c r="AU1" s="1208"/>
      <c r="AV1" s="1208"/>
      <c r="AW1" s="1208"/>
      <c r="AX1" s="1208"/>
      <c r="AY1" s="1208"/>
      <c r="AZ1" s="1208"/>
      <c r="BA1" s="1208"/>
      <c r="BB1" s="1208"/>
      <c r="BC1" s="1209"/>
    </row>
    <row r="2" spans="1:79" x14ac:dyDescent="0.3">
      <c r="A2" s="1220" t="s">
        <v>144</v>
      </c>
      <c r="B2" s="1220"/>
      <c r="C2" s="1220"/>
      <c r="D2" s="679"/>
      <c r="E2" s="679"/>
      <c r="F2" s="679"/>
      <c r="G2" s="679"/>
      <c r="H2" s="679"/>
      <c r="J2" s="676"/>
      <c r="K2" s="676"/>
      <c r="L2" s="16"/>
      <c r="M2" s="16"/>
      <c r="N2" s="16"/>
      <c r="O2" s="16"/>
      <c r="P2" s="16"/>
      <c r="Q2" s="338"/>
      <c r="R2" s="16"/>
      <c r="S2" s="16"/>
      <c r="AO2" s="20"/>
      <c r="BA2" s="20" t="str">
        <f>'Operational Data'!BA2</f>
        <v>Effective: April 30, 2020</v>
      </c>
    </row>
    <row r="3" spans="1:79" ht="15.75" customHeight="1" x14ac:dyDescent="0.3">
      <c r="A3" s="1221" t="s">
        <v>613</v>
      </c>
      <c r="B3" s="1221"/>
      <c r="C3" s="1221"/>
      <c r="D3" s="678"/>
      <c r="E3" s="678"/>
      <c r="F3" s="678"/>
      <c r="G3" s="678"/>
      <c r="H3" s="677"/>
      <c r="I3" s="16"/>
      <c r="J3" s="16"/>
      <c r="K3" s="16"/>
      <c r="L3" s="16"/>
      <c r="M3" s="16"/>
      <c r="N3" s="16"/>
      <c r="O3" s="16"/>
      <c r="P3" s="16"/>
      <c r="Q3" s="338"/>
      <c r="R3" s="16"/>
      <c r="S3" s="16"/>
      <c r="AO3" s="20"/>
      <c r="BA3" s="20"/>
    </row>
    <row r="4" spans="1:79" ht="15.5" thickBot="1" x14ac:dyDescent="0.35">
      <c r="A4" s="1219" t="s">
        <v>611</v>
      </c>
      <c r="B4" s="1219"/>
      <c r="C4" s="1219"/>
      <c r="D4" s="1219"/>
      <c r="E4" s="1219"/>
      <c r="F4" s="1219"/>
      <c r="G4" s="1219"/>
      <c r="H4" s="16"/>
      <c r="I4" s="16"/>
      <c r="J4" s="16"/>
      <c r="K4" s="16"/>
      <c r="L4" s="16"/>
      <c r="M4" s="16"/>
      <c r="N4" s="16"/>
      <c r="O4" s="16"/>
      <c r="P4" s="16"/>
      <c r="Q4" s="16"/>
      <c r="R4" s="16"/>
      <c r="S4" s="16"/>
    </row>
    <row r="5" spans="1:79" ht="26.5" thickBot="1" x14ac:dyDescent="0.35">
      <c r="A5" s="862" t="s">
        <v>685</v>
      </c>
      <c r="B5" s="140" t="s">
        <v>4</v>
      </c>
      <c r="C5" s="141" t="s">
        <v>7</v>
      </c>
      <c r="D5" s="141" t="s">
        <v>443</v>
      </c>
      <c r="E5" s="141" t="s">
        <v>517</v>
      </c>
      <c r="F5" s="475" t="s">
        <v>560</v>
      </c>
      <c r="G5" s="537" t="s">
        <v>516</v>
      </c>
      <c r="H5" s="348" t="s">
        <v>625</v>
      </c>
      <c r="I5" s="142" t="s">
        <v>624</v>
      </c>
      <c r="J5" s="142" t="s">
        <v>623</v>
      </c>
      <c r="K5" s="142" t="s">
        <v>622</v>
      </c>
      <c r="L5" s="142" t="s">
        <v>621</v>
      </c>
      <c r="M5" s="142" t="s">
        <v>620</v>
      </c>
      <c r="N5" s="142" t="s">
        <v>619</v>
      </c>
      <c r="O5" s="142" t="s">
        <v>618</v>
      </c>
      <c r="P5" s="142" t="s">
        <v>617</v>
      </c>
      <c r="Q5" s="142" t="s">
        <v>616</v>
      </c>
      <c r="R5" s="142" t="s">
        <v>615</v>
      </c>
      <c r="S5" s="143" t="s">
        <v>614</v>
      </c>
      <c r="T5" s="348" t="s">
        <v>43</v>
      </c>
      <c r="U5" s="142" t="s">
        <v>32</v>
      </c>
      <c r="V5" s="142" t="s">
        <v>33</v>
      </c>
      <c r="W5" s="142" t="s">
        <v>34</v>
      </c>
      <c r="X5" s="142" t="s">
        <v>35</v>
      </c>
      <c r="Y5" s="142" t="s">
        <v>36</v>
      </c>
      <c r="Z5" s="142" t="s">
        <v>37</v>
      </c>
      <c r="AA5" s="142" t="s">
        <v>38</v>
      </c>
      <c r="AB5" s="142" t="s">
        <v>39</v>
      </c>
      <c r="AC5" s="142" t="s">
        <v>40</v>
      </c>
      <c r="AD5" s="142" t="s">
        <v>41</v>
      </c>
      <c r="AE5" s="143" t="s">
        <v>42</v>
      </c>
      <c r="AF5" s="529" t="s">
        <v>432</v>
      </c>
      <c r="AG5" s="142" t="s">
        <v>433</v>
      </c>
      <c r="AH5" s="142" t="s">
        <v>434</v>
      </c>
      <c r="AI5" s="142" t="s">
        <v>435</v>
      </c>
      <c r="AJ5" s="142" t="s">
        <v>436</v>
      </c>
      <c r="AK5" s="142" t="s">
        <v>437</v>
      </c>
      <c r="AL5" s="142" t="s">
        <v>438</v>
      </c>
      <c r="AM5" s="142" t="s">
        <v>439</v>
      </c>
      <c r="AN5" s="142" t="s">
        <v>444</v>
      </c>
      <c r="AO5" s="142" t="s">
        <v>440</v>
      </c>
      <c r="AP5" s="142" t="s">
        <v>441</v>
      </c>
      <c r="AQ5" s="143" t="s">
        <v>442</v>
      </c>
      <c r="AR5" s="348" t="s">
        <v>518</v>
      </c>
      <c r="AS5" s="142" t="s">
        <v>519</v>
      </c>
      <c r="AT5" s="142" t="s">
        <v>520</v>
      </c>
      <c r="AU5" s="142" t="s">
        <v>521</v>
      </c>
      <c r="AV5" s="142" t="s">
        <v>528</v>
      </c>
      <c r="AW5" s="142" t="s">
        <v>529</v>
      </c>
      <c r="AX5" s="142" t="s">
        <v>522</v>
      </c>
      <c r="AY5" s="142" t="s">
        <v>523</v>
      </c>
      <c r="AZ5" s="142" t="s">
        <v>524</v>
      </c>
      <c r="BA5" s="142" t="s">
        <v>525</v>
      </c>
      <c r="BB5" s="142" t="s">
        <v>526</v>
      </c>
      <c r="BC5" s="143" t="s">
        <v>527</v>
      </c>
    </row>
    <row r="6" spans="1:79" x14ac:dyDescent="0.3">
      <c r="A6" s="357" t="s">
        <v>633</v>
      </c>
      <c r="B6" s="694" t="s">
        <v>530</v>
      </c>
      <c r="C6" s="694" t="s">
        <v>530</v>
      </c>
      <c r="D6" s="746">
        <f>D8/D7</f>
        <v>0.23100988791779681</v>
      </c>
      <c r="E6" s="746">
        <f>E8/E7</f>
        <v>0.23253341876110317</v>
      </c>
      <c r="F6" s="729">
        <f>F8/F7</f>
        <v>0.22241730742063731</v>
      </c>
      <c r="G6" s="873"/>
      <c r="H6" s="696" t="s">
        <v>530</v>
      </c>
      <c r="I6" s="697" t="s">
        <v>530</v>
      </c>
      <c r="J6" s="697" t="s">
        <v>530</v>
      </c>
      <c r="K6" s="697" t="s">
        <v>530</v>
      </c>
      <c r="L6" s="697" t="s">
        <v>530</v>
      </c>
      <c r="M6" s="697" t="s">
        <v>530</v>
      </c>
      <c r="N6" s="697" t="s">
        <v>530</v>
      </c>
      <c r="O6" s="697" t="s">
        <v>530</v>
      </c>
      <c r="P6" s="697" t="s">
        <v>530</v>
      </c>
      <c r="Q6" s="697" t="s">
        <v>530</v>
      </c>
      <c r="R6" s="697" t="s">
        <v>530</v>
      </c>
      <c r="S6" s="698" t="s">
        <v>530</v>
      </c>
      <c r="T6" s="900">
        <v>0.22500000000000001</v>
      </c>
      <c r="U6" s="680">
        <v>0.25084278271529298</v>
      </c>
      <c r="V6" s="681">
        <v>0.234387672343877</v>
      </c>
      <c r="W6" s="680">
        <v>0.22624681470695299</v>
      </c>
      <c r="X6" s="680">
        <v>0.226493506493507</v>
      </c>
      <c r="Y6" s="680">
        <v>0.24480793971696399</v>
      </c>
      <c r="Z6" s="680">
        <v>0.22498647917793399</v>
      </c>
      <c r="AA6" s="680">
        <v>0.23013069586718499</v>
      </c>
      <c r="AB6" s="680">
        <v>0.22476001324064901</v>
      </c>
      <c r="AC6" s="680">
        <v>0.227965003240441</v>
      </c>
      <c r="AD6" s="680">
        <v>0.22546161321671501</v>
      </c>
      <c r="AE6" s="682">
        <v>0.22873674059787799</v>
      </c>
      <c r="AF6" s="683">
        <v>0.22865329512894</v>
      </c>
      <c r="AG6" s="684">
        <v>0.239219868962365</v>
      </c>
      <c r="AH6" s="684">
        <v>0.24664185143227099</v>
      </c>
      <c r="AI6" s="684">
        <v>0.229703608247423</v>
      </c>
      <c r="AJ6" s="684">
        <v>0.23604145770645299</v>
      </c>
      <c r="AK6" s="684">
        <v>0.23263199682413699</v>
      </c>
      <c r="AL6" s="684">
        <v>0.237677371172517</v>
      </c>
      <c r="AM6" s="684">
        <v>0.226963398933235</v>
      </c>
      <c r="AN6" s="684">
        <v>0.22253756260434099</v>
      </c>
      <c r="AO6" s="684">
        <v>0.225279171386956</v>
      </c>
      <c r="AP6" s="684">
        <v>0.241487689889995</v>
      </c>
      <c r="AQ6" s="685">
        <v>0.22</v>
      </c>
      <c r="AR6" s="683">
        <v>0.214</v>
      </c>
      <c r="AS6" s="225">
        <v>0.22600000000000001</v>
      </c>
      <c r="AT6" s="225">
        <v>0.216</v>
      </c>
      <c r="AU6" s="225">
        <v>0.222</v>
      </c>
      <c r="AV6" s="225">
        <v>0.224</v>
      </c>
      <c r="AW6" s="225">
        <v>0.22500000000000001</v>
      </c>
      <c r="AX6" s="225">
        <v>0.22900000000000001</v>
      </c>
      <c r="AY6" s="225">
        <v>0.223</v>
      </c>
      <c r="AZ6" s="907">
        <v>0.223</v>
      </c>
      <c r="BA6" s="225"/>
      <c r="BB6" s="666"/>
      <c r="BC6" s="667"/>
      <c r="BD6" s="686"/>
      <c r="BG6" s="686"/>
      <c r="BJ6" s="686"/>
      <c r="BN6" s="686"/>
      <c r="BR6" s="686"/>
      <c r="BU6" s="686"/>
      <c r="BX6" s="686"/>
      <c r="CA6" s="686"/>
    </row>
    <row r="7" spans="1:79" x14ac:dyDescent="0.3">
      <c r="A7" s="638" t="s">
        <v>498</v>
      </c>
      <c r="B7" s="695" t="s">
        <v>530</v>
      </c>
      <c r="C7" s="695" t="s">
        <v>530</v>
      </c>
      <c r="D7" s="749">
        <f>SUM(T7:AE7)</f>
        <v>69681</v>
      </c>
      <c r="E7" s="747">
        <f>SUM(AF7:AQ7)</f>
        <v>68674</v>
      </c>
      <c r="F7" s="730">
        <f>SUM(AR7:BC7)</f>
        <v>49551</v>
      </c>
      <c r="G7" s="874"/>
      <c r="H7" s="699" t="s">
        <v>530</v>
      </c>
      <c r="I7" s="700" t="s">
        <v>530</v>
      </c>
      <c r="J7" s="700" t="s">
        <v>530</v>
      </c>
      <c r="K7" s="700" t="s">
        <v>530</v>
      </c>
      <c r="L7" s="700" t="s">
        <v>530</v>
      </c>
      <c r="M7" s="700" t="s">
        <v>530</v>
      </c>
      <c r="N7" s="700" t="s">
        <v>530</v>
      </c>
      <c r="O7" s="700" t="s">
        <v>530</v>
      </c>
      <c r="P7" s="700" t="s">
        <v>530</v>
      </c>
      <c r="Q7" s="700" t="s">
        <v>530</v>
      </c>
      <c r="R7" s="700" t="s">
        <v>530</v>
      </c>
      <c r="S7" s="701" t="s">
        <v>530</v>
      </c>
      <c r="T7" s="673">
        <v>5498</v>
      </c>
      <c r="U7" s="687">
        <v>6526</v>
      </c>
      <c r="V7" s="688">
        <v>6165</v>
      </c>
      <c r="W7" s="687">
        <v>5494</v>
      </c>
      <c r="X7" s="687">
        <v>5775</v>
      </c>
      <c r="Y7" s="687">
        <v>5441</v>
      </c>
      <c r="Z7" s="687">
        <v>5547</v>
      </c>
      <c r="AA7" s="687">
        <v>5662</v>
      </c>
      <c r="AB7" s="687">
        <v>6042</v>
      </c>
      <c r="AC7" s="687">
        <v>6172</v>
      </c>
      <c r="AD7" s="687">
        <v>6174</v>
      </c>
      <c r="AE7" s="689">
        <v>5185</v>
      </c>
      <c r="AF7" s="690">
        <v>5235</v>
      </c>
      <c r="AG7" s="691">
        <v>6563</v>
      </c>
      <c r="AH7" s="691">
        <v>6179</v>
      </c>
      <c r="AI7" s="691">
        <v>6208</v>
      </c>
      <c r="AJ7" s="691">
        <v>5982</v>
      </c>
      <c r="AK7" s="691">
        <v>5038</v>
      </c>
      <c r="AL7" s="691">
        <v>5356</v>
      </c>
      <c r="AM7" s="691">
        <v>5437</v>
      </c>
      <c r="AN7" s="691">
        <v>5990</v>
      </c>
      <c r="AO7" s="691">
        <v>6179</v>
      </c>
      <c r="AP7" s="691">
        <v>5727</v>
      </c>
      <c r="AQ7" s="692">
        <v>4780</v>
      </c>
      <c r="AR7" s="690">
        <v>5281</v>
      </c>
      <c r="AS7" s="22">
        <v>6259</v>
      </c>
      <c r="AT7" s="22">
        <v>5906</v>
      </c>
      <c r="AU7" s="22">
        <v>5804</v>
      </c>
      <c r="AV7" s="22">
        <v>5409</v>
      </c>
      <c r="AW7" s="22">
        <v>4867</v>
      </c>
      <c r="AX7" s="22">
        <v>5501</v>
      </c>
      <c r="AY7" s="22">
        <v>5154</v>
      </c>
      <c r="AZ7" s="304">
        <v>5370</v>
      </c>
      <c r="BA7" s="22"/>
      <c r="BB7" s="668"/>
      <c r="BC7" s="669"/>
      <c r="BD7" s="693"/>
      <c r="BG7" s="693"/>
      <c r="BJ7" s="693"/>
      <c r="BN7" s="693"/>
      <c r="BR7" s="693"/>
      <c r="BU7" s="693"/>
      <c r="BX7" s="693"/>
      <c r="CA7" s="693"/>
    </row>
    <row r="8" spans="1:79" ht="14.5" thickBot="1" x14ac:dyDescent="0.35">
      <c r="A8" s="407" t="s">
        <v>499</v>
      </c>
      <c r="B8" s="719" t="s">
        <v>530</v>
      </c>
      <c r="C8" s="719" t="s">
        <v>530</v>
      </c>
      <c r="D8" s="798">
        <f>SUM(T8:AE8)</f>
        <v>16097</v>
      </c>
      <c r="E8" s="753">
        <f>SUM(AF8:AQ8)</f>
        <v>15969</v>
      </c>
      <c r="F8" s="799">
        <f>SUM(AR8:BC8)</f>
        <v>11021</v>
      </c>
      <c r="G8" s="875"/>
      <c r="H8" s="800" t="s">
        <v>530</v>
      </c>
      <c r="I8" s="801" t="s">
        <v>530</v>
      </c>
      <c r="J8" s="801" t="s">
        <v>530</v>
      </c>
      <c r="K8" s="801" t="s">
        <v>530</v>
      </c>
      <c r="L8" s="801" t="s">
        <v>530</v>
      </c>
      <c r="M8" s="801" t="s">
        <v>530</v>
      </c>
      <c r="N8" s="801" t="s">
        <v>530</v>
      </c>
      <c r="O8" s="801" t="s">
        <v>530</v>
      </c>
      <c r="P8" s="801" t="s">
        <v>530</v>
      </c>
      <c r="Q8" s="801" t="s">
        <v>530</v>
      </c>
      <c r="R8" s="801" t="s">
        <v>530</v>
      </c>
      <c r="S8" s="802" t="s">
        <v>530</v>
      </c>
      <c r="T8" s="674">
        <v>1238</v>
      </c>
      <c r="U8" s="803">
        <v>1637</v>
      </c>
      <c r="V8" s="804">
        <v>1445</v>
      </c>
      <c r="W8" s="803">
        <v>1243</v>
      </c>
      <c r="X8" s="803">
        <v>1308</v>
      </c>
      <c r="Y8" s="803">
        <v>1332</v>
      </c>
      <c r="Z8" s="803">
        <v>1248</v>
      </c>
      <c r="AA8" s="803">
        <v>1303</v>
      </c>
      <c r="AB8" s="803">
        <v>1358</v>
      </c>
      <c r="AC8" s="803">
        <v>1407</v>
      </c>
      <c r="AD8" s="803">
        <v>1392</v>
      </c>
      <c r="AE8" s="805">
        <v>1186</v>
      </c>
      <c r="AF8" s="806">
        <v>1197</v>
      </c>
      <c r="AG8" s="807">
        <v>1570</v>
      </c>
      <c r="AH8" s="807">
        <v>1524</v>
      </c>
      <c r="AI8" s="807">
        <v>1426</v>
      </c>
      <c r="AJ8" s="807">
        <v>1412</v>
      </c>
      <c r="AK8" s="807">
        <v>1172</v>
      </c>
      <c r="AL8" s="807">
        <v>1273</v>
      </c>
      <c r="AM8" s="807">
        <v>1234</v>
      </c>
      <c r="AN8" s="807">
        <v>1333</v>
      </c>
      <c r="AO8" s="807">
        <v>1392</v>
      </c>
      <c r="AP8" s="807">
        <v>1383</v>
      </c>
      <c r="AQ8" s="808">
        <v>1053</v>
      </c>
      <c r="AR8" s="806">
        <v>1130</v>
      </c>
      <c r="AS8" s="101">
        <v>1416</v>
      </c>
      <c r="AT8" s="101">
        <v>1277</v>
      </c>
      <c r="AU8" s="101">
        <v>1288</v>
      </c>
      <c r="AV8" s="101">
        <v>1209</v>
      </c>
      <c r="AW8" s="101">
        <v>1095</v>
      </c>
      <c r="AX8" s="101">
        <v>1268</v>
      </c>
      <c r="AY8" s="101">
        <v>1148</v>
      </c>
      <c r="AZ8" s="908">
        <v>1190</v>
      </c>
      <c r="BA8" s="101"/>
      <c r="BB8" s="762"/>
      <c r="BC8" s="715"/>
      <c r="BD8" s="693"/>
      <c r="BG8" s="693"/>
      <c r="BJ8" s="693"/>
      <c r="BN8" s="693"/>
      <c r="BR8" s="693"/>
      <c r="BU8" s="693"/>
      <c r="BX8" s="693"/>
      <c r="CA8" s="693"/>
    </row>
    <row r="9" spans="1:79" ht="14.5" thickBot="1" x14ac:dyDescent="0.35">
      <c r="A9" s="1"/>
      <c r="C9" s="748"/>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79" ht="26.5" thickBot="1" x14ac:dyDescent="0.35">
      <c r="A10" s="861" t="s">
        <v>686</v>
      </c>
      <c r="B10" s="140" t="s">
        <v>4</v>
      </c>
      <c r="C10" s="141" t="s">
        <v>7</v>
      </c>
      <c r="D10" s="141" t="s">
        <v>443</v>
      </c>
      <c r="E10" s="141" t="s">
        <v>517</v>
      </c>
      <c r="F10" s="475" t="s">
        <v>560</v>
      </c>
      <c r="G10" s="537" t="s">
        <v>516</v>
      </c>
      <c r="H10" s="529" t="s">
        <v>43</v>
      </c>
      <c r="I10" s="142" t="s">
        <v>32</v>
      </c>
      <c r="J10" s="142" t="s">
        <v>33</v>
      </c>
      <c r="K10" s="142" t="s">
        <v>34</v>
      </c>
      <c r="L10" s="142" t="s">
        <v>35</v>
      </c>
      <c r="M10" s="142" t="s">
        <v>36</v>
      </c>
      <c r="N10" s="142" t="s">
        <v>37</v>
      </c>
      <c r="O10" s="142" t="s">
        <v>38</v>
      </c>
      <c r="P10" s="142" t="s">
        <v>39</v>
      </c>
      <c r="Q10" s="142" t="s">
        <v>40</v>
      </c>
      <c r="R10" s="142" t="s">
        <v>41</v>
      </c>
      <c r="S10" s="143" t="s">
        <v>42</v>
      </c>
      <c r="T10" s="142" t="s">
        <v>432</v>
      </c>
      <c r="U10" s="142" t="s">
        <v>433</v>
      </c>
      <c r="V10" s="142" t="s">
        <v>434</v>
      </c>
      <c r="W10" s="142" t="s">
        <v>435</v>
      </c>
      <c r="X10" s="142" t="s">
        <v>436</v>
      </c>
      <c r="Y10" s="142" t="s">
        <v>437</v>
      </c>
      <c r="Z10" s="142" t="s">
        <v>438</v>
      </c>
      <c r="AA10" s="142" t="s">
        <v>439</v>
      </c>
      <c r="AB10" s="142" t="s">
        <v>444</v>
      </c>
      <c r="AC10" s="142" t="s">
        <v>440</v>
      </c>
      <c r="AD10" s="142" t="s">
        <v>441</v>
      </c>
      <c r="AE10" s="143" t="s">
        <v>442</v>
      </c>
      <c r="AF10" s="348" t="s">
        <v>518</v>
      </c>
      <c r="AG10" s="142" t="s">
        <v>519</v>
      </c>
      <c r="AH10" s="142" t="s">
        <v>520</v>
      </c>
      <c r="AI10" s="142" t="s">
        <v>521</v>
      </c>
      <c r="AJ10" s="142" t="s">
        <v>528</v>
      </c>
      <c r="AK10" s="142" t="s">
        <v>529</v>
      </c>
      <c r="AL10" s="142" t="s">
        <v>522</v>
      </c>
      <c r="AM10" s="142" t="s">
        <v>523</v>
      </c>
      <c r="AN10" s="142" t="s">
        <v>524</v>
      </c>
      <c r="AO10" s="142" t="s">
        <v>525</v>
      </c>
      <c r="AP10" s="142" t="s">
        <v>526</v>
      </c>
      <c r="AQ10" s="143" t="s">
        <v>527</v>
      </c>
      <c r="AR10" s="348" t="s">
        <v>562</v>
      </c>
      <c r="AS10" s="142" t="s">
        <v>563</v>
      </c>
      <c r="AT10" s="142" t="s">
        <v>564</v>
      </c>
      <c r="AU10" s="142" t="s">
        <v>565</v>
      </c>
      <c r="AV10" s="142" t="s">
        <v>566</v>
      </c>
      <c r="AW10" s="142" t="s">
        <v>567</v>
      </c>
      <c r="AX10" s="142" t="s">
        <v>568</v>
      </c>
      <c r="AY10" s="142" t="s">
        <v>569</v>
      </c>
      <c r="AZ10" s="142" t="s">
        <v>570</v>
      </c>
      <c r="BA10" s="142" t="s">
        <v>571</v>
      </c>
      <c r="BB10" s="142" t="s">
        <v>572</v>
      </c>
      <c r="BC10" s="143" t="s">
        <v>573</v>
      </c>
    </row>
    <row r="11" spans="1:79" x14ac:dyDescent="0.3">
      <c r="A11" s="702" t="s">
        <v>627</v>
      </c>
      <c r="B11" s="694" t="s">
        <v>530</v>
      </c>
      <c r="C11" s="694" t="s">
        <v>530</v>
      </c>
      <c r="D11" s="884" t="s">
        <v>530</v>
      </c>
      <c r="E11" s="885">
        <f t="shared" ref="E11:F11" si="0">E13/(E12/100000)</f>
        <v>3.1136380013290785</v>
      </c>
      <c r="F11" s="1027">
        <f t="shared" si="0"/>
        <v>2.5649585467722136</v>
      </c>
      <c r="G11" s="883">
        <f>G13/(G12/100000)</f>
        <v>1.3600526366031735</v>
      </c>
      <c r="H11" s="316"/>
      <c r="I11" s="4"/>
      <c r="J11" s="4"/>
      <c r="K11" s="4"/>
      <c r="L11" s="4"/>
      <c r="M11" s="15"/>
      <c r="N11" s="139"/>
      <c r="O11" s="139"/>
      <c r="P11" s="116"/>
      <c r="Q11" s="116"/>
      <c r="R11" s="116"/>
      <c r="S11" s="206"/>
      <c r="T11" s="4">
        <v>2.5</v>
      </c>
      <c r="U11" s="709">
        <v>3.59859654734653</v>
      </c>
      <c r="V11" s="709">
        <v>1.8822112217433</v>
      </c>
      <c r="W11" s="709">
        <v>2.6567481402762998</v>
      </c>
      <c r="X11" s="709">
        <v>4.7222967534209799</v>
      </c>
      <c r="Y11" s="709">
        <v>1.2681235997801901</v>
      </c>
      <c r="Z11" s="710">
        <v>2.7728127839466898</v>
      </c>
      <c r="AA11" s="710">
        <v>5.1984140111435098</v>
      </c>
      <c r="AB11" s="710">
        <v>3.8687962240548899</v>
      </c>
      <c r="AC11" s="710">
        <v>2.2336585540187999</v>
      </c>
      <c r="AD11" s="710">
        <v>3.4818486875606598</v>
      </c>
      <c r="AE11" s="711">
        <v>3.4277801010509599</v>
      </c>
      <c r="AF11" s="716">
        <v>3.1282189932050599</v>
      </c>
      <c r="AG11" s="709">
        <v>3.8402284258226</v>
      </c>
      <c r="AH11" s="709">
        <v>2.3477981175354699</v>
      </c>
      <c r="AI11" s="709">
        <v>5.4474019297421297</v>
      </c>
      <c r="AJ11" s="709">
        <v>2.8442152217658299</v>
      </c>
      <c r="AK11" s="709">
        <v>1.3966122841361099</v>
      </c>
      <c r="AL11" s="710">
        <v>2.10132593666604</v>
      </c>
      <c r="AM11" s="710">
        <v>2.5729429321257702</v>
      </c>
      <c r="AN11" s="710">
        <v>1.1560907484993901</v>
      </c>
      <c r="AO11" s="710">
        <v>3.31747265454683</v>
      </c>
      <c r="AP11" s="710">
        <v>0.45279704051854303</v>
      </c>
      <c r="AQ11" s="711">
        <v>2.1</v>
      </c>
      <c r="AR11" s="707">
        <v>1.6</v>
      </c>
      <c r="AS11" s="822">
        <v>1.1000000000000001</v>
      </c>
      <c r="AT11" s="822">
        <v>3</v>
      </c>
      <c r="AU11" s="881">
        <v>1.4</v>
      </c>
      <c r="AV11" s="881">
        <v>2.6</v>
      </c>
      <c r="AW11" s="881">
        <v>2</v>
      </c>
      <c r="AX11" s="881">
        <v>0</v>
      </c>
      <c r="AY11" s="881">
        <v>0.5</v>
      </c>
      <c r="AZ11" s="909">
        <v>0</v>
      </c>
      <c r="BA11" s="882"/>
      <c r="BB11" s="882"/>
      <c r="BC11" s="244"/>
      <c r="BD11" s="693"/>
    </row>
    <row r="12" spans="1:79" x14ac:dyDescent="0.3">
      <c r="A12" s="703" t="s">
        <v>628</v>
      </c>
      <c r="B12" s="695" t="s">
        <v>530</v>
      </c>
      <c r="C12" s="695" t="s">
        <v>530</v>
      </c>
      <c r="D12" s="695" t="s">
        <v>530</v>
      </c>
      <c r="E12" s="95">
        <f>SUM(T12:AE12)</f>
        <v>5620435</v>
      </c>
      <c r="F12" s="502">
        <f>SUM(AF12:AQ12)</f>
        <v>5146282</v>
      </c>
      <c r="G12" s="583">
        <f>SUM(AR12:BC12)</f>
        <v>3896908</v>
      </c>
      <c r="H12" s="507"/>
      <c r="I12" s="5"/>
      <c r="J12" s="5"/>
      <c r="K12" s="5"/>
      <c r="L12" s="5"/>
      <c r="M12" s="22"/>
      <c r="N12" s="109"/>
      <c r="O12" s="109"/>
      <c r="P12" s="117"/>
      <c r="Q12" s="117"/>
      <c r="R12" s="117"/>
      <c r="S12" s="207"/>
      <c r="T12" s="22">
        <v>511616</v>
      </c>
      <c r="U12" s="670">
        <v>500195</v>
      </c>
      <c r="V12" s="670">
        <v>478161</v>
      </c>
      <c r="W12" s="670">
        <v>489320</v>
      </c>
      <c r="X12" s="670">
        <v>465875</v>
      </c>
      <c r="Y12" s="670">
        <v>473140</v>
      </c>
      <c r="Z12" s="712">
        <v>468838</v>
      </c>
      <c r="AA12" s="712">
        <v>423206</v>
      </c>
      <c r="AB12" s="712">
        <v>465261</v>
      </c>
      <c r="AC12" s="712">
        <v>447696</v>
      </c>
      <c r="AD12" s="712">
        <v>459526</v>
      </c>
      <c r="AE12" s="669">
        <v>437601</v>
      </c>
      <c r="AF12" s="717">
        <v>447539</v>
      </c>
      <c r="AG12" s="670">
        <v>442682</v>
      </c>
      <c r="AH12" s="670">
        <v>425931</v>
      </c>
      <c r="AI12" s="670">
        <v>440577</v>
      </c>
      <c r="AJ12" s="670">
        <v>421909</v>
      </c>
      <c r="AK12" s="670">
        <v>429611</v>
      </c>
      <c r="AL12" s="712">
        <v>428301</v>
      </c>
      <c r="AM12" s="712">
        <v>388660</v>
      </c>
      <c r="AN12" s="712">
        <v>432492</v>
      </c>
      <c r="AO12" s="712">
        <v>422008</v>
      </c>
      <c r="AP12" s="712">
        <v>441699</v>
      </c>
      <c r="AQ12" s="669">
        <v>424873</v>
      </c>
      <c r="AR12" s="708">
        <v>439167</v>
      </c>
      <c r="AS12" s="117">
        <v>439258</v>
      </c>
      <c r="AT12" s="117">
        <v>427424</v>
      </c>
      <c r="AU12" s="117">
        <v>443340</v>
      </c>
      <c r="AV12" s="117">
        <v>428272</v>
      </c>
      <c r="AW12" s="117">
        <v>439570</v>
      </c>
      <c r="AX12" s="117">
        <v>439250</v>
      </c>
      <c r="AY12" s="117">
        <v>412371</v>
      </c>
      <c r="AZ12" s="815">
        <v>428256</v>
      </c>
      <c r="BA12" s="22"/>
      <c r="BB12" s="22"/>
      <c r="BC12" s="245"/>
      <c r="BD12" s="693"/>
    </row>
    <row r="13" spans="1:79" ht="14.5" thickBot="1" x14ac:dyDescent="0.35">
      <c r="A13" s="704" t="s">
        <v>629</v>
      </c>
      <c r="B13" s="719" t="s">
        <v>530</v>
      </c>
      <c r="C13" s="719" t="s">
        <v>530</v>
      </c>
      <c r="D13" s="719" t="s">
        <v>530</v>
      </c>
      <c r="E13" s="96">
        <f>SUM(T13:AE13)</f>
        <v>175</v>
      </c>
      <c r="F13" s="459">
        <f>SUM(AF13:AQ13)</f>
        <v>132</v>
      </c>
      <c r="G13" s="570">
        <f>SUM(AR13:BC13)</f>
        <v>53</v>
      </c>
      <c r="H13" s="705"/>
      <c r="I13" s="6"/>
      <c r="J13" s="6"/>
      <c r="K13" s="6"/>
      <c r="L13" s="6"/>
      <c r="M13" s="101"/>
      <c r="N13" s="112"/>
      <c r="O13" s="112"/>
      <c r="P13" s="119"/>
      <c r="Q13" s="119"/>
      <c r="R13" s="119"/>
      <c r="S13" s="208"/>
      <c r="T13" s="101">
        <v>13</v>
      </c>
      <c r="U13" s="713">
        <v>18</v>
      </c>
      <c r="V13" s="713">
        <v>9</v>
      </c>
      <c r="W13" s="713">
        <v>13</v>
      </c>
      <c r="X13" s="713">
        <v>22</v>
      </c>
      <c r="Y13" s="713">
        <v>6</v>
      </c>
      <c r="Z13" s="714">
        <v>13</v>
      </c>
      <c r="AA13" s="714">
        <v>22</v>
      </c>
      <c r="AB13" s="714">
        <v>18</v>
      </c>
      <c r="AC13" s="714">
        <v>10</v>
      </c>
      <c r="AD13" s="714">
        <v>16</v>
      </c>
      <c r="AE13" s="715">
        <v>15</v>
      </c>
      <c r="AF13" s="718">
        <v>14</v>
      </c>
      <c r="AG13" s="713">
        <v>17</v>
      </c>
      <c r="AH13" s="713">
        <v>10</v>
      </c>
      <c r="AI13" s="713">
        <v>24</v>
      </c>
      <c r="AJ13" s="713">
        <v>12</v>
      </c>
      <c r="AK13" s="713">
        <v>6</v>
      </c>
      <c r="AL13" s="714">
        <v>9</v>
      </c>
      <c r="AM13" s="714">
        <v>10</v>
      </c>
      <c r="AN13" s="714">
        <v>5</v>
      </c>
      <c r="AO13" s="714">
        <v>14</v>
      </c>
      <c r="AP13" s="714">
        <v>2</v>
      </c>
      <c r="AQ13" s="715">
        <v>9</v>
      </c>
      <c r="AR13" s="720">
        <v>7</v>
      </c>
      <c r="AS13" s="823">
        <v>5</v>
      </c>
      <c r="AT13" s="823">
        <v>13</v>
      </c>
      <c r="AU13" s="119">
        <v>6</v>
      </c>
      <c r="AV13" s="119">
        <v>11</v>
      </c>
      <c r="AW13" s="119">
        <v>9</v>
      </c>
      <c r="AX13" s="119">
        <v>0</v>
      </c>
      <c r="AY13" s="119">
        <v>2</v>
      </c>
      <c r="AZ13" s="812">
        <v>0</v>
      </c>
      <c r="BA13" s="101"/>
      <c r="BB13" s="101"/>
      <c r="BC13" s="258"/>
    </row>
    <row r="14" spans="1:79" x14ac:dyDescent="0.3">
      <c r="A14" s="858" t="s">
        <v>626</v>
      </c>
      <c r="B14" s="7"/>
      <c r="C14" s="7"/>
      <c r="D14" s="7"/>
      <c r="E14" s="671"/>
      <c r="F14" s="7"/>
      <c r="G14" s="7"/>
      <c r="H14" s="7"/>
      <c r="I14" s="7"/>
      <c r="J14" s="7"/>
      <c r="K14" s="7"/>
      <c r="L14" s="7"/>
      <c r="M14" s="671"/>
      <c r="N14" s="147"/>
      <c r="O14" s="147"/>
      <c r="P14" s="672"/>
      <c r="Q14" s="672"/>
      <c r="R14" s="672"/>
      <c r="S14" s="671"/>
      <c r="T14" s="7"/>
      <c r="U14" s="671"/>
      <c r="V14" s="671"/>
      <c r="W14" s="671"/>
      <c r="X14" s="671"/>
      <c r="Y14" s="671"/>
      <c r="Z14" s="672"/>
      <c r="AA14" s="672"/>
      <c r="AB14" s="672"/>
      <c r="AC14" s="672"/>
      <c r="AD14" s="672"/>
      <c r="AE14" s="671"/>
      <c r="AF14" s="7"/>
      <c r="AG14" s="671"/>
      <c r="AH14" s="671"/>
      <c r="AI14" s="671"/>
      <c r="AJ14" s="671"/>
      <c r="AK14" s="671"/>
      <c r="AL14" s="672"/>
      <c r="AM14" s="672"/>
      <c r="AN14" s="672"/>
      <c r="AO14" s="672"/>
      <c r="AP14" s="672"/>
      <c r="AQ14" s="671"/>
      <c r="AR14" s="7"/>
      <c r="AS14" s="671"/>
      <c r="AT14" s="671"/>
      <c r="AU14" s="671"/>
      <c r="AV14" s="671"/>
      <c r="AW14" s="671"/>
      <c r="AX14" s="672"/>
      <c r="AY14" s="672"/>
      <c r="AZ14" s="672"/>
      <c r="BA14" s="672"/>
      <c r="BB14" s="672"/>
      <c r="BC14" s="671"/>
    </row>
    <row r="15" spans="1:79" x14ac:dyDescent="0.3">
      <c r="A15" s="1"/>
      <c r="B15" s="7"/>
      <c r="C15" s="7"/>
      <c r="D15" s="7"/>
      <c r="E15" s="671"/>
      <c r="F15" s="7"/>
      <c r="G15" s="7"/>
      <c r="H15" s="7"/>
      <c r="I15" s="7"/>
      <c r="J15" s="7"/>
      <c r="K15" s="7"/>
      <c r="L15" s="7"/>
      <c r="M15" s="671"/>
      <c r="N15" s="147"/>
      <c r="O15" s="147"/>
      <c r="P15" s="672"/>
      <c r="Q15" s="672"/>
      <c r="R15" s="672"/>
      <c r="S15" s="671"/>
      <c r="T15" s="7"/>
      <c r="U15" s="671"/>
      <c r="V15" s="671"/>
      <c r="W15" s="671"/>
      <c r="X15" s="671"/>
      <c r="Y15" s="671"/>
      <c r="Z15" s="672"/>
      <c r="AA15" s="672"/>
      <c r="AB15" s="672"/>
      <c r="AC15" s="672"/>
      <c r="AD15" s="672"/>
      <c r="AE15" s="671"/>
      <c r="AF15" s="7"/>
      <c r="AG15" s="671"/>
      <c r="AH15" s="671"/>
      <c r="AI15" s="671"/>
      <c r="AJ15" s="671"/>
      <c r="AK15" s="671"/>
      <c r="AL15" s="672"/>
      <c r="AM15" s="672"/>
      <c r="AN15" s="672"/>
      <c r="AO15" s="672"/>
      <c r="AP15" s="672"/>
      <c r="AQ15" s="671"/>
      <c r="AR15" s="7"/>
      <c r="AS15" s="671"/>
      <c r="AT15" s="671"/>
      <c r="AU15" s="671"/>
      <c r="AV15" s="671"/>
      <c r="AW15" s="671"/>
      <c r="AX15" s="672"/>
      <c r="AY15" s="672"/>
      <c r="AZ15" s="672"/>
      <c r="BA15" s="672"/>
      <c r="BB15" s="672"/>
      <c r="BC15" s="671"/>
    </row>
    <row r="16" spans="1:79" ht="15.5" thickBot="1" x14ac:dyDescent="0.35">
      <c r="A16" s="1219" t="s">
        <v>651</v>
      </c>
      <c r="B16" s="1219"/>
      <c r="C16" s="1219"/>
      <c r="D16" s="1219"/>
      <c r="E16" s="1219"/>
      <c r="F16" s="1219"/>
      <c r="G16" s="1219"/>
    </row>
    <row r="17" spans="1:55" ht="26.5" thickBot="1" x14ac:dyDescent="0.35">
      <c r="A17" s="861" t="s">
        <v>684</v>
      </c>
      <c r="B17" s="140" t="s">
        <v>4</v>
      </c>
      <c r="C17" s="141" t="s">
        <v>7</v>
      </c>
      <c r="D17" s="141" t="s">
        <v>443</v>
      </c>
      <c r="E17" s="141" t="s">
        <v>517</v>
      </c>
      <c r="F17" s="475" t="s">
        <v>561</v>
      </c>
      <c r="G17" s="537" t="s">
        <v>516</v>
      </c>
      <c r="H17" s="529" t="s">
        <v>43</v>
      </c>
      <c r="I17" s="142" t="s">
        <v>32</v>
      </c>
      <c r="J17" s="142" t="s">
        <v>33</v>
      </c>
      <c r="K17" s="142" t="s">
        <v>34</v>
      </c>
      <c r="L17" s="142" t="s">
        <v>35</v>
      </c>
      <c r="M17" s="142" t="s">
        <v>36</v>
      </c>
      <c r="N17" s="142" t="s">
        <v>37</v>
      </c>
      <c r="O17" s="142" t="s">
        <v>38</v>
      </c>
      <c r="P17" s="142" t="s">
        <v>39</v>
      </c>
      <c r="Q17" s="142" t="s">
        <v>40</v>
      </c>
      <c r="R17" s="142" t="s">
        <v>41</v>
      </c>
      <c r="S17" s="143" t="s">
        <v>42</v>
      </c>
      <c r="T17" s="142" t="s">
        <v>432</v>
      </c>
      <c r="U17" s="142" t="s">
        <v>433</v>
      </c>
      <c r="V17" s="142" t="s">
        <v>434</v>
      </c>
      <c r="W17" s="142" t="s">
        <v>435</v>
      </c>
      <c r="X17" s="142" t="s">
        <v>436</v>
      </c>
      <c r="Y17" s="142" t="s">
        <v>437</v>
      </c>
      <c r="Z17" s="142" t="s">
        <v>438</v>
      </c>
      <c r="AA17" s="142" t="s">
        <v>439</v>
      </c>
      <c r="AB17" s="142" t="s">
        <v>444</v>
      </c>
      <c r="AC17" s="142" t="s">
        <v>440</v>
      </c>
      <c r="AD17" s="142" t="s">
        <v>441</v>
      </c>
      <c r="AE17" s="143" t="s">
        <v>442</v>
      </c>
      <c r="AF17" s="348" t="s">
        <v>518</v>
      </c>
      <c r="AG17" s="142" t="s">
        <v>519</v>
      </c>
      <c r="AH17" s="142" t="s">
        <v>520</v>
      </c>
      <c r="AI17" s="142" t="s">
        <v>521</v>
      </c>
      <c r="AJ17" s="142" t="s">
        <v>528</v>
      </c>
      <c r="AK17" s="142" t="s">
        <v>529</v>
      </c>
      <c r="AL17" s="142" t="s">
        <v>522</v>
      </c>
      <c r="AM17" s="142" t="s">
        <v>523</v>
      </c>
      <c r="AN17" s="142" t="s">
        <v>524</v>
      </c>
      <c r="AO17" s="142" t="s">
        <v>525</v>
      </c>
      <c r="AP17" s="142" t="s">
        <v>526</v>
      </c>
      <c r="AQ17" s="143" t="s">
        <v>527</v>
      </c>
      <c r="AR17" s="348" t="s">
        <v>562</v>
      </c>
      <c r="AS17" s="142" t="s">
        <v>563</v>
      </c>
      <c r="AT17" s="142" t="s">
        <v>564</v>
      </c>
      <c r="AU17" s="142" t="s">
        <v>565</v>
      </c>
      <c r="AV17" s="142" t="s">
        <v>566</v>
      </c>
      <c r="AW17" s="142" t="s">
        <v>567</v>
      </c>
      <c r="AX17" s="142" t="s">
        <v>568</v>
      </c>
      <c r="AY17" s="142" t="s">
        <v>569</v>
      </c>
      <c r="AZ17" s="142" t="s">
        <v>570</v>
      </c>
      <c r="BA17" s="142" t="s">
        <v>571</v>
      </c>
      <c r="BB17" s="142" t="s">
        <v>572</v>
      </c>
      <c r="BC17" s="143" t="s">
        <v>573</v>
      </c>
    </row>
    <row r="18" spans="1:55" x14ac:dyDescent="0.3">
      <c r="A18" s="357" t="s">
        <v>500</v>
      </c>
      <c r="B18" s="694" t="s">
        <v>530</v>
      </c>
      <c r="C18" s="694" t="s">
        <v>530</v>
      </c>
      <c r="D18" s="694" t="s">
        <v>530</v>
      </c>
      <c r="E18" s="675">
        <f>E20/E19</f>
        <v>0.1115210630477806</v>
      </c>
      <c r="F18" s="675">
        <f>F20/F19</f>
        <v>0.11577846208247999</v>
      </c>
      <c r="G18" s="910">
        <f>G20/G19</f>
        <v>0.11587000332622434</v>
      </c>
      <c r="H18" s="508"/>
      <c r="I18" s="188"/>
      <c r="J18" s="188"/>
      <c r="K18" s="188"/>
      <c r="L18" s="188"/>
      <c r="M18" s="188"/>
      <c r="N18" s="188"/>
      <c r="O18" s="189"/>
      <c r="P18" s="189"/>
      <c r="Q18" s="179"/>
      <c r="R18" s="179"/>
      <c r="S18" s="244"/>
      <c r="T18" s="189">
        <v>0.111</v>
      </c>
      <c r="U18" s="722">
        <v>0.110374300029472</v>
      </c>
      <c r="V18" s="722">
        <v>0.10887666928515299</v>
      </c>
      <c r="W18" s="722">
        <v>9.8399246704331506E-2</v>
      </c>
      <c r="X18" s="722">
        <v>0.111255692908263</v>
      </c>
      <c r="Y18" s="722">
        <v>0.108552631578947</v>
      </c>
      <c r="Z18" s="722">
        <v>0.127130939426913</v>
      </c>
      <c r="AA18" s="722">
        <v>0.114856429463171</v>
      </c>
      <c r="AB18" s="722">
        <v>0.11391994814454701</v>
      </c>
      <c r="AC18" s="723">
        <v>0.111006585136406</v>
      </c>
      <c r="AD18" s="723">
        <v>0.100050959741804</v>
      </c>
      <c r="AE18" s="724">
        <v>0.128179043743642</v>
      </c>
      <c r="AF18" s="725">
        <v>0.11745213549337299</v>
      </c>
      <c r="AG18" s="722">
        <v>0.10962108217682801</v>
      </c>
      <c r="AH18" s="722">
        <v>0.105037159372419</v>
      </c>
      <c r="AI18" s="722">
        <v>0.11523601545439301</v>
      </c>
      <c r="AJ18" s="722">
        <v>0.101370851370851</v>
      </c>
      <c r="AK18" s="722">
        <v>0.10919309514251301</v>
      </c>
      <c r="AL18" s="722">
        <v>0.120014181882645</v>
      </c>
      <c r="AM18" s="722">
        <v>0.11550151975683901</v>
      </c>
      <c r="AN18" s="722">
        <v>0.120594023975666</v>
      </c>
      <c r="AO18" s="723">
        <v>0.122948232323232</v>
      </c>
      <c r="AP18" s="723">
        <v>0.127</v>
      </c>
      <c r="AQ18" s="724">
        <v>0.12650602409638553</v>
      </c>
      <c r="AR18" s="725">
        <v>0.13527204502814258</v>
      </c>
      <c r="AS18" s="759">
        <v>0.13190092509698598</v>
      </c>
      <c r="AT18" s="759">
        <v>9.9372889532079109E-2</v>
      </c>
      <c r="AU18" s="759">
        <v>0.11798905608755129</v>
      </c>
      <c r="AV18" s="759">
        <v>0.10836812488654929</v>
      </c>
      <c r="AW18" s="759">
        <v>0.10674822415153906</v>
      </c>
      <c r="AX18" s="759">
        <v>0.11049818996724703</v>
      </c>
      <c r="AY18" s="759">
        <v>0.11332042935069506</v>
      </c>
      <c r="AZ18" s="913">
        <v>0.11840775914326127</v>
      </c>
      <c r="BA18" s="759"/>
      <c r="BB18" s="179"/>
      <c r="BC18" s="244"/>
    </row>
    <row r="19" spans="1:55" x14ac:dyDescent="0.3">
      <c r="A19" s="638" t="s">
        <v>501</v>
      </c>
      <c r="B19" s="695" t="s">
        <v>530</v>
      </c>
      <c r="C19" s="695" t="s">
        <v>530</v>
      </c>
      <c r="D19" s="695" t="s">
        <v>530</v>
      </c>
      <c r="E19" s="727">
        <f>SUM(T19:AE19)</f>
        <v>70740</v>
      </c>
      <c r="F19" s="727">
        <f>SUM(AF19:AQ19)</f>
        <v>67871</v>
      </c>
      <c r="G19" s="911">
        <f>SUM(AR19:BC19)</f>
        <v>51109</v>
      </c>
      <c r="H19" s="509"/>
      <c r="I19" s="186"/>
      <c r="J19" s="186"/>
      <c r="K19" s="186"/>
      <c r="L19" s="186"/>
      <c r="M19" s="186"/>
      <c r="N19" s="186"/>
      <c r="O19" s="187"/>
      <c r="P19" s="187"/>
      <c r="Q19" s="150"/>
      <c r="R19" s="150"/>
      <c r="S19" s="245"/>
      <c r="T19" s="888">
        <v>5429</v>
      </c>
      <c r="U19" s="712">
        <v>6786</v>
      </c>
      <c r="V19" s="712">
        <v>6365</v>
      </c>
      <c r="W19" s="712">
        <v>6372</v>
      </c>
      <c r="X19" s="712">
        <v>6148</v>
      </c>
      <c r="Y19" s="712">
        <v>5168</v>
      </c>
      <c r="Z19" s="712">
        <v>5514</v>
      </c>
      <c r="AA19" s="712">
        <v>5607</v>
      </c>
      <c r="AB19" s="712">
        <v>6171</v>
      </c>
      <c r="AC19" s="670">
        <v>6378</v>
      </c>
      <c r="AD19" s="670">
        <v>5887</v>
      </c>
      <c r="AE19" s="726">
        <v>4915</v>
      </c>
      <c r="AF19" s="708">
        <v>5432</v>
      </c>
      <c r="AG19" s="712">
        <v>6413</v>
      </c>
      <c r="AH19" s="712">
        <v>6055</v>
      </c>
      <c r="AI19" s="712">
        <v>5953</v>
      </c>
      <c r="AJ19" s="712">
        <v>5544</v>
      </c>
      <c r="AK19" s="712">
        <v>4982</v>
      </c>
      <c r="AL19" s="712">
        <v>5641</v>
      </c>
      <c r="AM19" s="712">
        <v>5264</v>
      </c>
      <c r="AN19" s="712">
        <v>5589</v>
      </c>
      <c r="AO19" s="670">
        <v>6347</v>
      </c>
      <c r="AP19" s="670">
        <v>6003</v>
      </c>
      <c r="AQ19" s="726">
        <v>4648</v>
      </c>
      <c r="AR19" s="708">
        <v>5330</v>
      </c>
      <c r="AS19" s="117">
        <v>6702</v>
      </c>
      <c r="AT19" s="117">
        <v>6219</v>
      </c>
      <c r="AU19" s="117">
        <v>5848</v>
      </c>
      <c r="AV19" s="117">
        <v>5509</v>
      </c>
      <c r="AW19" s="117">
        <v>5068</v>
      </c>
      <c r="AX19" s="117">
        <v>5801</v>
      </c>
      <c r="AY19" s="117">
        <v>5683</v>
      </c>
      <c r="AZ19" s="815">
        <v>4949</v>
      </c>
      <c r="BA19" s="117"/>
      <c r="BB19" s="22"/>
      <c r="BC19" s="245"/>
    </row>
    <row r="20" spans="1:55" ht="14.5" thickBot="1" x14ac:dyDescent="0.35">
      <c r="A20" s="407" t="s">
        <v>502</v>
      </c>
      <c r="B20" s="719" t="s">
        <v>530</v>
      </c>
      <c r="C20" s="719" t="s">
        <v>530</v>
      </c>
      <c r="D20" s="719" t="s">
        <v>530</v>
      </c>
      <c r="E20" s="743">
        <f>SUM(T20:AE20)</f>
        <v>7889</v>
      </c>
      <c r="F20" s="743">
        <f>SUM(AF20:AQ20)</f>
        <v>7858</v>
      </c>
      <c r="G20" s="912">
        <f>SUM(AR20:BC20)</f>
        <v>5922</v>
      </c>
      <c r="H20" s="745"/>
      <c r="I20" s="191"/>
      <c r="J20" s="191"/>
      <c r="K20" s="191"/>
      <c r="L20" s="191"/>
      <c r="M20" s="191"/>
      <c r="N20" s="191"/>
      <c r="O20" s="190"/>
      <c r="P20" s="190"/>
      <c r="Q20" s="721"/>
      <c r="R20" s="721"/>
      <c r="S20" s="258"/>
      <c r="T20" s="823">
        <v>600</v>
      </c>
      <c r="U20" s="714">
        <v>749</v>
      </c>
      <c r="V20" s="714">
        <v>693</v>
      </c>
      <c r="W20" s="714">
        <v>627</v>
      </c>
      <c r="X20" s="714">
        <v>684</v>
      </c>
      <c r="Y20" s="714">
        <v>561</v>
      </c>
      <c r="Z20" s="714">
        <v>701</v>
      </c>
      <c r="AA20" s="714">
        <v>644</v>
      </c>
      <c r="AB20" s="714">
        <v>703</v>
      </c>
      <c r="AC20" s="713">
        <v>708</v>
      </c>
      <c r="AD20" s="713">
        <v>589</v>
      </c>
      <c r="AE20" s="715">
        <v>630</v>
      </c>
      <c r="AF20" s="720">
        <v>638</v>
      </c>
      <c r="AG20" s="714">
        <v>703</v>
      </c>
      <c r="AH20" s="714">
        <v>636</v>
      </c>
      <c r="AI20" s="714">
        <v>686</v>
      </c>
      <c r="AJ20" s="714">
        <v>562</v>
      </c>
      <c r="AK20" s="714">
        <v>544</v>
      </c>
      <c r="AL20" s="714">
        <v>677</v>
      </c>
      <c r="AM20" s="714">
        <v>608</v>
      </c>
      <c r="AN20" s="714">
        <v>674</v>
      </c>
      <c r="AO20" s="713">
        <v>779</v>
      </c>
      <c r="AP20" s="713">
        <v>763</v>
      </c>
      <c r="AQ20" s="715">
        <v>588</v>
      </c>
      <c r="AR20" s="720">
        <v>721</v>
      </c>
      <c r="AS20" s="823">
        <v>884</v>
      </c>
      <c r="AT20" s="823">
        <v>618</v>
      </c>
      <c r="AU20" s="823">
        <v>690</v>
      </c>
      <c r="AV20" s="823">
        <v>597</v>
      </c>
      <c r="AW20" s="823">
        <v>541</v>
      </c>
      <c r="AX20" s="823">
        <v>641</v>
      </c>
      <c r="AY20" s="823">
        <v>644</v>
      </c>
      <c r="AZ20" s="914">
        <v>586</v>
      </c>
      <c r="BA20" s="823"/>
      <c r="BB20" s="101"/>
      <c r="BC20" s="258"/>
    </row>
    <row r="22" spans="1:55" ht="15.5" thickBot="1" x14ac:dyDescent="0.35">
      <c r="A22" s="1219" t="s">
        <v>631</v>
      </c>
      <c r="B22" s="1219"/>
      <c r="C22" s="1219"/>
      <c r="D22" s="1219"/>
      <c r="E22" s="1219"/>
      <c r="F22" s="1219"/>
      <c r="G22" s="1219"/>
    </row>
    <row r="23" spans="1:55" ht="52.5" thickBot="1" x14ac:dyDescent="0.35">
      <c r="A23" s="861" t="s">
        <v>760</v>
      </c>
      <c r="B23" s="140" t="s">
        <v>4</v>
      </c>
      <c r="C23" s="141" t="s">
        <v>7</v>
      </c>
      <c r="D23" s="141" t="s">
        <v>443</v>
      </c>
      <c r="E23" s="141" t="s">
        <v>517</v>
      </c>
      <c r="F23" s="475" t="s">
        <v>561</v>
      </c>
      <c r="G23" s="537" t="s">
        <v>516</v>
      </c>
      <c r="H23" s="529" t="s">
        <v>43</v>
      </c>
      <c r="I23" s="142" t="s">
        <v>32</v>
      </c>
      <c r="J23" s="142" t="s">
        <v>33</v>
      </c>
      <c r="K23" s="142" t="s">
        <v>34</v>
      </c>
      <c r="L23" s="142" t="s">
        <v>35</v>
      </c>
      <c r="M23" s="142" t="s">
        <v>36</v>
      </c>
      <c r="N23" s="142" t="s">
        <v>37</v>
      </c>
      <c r="O23" s="142" t="s">
        <v>38</v>
      </c>
      <c r="P23" s="142" t="s">
        <v>39</v>
      </c>
      <c r="Q23" s="142" t="s">
        <v>40</v>
      </c>
      <c r="R23" s="142" t="s">
        <v>41</v>
      </c>
      <c r="S23" s="143" t="s">
        <v>42</v>
      </c>
      <c r="T23" s="348" t="s">
        <v>43</v>
      </c>
      <c r="U23" s="142" t="s">
        <v>32</v>
      </c>
      <c r="V23" s="142" t="s">
        <v>33</v>
      </c>
      <c r="W23" s="142" t="s">
        <v>34</v>
      </c>
      <c r="X23" s="142" t="s">
        <v>35</v>
      </c>
      <c r="Y23" s="142" t="s">
        <v>36</v>
      </c>
      <c r="Z23" s="142" t="s">
        <v>37</v>
      </c>
      <c r="AA23" s="142" t="s">
        <v>38</v>
      </c>
      <c r="AB23" s="142" t="s">
        <v>39</v>
      </c>
      <c r="AC23" s="142" t="s">
        <v>40</v>
      </c>
      <c r="AD23" s="142" t="s">
        <v>41</v>
      </c>
      <c r="AE23" s="143" t="s">
        <v>42</v>
      </c>
      <c r="AF23" s="529" t="s">
        <v>432</v>
      </c>
      <c r="AG23" s="142" t="s">
        <v>433</v>
      </c>
      <c r="AH23" s="142" t="s">
        <v>434</v>
      </c>
      <c r="AI23" s="142" t="s">
        <v>435</v>
      </c>
      <c r="AJ23" s="142" t="s">
        <v>436</v>
      </c>
      <c r="AK23" s="142" t="s">
        <v>437</v>
      </c>
      <c r="AL23" s="142" t="s">
        <v>438</v>
      </c>
      <c r="AM23" s="142" t="s">
        <v>439</v>
      </c>
      <c r="AN23" s="142" t="s">
        <v>444</v>
      </c>
      <c r="AO23" s="142" t="s">
        <v>440</v>
      </c>
      <c r="AP23" s="142" t="s">
        <v>441</v>
      </c>
      <c r="AQ23" s="143" t="s">
        <v>442</v>
      </c>
      <c r="AR23" s="348" t="s">
        <v>518</v>
      </c>
      <c r="AS23" s="142" t="s">
        <v>519</v>
      </c>
      <c r="AT23" s="142" t="s">
        <v>520</v>
      </c>
      <c r="AU23" s="142" t="s">
        <v>521</v>
      </c>
      <c r="AV23" s="142" t="s">
        <v>528</v>
      </c>
      <c r="AW23" s="142" t="s">
        <v>529</v>
      </c>
      <c r="AX23" s="142" t="s">
        <v>522</v>
      </c>
      <c r="AY23" s="142" t="s">
        <v>523</v>
      </c>
      <c r="AZ23" s="142" t="s">
        <v>524</v>
      </c>
      <c r="BA23" s="142" t="s">
        <v>525</v>
      </c>
      <c r="BB23" s="142" t="s">
        <v>526</v>
      </c>
      <c r="BC23" s="143" t="s">
        <v>527</v>
      </c>
    </row>
    <row r="24" spans="1:55" x14ac:dyDescent="0.3">
      <c r="A24" s="357" t="s">
        <v>756</v>
      </c>
      <c r="B24" s="694" t="s">
        <v>530</v>
      </c>
      <c r="C24" s="694" t="s">
        <v>530</v>
      </c>
      <c r="D24" s="746">
        <f>D26/D25</f>
        <v>0.60793648257903732</v>
      </c>
      <c r="E24" s="746">
        <f>E26/E25</f>
        <v>0.61157628547344756</v>
      </c>
      <c r="F24" s="746">
        <f>F26/F25</f>
        <v>0.59191488117856828</v>
      </c>
      <c r="G24" s="750"/>
      <c r="H24" s="508"/>
      <c r="I24" s="188"/>
      <c r="J24" s="188"/>
      <c r="K24" s="188"/>
      <c r="L24" s="188"/>
      <c r="M24" s="188"/>
      <c r="N24" s="188"/>
      <c r="O24" s="189"/>
      <c r="P24" s="189"/>
      <c r="Q24" s="179"/>
      <c r="R24" s="179"/>
      <c r="S24" s="244"/>
      <c r="T24" s="189">
        <v>0.60599999999999998</v>
      </c>
      <c r="U24" s="722">
        <v>0.60199372346317104</v>
      </c>
      <c r="V24" s="722">
        <v>0.59992570579494797</v>
      </c>
      <c r="W24" s="722">
        <v>0.601107011070111</v>
      </c>
      <c r="X24" s="722">
        <v>0.61228733459357298</v>
      </c>
      <c r="Y24" s="722">
        <v>0.61370597243491598</v>
      </c>
      <c r="Z24" s="722">
        <v>0.616647575410462</v>
      </c>
      <c r="AA24" s="722">
        <v>0.60560138116247797</v>
      </c>
      <c r="AB24" s="722">
        <v>0.60552075176194198</v>
      </c>
      <c r="AC24" s="723">
        <v>0.60857592446892195</v>
      </c>
      <c r="AD24" s="723">
        <v>0.61317704122877903</v>
      </c>
      <c r="AE24" s="724">
        <v>0.61202976436543999</v>
      </c>
      <c r="AF24" s="725">
        <v>0.60366743071473195</v>
      </c>
      <c r="AG24" s="722">
        <v>0.60328288211468795</v>
      </c>
      <c r="AH24" s="722">
        <v>0.60476599398883601</v>
      </c>
      <c r="AI24" s="722">
        <v>0.60961748633879798</v>
      </c>
      <c r="AJ24" s="722">
        <v>0.60791448715033003</v>
      </c>
      <c r="AK24" s="722">
        <v>0.61506849315068501</v>
      </c>
      <c r="AL24" s="722">
        <v>0.61818593078489004</v>
      </c>
      <c r="AM24" s="722">
        <v>0.61114950472241403</v>
      </c>
      <c r="AN24" s="722">
        <v>0.620737972909855</v>
      </c>
      <c r="AO24" s="723">
        <v>0.61669741697417002</v>
      </c>
      <c r="AP24" s="723">
        <v>0.61543810848400604</v>
      </c>
      <c r="AQ24" s="724">
        <v>0.61465044142209502</v>
      </c>
      <c r="AR24" s="725">
        <v>0.61478696741854633</v>
      </c>
      <c r="AS24" s="759">
        <v>0.59953404090085427</v>
      </c>
      <c r="AT24" s="759">
        <v>0.59906639004149376</v>
      </c>
      <c r="AU24" s="759">
        <v>0.58660387231815803</v>
      </c>
      <c r="AV24" s="759">
        <v>0.58654613134804579</v>
      </c>
      <c r="AW24" s="759">
        <v>0.57793959007551243</v>
      </c>
      <c r="AX24" s="759">
        <v>0.58475725522104693</v>
      </c>
      <c r="AY24" s="759">
        <v>0.59212640599892874</v>
      </c>
      <c r="AZ24" s="913">
        <v>0.58390501319261212</v>
      </c>
      <c r="BA24" s="759"/>
      <c r="BB24" s="179"/>
      <c r="BC24" s="244"/>
    </row>
    <row r="25" spans="1:55" x14ac:dyDescent="0.3">
      <c r="A25" s="638" t="s">
        <v>503</v>
      </c>
      <c r="B25" s="695" t="s">
        <v>530</v>
      </c>
      <c r="C25" s="695" t="s">
        <v>530</v>
      </c>
      <c r="D25" s="747">
        <f>SUM(T25:AE25)</f>
        <v>62597</v>
      </c>
      <c r="E25" s="747">
        <f>SUM(AF25:AQ25)</f>
        <v>53385</v>
      </c>
      <c r="F25" s="747">
        <f>SUM(AR25:BC25)</f>
        <v>34211</v>
      </c>
      <c r="G25" s="751"/>
      <c r="H25" s="509"/>
      <c r="I25" s="186"/>
      <c r="J25" s="186"/>
      <c r="K25" s="186"/>
      <c r="L25" s="186"/>
      <c r="M25" s="186"/>
      <c r="N25" s="186"/>
      <c r="O25" s="187"/>
      <c r="P25" s="187"/>
      <c r="Q25" s="150"/>
      <c r="R25" s="150"/>
      <c r="S25" s="245"/>
      <c r="T25" s="888">
        <v>5433</v>
      </c>
      <c r="U25" s="712">
        <v>5417</v>
      </c>
      <c r="V25" s="712">
        <v>5384</v>
      </c>
      <c r="W25" s="712">
        <v>5420</v>
      </c>
      <c r="X25" s="712">
        <v>5290</v>
      </c>
      <c r="Y25" s="712">
        <v>5224</v>
      </c>
      <c r="Z25" s="712">
        <v>5238</v>
      </c>
      <c r="AA25" s="712">
        <v>5213</v>
      </c>
      <c r="AB25" s="712">
        <v>5108</v>
      </c>
      <c r="AC25" s="670">
        <v>5084</v>
      </c>
      <c r="AD25" s="670">
        <v>4948</v>
      </c>
      <c r="AE25" s="726">
        <v>4838</v>
      </c>
      <c r="AF25" s="708">
        <v>4799</v>
      </c>
      <c r="AG25" s="712">
        <v>4691</v>
      </c>
      <c r="AH25" s="712">
        <v>4658</v>
      </c>
      <c r="AI25" s="712">
        <v>4575</v>
      </c>
      <c r="AJ25" s="712">
        <v>4397</v>
      </c>
      <c r="AK25" s="712">
        <v>4380</v>
      </c>
      <c r="AL25" s="712">
        <v>4421</v>
      </c>
      <c r="AM25" s="712">
        <v>4341</v>
      </c>
      <c r="AN25" s="712">
        <v>4282</v>
      </c>
      <c r="AO25" s="670">
        <v>4336</v>
      </c>
      <c r="AP25" s="670">
        <v>4314</v>
      </c>
      <c r="AQ25" s="726">
        <v>4191</v>
      </c>
      <c r="AR25" s="708">
        <v>3990</v>
      </c>
      <c r="AS25" s="117">
        <v>3863</v>
      </c>
      <c r="AT25" s="117">
        <v>3856</v>
      </c>
      <c r="AU25" s="117">
        <v>3822</v>
      </c>
      <c r="AV25" s="117">
        <v>3761</v>
      </c>
      <c r="AW25" s="117">
        <v>3708</v>
      </c>
      <c r="AX25" s="117">
        <v>3687</v>
      </c>
      <c r="AY25" s="117">
        <v>3734</v>
      </c>
      <c r="AZ25" s="815">
        <v>3790</v>
      </c>
      <c r="BA25" s="117"/>
      <c r="BB25" s="150"/>
      <c r="BC25" s="245"/>
    </row>
    <row r="26" spans="1:55" ht="14.5" thickBot="1" x14ac:dyDescent="0.35">
      <c r="A26" s="407" t="s">
        <v>757</v>
      </c>
      <c r="B26" s="719" t="s">
        <v>530</v>
      </c>
      <c r="C26" s="719" t="s">
        <v>530</v>
      </c>
      <c r="D26" s="753">
        <f>SUM(T26:AE26)</f>
        <v>38055</v>
      </c>
      <c r="E26" s="753">
        <f>SUM(AF26:AQ26)</f>
        <v>32649</v>
      </c>
      <c r="F26" s="753">
        <f>SUM(AR26:BC26)</f>
        <v>20250</v>
      </c>
      <c r="G26" s="755"/>
      <c r="H26" s="745"/>
      <c r="I26" s="191"/>
      <c r="J26" s="191"/>
      <c r="K26" s="191"/>
      <c r="L26" s="191"/>
      <c r="M26" s="191"/>
      <c r="N26" s="191"/>
      <c r="O26" s="190"/>
      <c r="P26" s="190"/>
      <c r="Q26" s="721"/>
      <c r="R26" s="721"/>
      <c r="S26" s="258"/>
      <c r="T26" s="823">
        <v>3292</v>
      </c>
      <c r="U26" s="714">
        <v>3261</v>
      </c>
      <c r="V26" s="714">
        <v>3230</v>
      </c>
      <c r="W26" s="714">
        <v>3258</v>
      </c>
      <c r="X26" s="714">
        <v>3239</v>
      </c>
      <c r="Y26" s="714">
        <v>3206</v>
      </c>
      <c r="Z26" s="714">
        <v>3230</v>
      </c>
      <c r="AA26" s="714">
        <v>3157</v>
      </c>
      <c r="AB26" s="714">
        <v>3093</v>
      </c>
      <c r="AC26" s="713">
        <v>3094</v>
      </c>
      <c r="AD26" s="713">
        <v>3034</v>
      </c>
      <c r="AE26" s="715">
        <v>2961</v>
      </c>
      <c r="AF26" s="720">
        <v>2897</v>
      </c>
      <c r="AG26" s="714">
        <v>2830</v>
      </c>
      <c r="AH26" s="714">
        <v>2817</v>
      </c>
      <c r="AI26" s="714">
        <v>2789</v>
      </c>
      <c r="AJ26" s="714">
        <v>2673</v>
      </c>
      <c r="AK26" s="714">
        <v>2694</v>
      </c>
      <c r="AL26" s="714">
        <v>2733</v>
      </c>
      <c r="AM26" s="714">
        <v>2653</v>
      </c>
      <c r="AN26" s="714">
        <v>2658</v>
      </c>
      <c r="AO26" s="713">
        <v>2674</v>
      </c>
      <c r="AP26" s="713">
        <v>2655</v>
      </c>
      <c r="AQ26" s="715">
        <v>2576</v>
      </c>
      <c r="AR26" s="720">
        <v>2453</v>
      </c>
      <c r="AS26" s="119">
        <v>2316</v>
      </c>
      <c r="AT26" s="119">
        <v>2310</v>
      </c>
      <c r="AU26" s="119">
        <v>2242</v>
      </c>
      <c r="AV26" s="119">
        <v>2206</v>
      </c>
      <c r="AW26" s="119">
        <v>2143</v>
      </c>
      <c r="AX26" s="119">
        <v>2156</v>
      </c>
      <c r="AY26" s="119">
        <v>2211</v>
      </c>
      <c r="AZ26" s="812">
        <v>2213</v>
      </c>
      <c r="BA26" s="119"/>
      <c r="BB26" s="721"/>
      <c r="BC26" s="258"/>
    </row>
    <row r="27" spans="1:55" ht="14.5" thickBot="1" x14ac:dyDescent="0.35">
      <c r="A27" s="1"/>
    </row>
    <row r="28" spans="1:55" ht="52.5" thickBot="1" x14ac:dyDescent="0.35">
      <c r="A28" s="860" t="s">
        <v>761</v>
      </c>
      <c r="B28" s="144" t="s">
        <v>4</v>
      </c>
      <c r="C28" s="26" t="s">
        <v>7</v>
      </c>
      <c r="D28" s="26" t="s">
        <v>443</v>
      </c>
      <c r="E28" s="26" t="s">
        <v>517</v>
      </c>
      <c r="F28" s="522" t="s">
        <v>561</v>
      </c>
      <c r="G28" s="483" t="s">
        <v>516</v>
      </c>
      <c r="H28" s="479" t="s">
        <v>43</v>
      </c>
      <c r="I28" s="145" t="s">
        <v>32</v>
      </c>
      <c r="J28" s="145" t="s">
        <v>33</v>
      </c>
      <c r="K28" s="145" t="s">
        <v>34</v>
      </c>
      <c r="L28" s="145" t="s">
        <v>35</v>
      </c>
      <c r="M28" s="145" t="s">
        <v>36</v>
      </c>
      <c r="N28" s="145" t="s">
        <v>37</v>
      </c>
      <c r="O28" s="145" t="s">
        <v>38</v>
      </c>
      <c r="P28" s="145" t="s">
        <v>39</v>
      </c>
      <c r="Q28" s="145" t="s">
        <v>40</v>
      </c>
      <c r="R28" s="145" t="s">
        <v>41</v>
      </c>
      <c r="S28" s="146" t="s">
        <v>42</v>
      </c>
      <c r="T28" s="342" t="s">
        <v>43</v>
      </c>
      <c r="U28" s="145" t="s">
        <v>32</v>
      </c>
      <c r="V28" s="145" t="s">
        <v>33</v>
      </c>
      <c r="W28" s="145" t="s">
        <v>34</v>
      </c>
      <c r="X28" s="145" t="s">
        <v>35</v>
      </c>
      <c r="Y28" s="145" t="s">
        <v>36</v>
      </c>
      <c r="Z28" s="145" t="s">
        <v>37</v>
      </c>
      <c r="AA28" s="145" t="s">
        <v>38</v>
      </c>
      <c r="AB28" s="145" t="s">
        <v>39</v>
      </c>
      <c r="AC28" s="145" t="s">
        <v>40</v>
      </c>
      <c r="AD28" s="145" t="s">
        <v>41</v>
      </c>
      <c r="AE28" s="146" t="s">
        <v>42</v>
      </c>
      <c r="AF28" s="479" t="s">
        <v>432</v>
      </c>
      <c r="AG28" s="145" t="s">
        <v>433</v>
      </c>
      <c r="AH28" s="145" t="s">
        <v>434</v>
      </c>
      <c r="AI28" s="145" t="s">
        <v>435</v>
      </c>
      <c r="AJ28" s="145" t="s">
        <v>436</v>
      </c>
      <c r="AK28" s="145" t="s">
        <v>437</v>
      </c>
      <c r="AL28" s="145" t="s">
        <v>438</v>
      </c>
      <c r="AM28" s="145" t="s">
        <v>439</v>
      </c>
      <c r="AN28" s="145" t="s">
        <v>444</v>
      </c>
      <c r="AO28" s="145" t="s">
        <v>440</v>
      </c>
      <c r="AP28" s="145" t="s">
        <v>441</v>
      </c>
      <c r="AQ28" s="146" t="s">
        <v>442</v>
      </c>
      <c r="AR28" s="342" t="s">
        <v>518</v>
      </c>
      <c r="AS28" s="145" t="s">
        <v>519</v>
      </c>
      <c r="AT28" s="145" t="s">
        <v>520</v>
      </c>
      <c r="AU28" s="145" t="s">
        <v>521</v>
      </c>
      <c r="AV28" s="145" t="s">
        <v>528</v>
      </c>
      <c r="AW28" s="145" t="s">
        <v>529</v>
      </c>
      <c r="AX28" s="145" t="s">
        <v>522</v>
      </c>
      <c r="AY28" s="145" t="s">
        <v>523</v>
      </c>
      <c r="AZ28" s="145" t="s">
        <v>524</v>
      </c>
      <c r="BA28" s="145" t="s">
        <v>525</v>
      </c>
      <c r="BB28" s="145" t="s">
        <v>526</v>
      </c>
      <c r="BC28" s="146" t="s">
        <v>527</v>
      </c>
    </row>
    <row r="29" spans="1:55" x14ac:dyDescent="0.3">
      <c r="A29" s="742" t="s">
        <v>504</v>
      </c>
      <c r="B29" s="731" t="s">
        <v>530</v>
      </c>
      <c r="C29" s="731" t="s">
        <v>530</v>
      </c>
      <c r="D29" s="752">
        <f>D31/D30</f>
        <v>0.47332015810276679</v>
      </c>
      <c r="E29" s="752">
        <f>E31/E30</f>
        <v>0.46318311676343193</v>
      </c>
      <c r="F29" s="732">
        <f>F31/F30</f>
        <v>0.44177547426824809</v>
      </c>
      <c r="G29" s="754"/>
      <c r="H29" s="733"/>
      <c r="I29" s="734"/>
      <c r="J29" s="734"/>
      <c r="K29" s="734"/>
      <c r="L29" s="734"/>
      <c r="M29" s="734"/>
      <c r="N29" s="734"/>
      <c r="O29" s="735"/>
      <c r="P29" s="735"/>
      <c r="Q29" s="736"/>
      <c r="R29" s="736"/>
      <c r="S29" s="737"/>
      <c r="T29" s="735">
        <v>0.499</v>
      </c>
      <c r="U29" s="738">
        <v>0.49921548117154801</v>
      </c>
      <c r="V29" s="738">
        <v>0.48793774319066102</v>
      </c>
      <c r="W29" s="738">
        <v>0.48434670116429501</v>
      </c>
      <c r="X29" s="738">
        <v>0.463347164591978</v>
      </c>
      <c r="Y29" s="738">
        <v>0.46158160403813803</v>
      </c>
      <c r="Z29" s="738">
        <v>0.45366528354080199</v>
      </c>
      <c r="AA29" s="738">
        <v>0.45938603640315101</v>
      </c>
      <c r="AB29" s="738">
        <v>0.46276739777958298</v>
      </c>
      <c r="AC29" s="739">
        <v>0.47041420118343202</v>
      </c>
      <c r="AD29" s="739">
        <v>0.46310219994430502</v>
      </c>
      <c r="AE29" s="740">
        <v>0.47106986899563302</v>
      </c>
      <c r="AF29" s="741">
        <v>0.47318268445412498</v>
      </c>
      <c r="AG29" s="738">
        <v>0.48087876322213202</v>
      </c>
      <c r="AH29" s="738">
        <v>0.47708894878706198</v>
      </c>
      <c r="AI29" s="738">
        <v>0.47894456289978699</v>
      </c>
      <c r="AJ29" s="738">
        <v>0.45542904748680901</v>
      </c>
      <c r="AK29" s="738">
        <v>0.45018346034434098</v>
      </c>
      <c r="AL29" s="738">
        <v>0.45798553144129101</v>
      </c>
      <c r="AM29" s="738">
        <v>0.46183310533515698</v>
      </c>
      <c r="AN29" s="738">
        <v>0.46128318584070799</v>
      </c>
      <c r="AO29" s="739">
        <v>0.46513558384061998</v>
      </c>
      <c r="AP29" s="739">
        <v>0.44871794871794901</v>
      </c>
      <c r="AQ29" s="740">
        <v>0.44447665990142071</v>
      </c>
      <c r="AR29" s="741">
        <v>0.45488505747126434</v>
      </c>
      <c r="AS29" s="824">
        <v>0.44740697333723994</v>
      </c>
      <c r="AT29" s="824">
        <v>0.44831625183016105</v>
      </c>
      <c r="AU29" s="824">
        <v>0.4476864132036546</v>
      </c>
      <c r="AV29" s="824">
        <v>0.44671269888922244</v>
      </c>
      <c r="AW29" s="824">
        <v>0.44043982895540623</v>
      </c>
      <c r="AX29" s="824">
        <v>0.4349408553230209</v>
      </c>
      <c r="AY29" s="824">
        <v>0.4310030395136778</v>
      </c>
      <c r="AZ29" s="915">
        <v>0.42264504054897067</v>
      </c>
      <c r="BA29" s="824"/>
      <c r="BB29" s="736"/>
      <c r="BC29" s="737"/>
    </row>
    <row r="30" spans="1:55" x14ac:dyDescent="0.3">
      <c r="A30" s="638" t="s">
        <v>505</v>
      </c>
      <c r="B30" s="695" t="s">
        <v>530</v>
      </c>
      <c r="C30" s="695" t="s">
        <v>530</v>
      </c>
      <c r="D30" s="747">
        <f>SUM(T30:AE30)</f>
        <v>44528</v>
      </c>
      <c r="E30" s="747">
        <f>SUM(AF30:AQ30)</f>
        <v>43404</v>
      </c>
      <c r="F30" s="728">
        <f>SUM(AR30:BC30)</f>
        <v>30099</v>
      </c>
      <c r="G30" s="751"/>
      <c r="H30" s="509"/>
      <c r="I30" s="186"/>
      <c r="J30" s="186"/>
      <c r="K30" s="186"/>
      <c r="L30" s="186"/>
      <c r="M30" s="186"/>
      <c r="N30" s="186"/>
      <c r="O30" s="187"/>
      <c r="P30" s="187"/>
      <c r="Q30" s="150"/>
      <c r="R30" s="150"/>
      <c r="S30" s="245"/>
      <c r="T30" s="888">
        <v>3841</v>
      </c>
      <c r="U30" s="712">
        <v>3824</v>
      </c>
      <c r="V30" s="712">
        <v>3855</v>
      </c>
      <c r="W30" s="712">
        <v>3865</v>
      </c>
      <c r="X30" s="712">
        <v>3615</v>
      </c>
      <c r="Y30" s="712">
        <v>3566</v>
      </c>
      <c r="Z30" s="712">
        <v>3615</v>
      </c>
      <c r="AA30" s="712">
        <v>3681</v>
      </c>
      <c r="AB30" s="712">
        <v>3693</v>
      </c>
      <c r="AC30" s="670">
        <v>3718</v>
      </c>
      <c r="AD30" s="670">
        <v>3591</v>
      </c>
      <c r="AE30" s="726">
        <v>3664</v>
      </c>
      <c r="AF30" s="708">
        <v>3673</v>
      </c>
      <c r="AG30" s="712">
        <v>3687</v>
      </c>
      <c r="AH30" s="712">
        <v>3710</v>
      </c>
      <c r="AI30" s="712">
        <v>3752</v>
      </c>
      <c r="AJ30" s="712">
        <v>3601</v>
      </c>
      <c r="AK30" s="712">
        <v>3543</v>
      </c>
      <c r="AL30" s="712">
        <v>3594</v>
      </c>
      <c r="AM30" s="712">
        <v>3655</v>
      </c>
      <c r="AN30" s="712">
        <v>3616</v>
      </c>
      <c r="AO30" s="670">
        <v>3614</v>
      </c>
      <c r="AP30" s="670">
        <v>3510</v>
      </c>
      <c r="AQ30" s="726">
        <v>3449</v>
      </c>
      <c r="AR30" s="708">
        <v>3480</v>
      </c>
      <c r="AS30" s="117">
        <v>3413</v>
      </c>
      <c r="AT30" s="117">
        <v>3415</v>
      </c>
      <c r="AU30" s="117">
        <v>3393</v>
      </c>
      <c r="AV30" s="117">
        <v>3331</v>
      </c>
      <c r="AW30" s="117">
        <v>3274</v>
      </c>
      <c r="AX30" s="117">
        <v>3297</v>
      </c>
      <c r="AY30" s="117">
        <v>3290</v>
      </c>
      <c r="AZ30" s="815">
        <v>3206</v>
      </c>
      <c r="BA30" s="117"/>
      <c r="BB30" s="150"/>
      <c r="BC30" s="245"/>
    </row>
    <row r="31" spans="1:55" ht="14.5" thickBot="1" x14ac:dyDescent="0.35">
      <c r="A31" s="407" t="s">
        <v>758</v>
      </c>
      <c r="B31" s="719" t="s">
        <v>530</v>
      </c>
      <c r="C31" s="719" t="s">
        <v>530</v>
      </c>
      <c r="D31" s="753">
        <f>SUM(T31:AE31)</f>
        <v>21076</v>
      </c>
      <c r="E31" s="753">
        <f>SUM(AF31:AQ31)</f>
        <v>20104</v>
      </c>
      <c r="F31" s="744">
        <f>SUM(AR31:BC31)</f>
        <v>13297</v>
      </c>
      <c r="G31" s="755"/>
      <c r="H31" s="745"/>
      <c r="I31" s="191"/>
      <c r="J31" s="191"/>
      <c r="K31" s="191"/>
      <c r="L31" s="191"/>
      <c r="M31" s="191"/>
      <c r="N31" s="191"/>
      <c r="O31" s="190"/>
      <c r="P31" s="190"/>
      <c r="Q31" s="721"/>
      <c r="R31" s="721"/>
      <c r="S31" s="258"/>
      <c r="T31" s="823">
        <v>1915</v>
      </c>
      <c r="U31" s="714">
        <v>1909</v>
      </c>
      <c r="V31" s="714">
        <v>1881</v>
      </c>
      <c r="W31" s="714">
        <v>1872</v>
      </c>
      <c r="X31" s="714">
        <v>1675</v>
      </c>
      <c r="Y31" s="714">
        <v>1646</v>
      </c>
      <c r="Z31" s="714">
        <v>1640</v>
      </c>
      <c r="AA31" s="714">
        <v>1691</v>
      </c>
      <c r="AB31" s="714">
        <v>1709</v>
      </c>
      <c r="AC31" s="713">
        <v>1749</v>
      </c>
      <c r="AD31" s="713">
        <v>1663</v>
      </c>
      <c r="AE31" s="715">
        <v>1726</v>
      </c>
      <c r="AF31" s="720">
        <v>1738</v>
      </c>
      <c r="AG31" s="714">
        <v>1773</v>
      </c>
      <c r="AH31" s="714">
        <v>1770</v>
      </c>
      <c r="AI31" s="714">
        <v>1797</v>
      </c>
      <c r="AJ31" s="714">
        <v>1640</v>
      </c>
      <c r="AK31" s="714">
        <v>1595</v>
      </c>
      <c r="AL31" s="714">
        <v>1646</v>
      </c>
      <c r="AM31" s="714">
        <v>1688</v>
      </c>
      <c r="AN31" s="714">
        <v>1668</v>
      </c>
      <c r="AO31" s="713">
        <v>1681</v>
      </c>
      <c r="AP31" s="713">
        <v>1575</v>
      </c>
      <c r="AQ31" s="715">
        <v>1533</v>
      </c>
      <c r="AR31" s="720">
        <v>1583</v>
      </c>
      <c r="AS31" s="119">
        <v>1527</v>
      </c>
      <c r="AT31" s="119">
        <v>1531</v>
      </c>
      <c r="AU31" s="119">
        <v>1519</v>
      </c>
      <c r="AV31" s="119">
        <v>1488</v>
      </c>
      <c r="AW31" s="119">
        <v>1442</v>
      </c>
      <c r="AX31" s="119">
        <v>1434</v>
      </c>
      <c r="AY31" s="119">
        <v>1418</v>
      </c>
      <c r="AZ31" s="812">
        <v>1355</v>
      </c>
      <c r="BA31" s="119"/>
      <c r="BB31" s="721"/>
      <c r="BC31" s="258"/>
    </row>
    <row r="33" spans="1:55" ht="15.5" thickBot="1" x14ac:dyDescent="0.35">
      <c r="A33" s="1219" t="s">
        <v>637</v>
      </c>
      <c r="B33" s="1219"/>
      <c r="C33" s="1219"/>
      <c r="D33" s="1219"/>
      <c r="E33" s="1219"/>
      <c r="F33" s="1219"/>
      <c r="G33" s="1219"/>
    </row>
    <row r="34" spans="1:55" ht="39.5" thickBot="1" x14ac:dyDescent="0.35">
      <c r="A34" s="860" t="s">
        <v>762</v>
      </c>
      <c r="B34" s="144" t="s">
        <v>4</v>
      </c>
      <c r="C34" s="26" t="s">
        <v>7</v>
      </c>
      <c r="D34" s="26" t="s">
        <v>443</v>
      </c>
      <c r="E34" s="26" t="s">
        <v>517</v>
      </c>
      <c r="F34" s="774" t="s">
        <v>561</v>
      </c>
      <c r="G34" s="537" t="s">
        <v>516</v>
      </c>
      <c r="H34" s="529" t="s">
        <v>43</v>
      </c>
      <c r="I34" s="142" t="s">
        <v>32</v>
      </c>
      <c r="J34" s="142" t="s">
        <v>33</v>
      </c>
      <c r="K34" s="142" t="s">
        <v>34</v>
      </c>
      <c r="L34" s="142" t="s">
        <v>35</v>
      </c>
      <c r="M34" s="142" t="s">
        <v>36</v>
      </c>
      <c r="N34" s="142" t="s">
        <v>37</v>
      </c>
      <c r="O34" s="142" t="s">
        <v>38</v>
      </c>
      <c r="P34" s="142" t="s">
        <v>39</v>
      </c>
      <c r="Q34" s="142" t="s">
        <v>40</v>
      </c>
      <c r="R34" s="142" t="s">
        <v>41</v>
      </c>
      <c r="S34" s="143" t="s">
        <v>42</v>
      </c>
      <c r="T34" s="142" t="s">
        <v>432</v>
      </c>
      <c r="U34" s="142" t="s">
        <v>433</v>
      </c>
      <c r="V34" s="142" t="s">
        <v>434</v>
      </c>
      <c r="W34" s="142" t="s">
        <v>435</v>
      </c>
      <c r="X34" s="142" t="s">
        <v>436</v>
      </c>
      <c r="Y34" s="142" t="s">
        <v>437</v>
      </c>
      <c r="Z34" s="142" t="s">
        <v>438</v>
      </c>
      <c r="AA34" s="142" t="s">
        <v>439</v>
      </c>
      <c r="AB34" s="142" t="s">
        <v>444</v>
      </c>
      <c r="AC34" s="142" t="s">
        <v>440</v>
      </c>
      <c r="AD34" s="142" t="s">
        <v>441</v>
      </c>
      <c r="AE34" s="143" t="s">
        <v>442</v>
      </c>
      <c r="AF34" s="348" t="s">
        <v>518</v>
      </c>
      <c r="AG34" s="142" t="s">
        <v>519</v>
      </c>
      <c r="AH34" s="142" t="s">
        <v>520</v>
      </c>
      <c r="AI34" s="142" t="s">
        <v>521</v>
      </c>
      <c r="AJ34" s="142" t="s">
        <v>528</v>
      </c>
      <c r="AK34" s="142" t="s">
        <v>529</v>
      </c>
      <c r="AL34" s="142" t="s">
        <v>522</v>
      </c>
      <c r="AM34" s="142" t="s">
        <v>523</v>
      </c>
      <c r="AN34" s="142" t="s">
        <v>524</v>
      </c>
      <c r="AO34" s="142" t="s">
        <v>525</v>
      </c>
      <c r="AP34" s="142" t="s">
        <v>526</v>
      </c>
      <c r="AQ34" s="143" t="s">
        <v>527</v>
      </c>
      <c r="AR34" s="348" t="s">
        <v>562</v>
      </c>
      <c r="AS34" s="142" t="s">
        <v>563</v>
      </c>
      <c r="AT34" s="142" t="s">
        <v>564</v>
      </c>
      <c r="AU34" s="142" t="s">
        <v>565</v>
      </c>
      <c r="AV34" s="142" t="s">
        <v>566</v>
      </c>
      <c r="AW34" s="142" t="s">
        <v>567</v>
      </c>
      <c r="AX34" s="142" t="s">
        <v>568</v>
      </c>
      <c r="AY34" s="142" t="s">
        <v>569</v>
      </c>
      <c r="AZ34" s="142" t="s">
        <v>570</v>
      </c>
      <c r="BA34" s="142" t="s">
        <v>571</v>
      </c>
      <c r="BB34" s="142" t="s">
        <v>572</v>
      </c>
      <c r="BC34" s="143" t="s">
        <v>573</v>
      </c>
    </row>
    <row r="35" spans="1:55" x14ac:dyDescent="0.3">
      <c r="A35" s="742" t="s">
        <v>506</v>
      </c>
      <c r="B35" s="731" t="s">
        <v>530</v>
      </c>
      <c r="C35" s="731" t="s">
        <v>530</v>
      </c>
      <c r="D35" s="886" t="s">
        <v>530</v>
      </c>
      <c r="E35" s="887">
        <f t="shared" ref="E35:F35" si="1">E37/(E36/1000)</f>
        <v>2.9728382329538401</v>
      </c>
      <c r="F35" s="901">
        <f t="shared" si="1"/>
        <v>2.862443152065802</v>
      </c>
      <c r="G35" s="916">
        <f>G37/(G36/1000)</f>
        <v>3.1472047341021887</v>
      </c>
      <c r="H35" s="508"/>
      <c r="I35" s="188"/>
      <c r="J35" s="188"/>
      <c r="K35" s="188"/>
      <c r="L35" s="188"/>
      <c r="M35" s="188"/>
      <c r="N35" s="188"/>
      <c r="O35" s="189"/>
      <c r="P35" s="189"/>
      <c r="Q35" s="179"/>
      <c r="R35" s="179"/>
      <c r="S35" s="244"/>
      <c r="T35" s="756">
        <v>3.1</v>
      </c>
      <c r="U35" s="756">
        <v>3.1685224668685001</v>
      </c>
      <c r="V35" s="756">
        <v>2.9379879273072498</v>
      </c>
      <c r="W35" s="756">
        <v>3.0015216627928401</v>
      </c>
      <c r="X35" s="756">
        <v>2.82903153479907</v>
      </c>
      <c r="Y35" s="756">
        <v>2.7962341737907201</v>
      </c>
      <c r="Z35" s="756">
        <v>2.7685347726220702</v>
      </c>
      <c r="AA35" s="756">
        <v>3.0607603267391901</v>
      </c>
      <c r="AB35" s="756">
        <v>3.0690919979040299</v>
      </c>
      <c r="AC35" s="757">
        <v>2.9252502281053299</v>
      </c>
      <c r="AD35" s="757">
        <v>2.8886548750522598</v>
      </c>
      <c r="AE35" s="758">
        <v>3.154265023587</v>
      </c>
      <c r="AF35" s="707">
        <v>3.0224890574913599</v>
      </c>
      <c r="AG35" s="756">
        <v>3.2188443654013601</v>
      </c>
      <c r="AH35" s="756">
        <v>2.9923902288709101</v>
      </c>
      <c r="AI35" s="756">
        <v>2.9211226988005699</v>
      </c>
      <c r="AJ35" s="756">
        <v>2.6864268826789699</v>
      </c>
      <c r="AK35" s="756">
        <v>2.5594053974114899</v>
      </c>
      <c r="AL35" s="756">
        <v>2.8849448529852202</v>
      </c>
      <c r="AM35" s="756">
        <v>2.7124655022270598</v>
      </c>
      <c r="AN35" s="756">
        <v>2.7604311304475799</v>
      </c>
      <c r="AO35" s="757">
        <v>2.4713602220571902</v>
      </c>
      <c r="AP35" s="757">
        <v>2.7873100357167901</v>
      </c>
      <c r="AQ35" s="758">
        <v>3.2825820178897218</v>
      </c>
      <c r="AR35" s="707">
        <v>3.3784099511228654</v>
      </c>
      <c r="AS35" s="822">
        <v>3.5960966091589706</v>
      </c>
      <c r="AT35" s="822">
        <v>2.9688986250828697</v>
      </c>
      <c r="AU35" s="822">
        <v>3.1644762026285571</v>
      </c>
      <c r="AV35" s="822">
        <v>3.2100618588242043</v>
      </c>
      <c r="AW35" s="822">
        <v>2.968073909484271</v>
      </c>
      <c r="AX35" s="822">
        <v>3.0942170392269133</v>
      </c>
      <c r="AY35" s="822">
        <v>3.0362760323338511</v>
      </c>
      <c r="AZ35" s="919">
        <v>2.9030609875052256</v>
      </c>
      <c r="BA35" s="822"/>
      <c r="BB35" s="179"/>
      <c r="BC35" s="244"/>
    </row>
    <row r="36" spans="1:55" x14ac:dyDescent="0.3">
      <c r="A36" s="638" t="s">
        <v>679</v>
      </c>
      <c r="B36" s="695" t="s">
        <v>530</v>
      </c>
      <c r="C36" s="695" t="s">
        <v>530</v>
      </c>
      <c r="D36" s="695" t="s">
        <v>530</v>
      </c>
      <c r="E36" s="727">
        <f>SUM(T36:AE36)</f>
        <v>5492058</v>
      </c>
      <c r="F36" s="706">
        <f>SUM(AF36:AQ36)</f>
        <v>5032065</v>
      </c>
      <c r="G36" s="917">
        <f>SUM(AR36:BC36)</f>
        <v>3805917</v>
      </c>
      <c r="H36" s="509"/>
      <c r="I36" s="186"/>
      <c r="J36" s="186"/>
      <c r="K36" s="186"/>
      <c r="L36" s="186"/>
      <c r="M36" s="186"/>
      <c r="N36" s="186"/>
      <c r="O36" s="187"/>
      <c r="P36" s="187"/>
      <c r="Q36" s="150"/>
      <c r="R36" s="150"/>
      <c r="S36" s="245"/>
      <c r="T36" s="888">
        <v>502203</v>
      </c>
      <c r="U36" s="712">
        <v>489187</v>
      </c>
      <c r="V36" s="712">
        <v>467667</v>
      </c>
      <c r="W36" s="712">
        <v>478424</v>
      </c>
      <c r="X36" s="712">
        <v>454926</v>
      </c>
      <c r="Y36" s="712">
        <v>462050</v>
      </c>
      <c r="Z36" s="712">
        <v>458004</v>
      </c>
      <c r="AA36" s="712">
        <v>413296</v>
      </c>
      <c r="AB36" s="712">
        <v>454206</v>
      </c>
      <c r="AC36" s="670">
        <v>436202</v>
      </c>
      <c r="AD36" s="670">
        <v>447267</v>
      </c>
      <c r="AE36" s="726">
        <v>428626</v>
      </c>
      <c r="AF36" s="708">
        <v>437057</v>
      </c>
      <c r="AG36" s="712">
        <v>431832</v>
      </c>
      <c r="AH36" s="712">
        <v>415387</v>
      </c>
      <c r="AI36" s="712">
        <v>429287</v>
      </c>
      <c r="AJ36" s="712">
        <v>412816</v>
      </c>
      <c r="AK36" s="712">
        <v>419238</v>
      </c>
      <c r="AL36" s="712">
        <v>417339</v>
      </c>
      <c r="AM36" s="712">
        <v>380097</v>
      </c>
      <c r="AN36" s="712">
        <v>421311</v>
      </c>
      <c r="AO36" s="670">
        <v>410705</v>
      </c>
      <c r="AP36" s="670">
        <v>428370</v>
      </c>
      <c r="AQ36" s="726">
        <v>428626</v>
      </c>
      <c r="AR36" s="708">
        <v>428012</v>
      </c>
      <c r="AS36" s="117">
        <v>424349</v>
      </c>
      <c r="AT36" s="117">
        <v>416316</v>
      </c>
      <c r="AU36" s="117">
        <v>431035</v>
      </c>
      <c r="AV36" s="117">
        <v>418372</v>
      </c>
      <c r="AW36" s="117">
        <v>427550</v>
      </c>
      <c r="AX36" s="117">
        <v>427895</v>
      </c>
      <c r="AY36" s="117">
        <v>401808</v>
      </c>
      <c r="AZ36" s="815">
        <v>430580</v>
      </c>
      <c r="BA36" s="117"/>
      <c r="BB36" s="150"/>
      <c r="BC36" s="245"/>
    </row>
    <row r="37" spans="1:55" ht="14.5" thickBot="1" x14ac:dyDescent="0.35">
      <c r="A37" s="407" t="s">
        <v>507</v>
      </c>
      <c r="B37" s="719" t="s">
        <v>530</v>
      </c>
      <c r="C37" s="719" t="s">
        <v>530</v>
      </c>
      <c r="D37" s="719" t="s">
        <v>530</v>
      </c>
      <c r="E37" s="743">
        <f>SUM(T37:AE37)</f>
        <v>16327</v>
      </c>
      <c r="F37" s="902">
        <f>SUM(AF37:AQ37)</f>
        <v>14404</v>
      </c>
      <c r="G37" s="918">
        <f>SUM(AR37:BC37)</f>
        <v>11978</v>
      </c>
      <c r="H37" s="745"/>
      <c r="I37" s="191"/>
      <c r="J37" s="191"/>
      <c r="K37" s="191"/>
      <c r="L37" s="191"/>
      <c r="M37" s="191"/>
      <c r="N37" s="191"/>
      <c r="O37" s="190"/>
      <c r="P37" s="190"/>
      <c r="Q37" s="721"/>
      <c r="R37" s="721"/>
      <c r="S37" s="258"/>
      <c r="T37" s="823">
        <v>1541</v>
      </c>
      <c r="U37" s="714">
        <v>1550</v>
      </c>
      <c r="V37" s="714">
        <v>1374</v>
      </c>
      <c r="W37" s="714">
        <v>1436</v>
      </c>
      <c r="X37" s="714">
        <v>1287</v>
      </c>
      <c r="Y37" s="714">
        <v>1292</v>
      </c>
      <c r="Z37" s="714">
        <v>1268</v>
      </c>
      <c r="AA37" s="714">
        <v>1265</v>
      </c>
      <c r="AB37" s="714">
        <v>1394</v>
      </c>
      <c r="AC37" s="713">
        <v>1276</v>
      </c>
      <c r="AD37" s="713">
        <v>1292</v>
      </c>
      <c r="AE37" s="715">
        <v>1352</v>
      </c>
      <c r="AF37" s="720">
        <v>1321</v>
      </c>
      <c r="AG37" s="714">
        <v>1390</v>
      </c>
      <c r="AH37" s="714">
        <v>1243</v>
      </c>
      <c r="AI37" s="714">
        <v>1254</v>
      </c>
      <c r="AJ37" s="714">
        <v>1109</v>
      </c>
      <c r="AK37" s="714">
        <v>1073</v>
      </c>
      <c r="AL37" s="714">
        <v>1204</v>
      </c>
      <c r="AM37" s="714">
        <v>1031</v>
      </c>
      <c r="AN37" s="714">
        <v>1163</v>
      </c>
      <c r="AO37" s="713">
        <v>1015</v>
      </c>
      <c r="AP37" s="713">
        <v>1194</v>
      </c>
      <c r="AQ37" s="715">
        <v>1407</v>
      </c>
      <c r="AR37" s="720">
        <v>1446</v>
      </c>
      <c r="AS37" s="119">
        <v>1526</v>
      </c>
      <c r="AT37" s="119">
        <v>1236</v>
      </c>
      <c r="AU37" s="119">
        <v>1364</v>
      </c>
      <c r="AV37" s="119">
        <v>1343</v>
      </c>
      <c r="AW37" s="119">
        <v>1269</v>
      </c>
      <c r="AX37" s="119">
        <v>1324</v>
      </c>
      <c r="AY37" s="119">
        <v>1220</v>
      </c>
      <c r="AZ37" s="812">
        <v>1250</v>
      </c>
      <c r="BA37" s="119"/>
      <c r="BB37" s="721"/>
      <c r="BC37" s="258"/>
    </row>
    <row r="39" spans="1:55" ht="15.5" thickBot="1" x14ac:dyDescent="0.35">
      <c r="A39" s="1219" t="s">
        <v>632</v>
      </c>
      <c r="B39" s="1219"/>
      <c r="C39" s="1219"/>
      <c r="D39" s="1219"/>
      <c r="E39" s="1219"/>
      <c r="F39" s="1219"/>
      <c r="G39" s="1219"/>
      <c r="H39" s="8"/>
      <c r="I39" s="8"/>
      <c r="J39" s="8"/>
      <c r="K39" s="8"/>
      <c r="L39" s="8"/>
      <c r="M39" s="8"/>
      <c r="N39" s="8"/>
      <c r="O39" s="8"/>
      <c r="P39" s="8"/>
      <c r="Q39" s="8"/>
      <c r="R39" s="8"/>
      <c r="S39" s="8"/>
      <c r="T39" s="8"/>
      <c r="U39" s="8"/>
      <c r="V39" s="8"/>
    </row>
    <row r="40" spans="1:55" ht="26.5" thickBot="1" x14ac:dyDescent="0.35">
      <c r="A40" s="860" t="s">
        <v>682</v>
      </c>
      <c r="B40" s="144" t="s">
        <v>4</v>
      </c>
      <c r="C40" s="26" t="s">
        <v>7</v>
      </c>
      <c r="D40" s="26" t="s">
        <v>443</v>
      </c>
      <c r="E40" s="26" t="s">
        <v>517</v>
      </c>
      <c r="F40" s="774" t="s">
        <v>561</v>
      </c>
      <c r="G40" s="537" t="s">
        <v>516</v>
      </c>
      <c r="H40" s="529" t="s">
        <v>43</v>
      </c>
      <c r="I40" s="142" t="s">
        <v>32</v>
      </c>
      <c r="J40" s="142" t="s">
        <v>33</v>
      </c>
      <c r="K40" s="142" t="s">
        <v>34</v>
      </c>
      <c r="L40" s="142" t="s">
        <v>35</v>
      </c>
      <c r="M40" s="142" t="s">
        <v>36</v>
      </c>
      <c r="N40" s="142" t="s">
        <v>37</v>
      </c>
      <c r="O40" s="142" t="s">
        <v>38</v>
      </c>
      <c r="P40" s="142" t="s">
        <v>39</v>
      </c>
      <c r="Q40" s="142" t="s">
        <v>40</v>
      </c>
      <c r="R40" s="142" t="s">
        <v>41</v>
      </c>
      <c r="S40" s="143" t="s">
        <v>42</v>
      </c>
      <c r="T40" s="348" t="s">
        <v>432</v>
      </c>
      <c r="U40" s="142" t="s">
        <v>433</v>
      </c>
      <c r="V40" s="142" t="s">
        <v>434</v>
      </c>
      <c r="W40" s="142" t="s">
        <v>435</v>
      </c>
      <c r="X40" s="142" t="s">
        <v>436</v>
      </c>
      <c r="Y40" s="142" t="s">
        <v>437</v>
      </c>
      <c r="Z40" s="142" t="s">
        <v>438</v>
      </c>
      <c r="AA40" s="142" t="s">
        <v>439</v>
      </c>
      <c r="AB40" s="142" t="s">
        <v>444</v>
      </c>
      <c r="AC40" s="142" t="s">
        <v>440</v>
      </c>
      <c r="AD40" s="142" t="s">
        <v>441</v>
      </c>
      <c r="AE40" s="143" t="s">
        <v>442</v>
      </c>
      <c r="AF40" s="348" t="s">
        <v>518</v>
      </c>
      <c r="AG40" s="142" t="s">
        <v>519</v>
      </c>
      <c r="AH40" s="142" t="s">
        <v>520</v>
      </c>
      <c r="AI40" s="142" t="s">
        <v>521</v>
      </c>
      <c r="AJ40" s="142" t="s">
        <v>528</v>
      </c>
      <c r="AK40" s="142" t="s">
        <v>529</v>
      </c>
      <c r="AL40" s="142" t="s">
        <v>522</v>
      </c>
      <c r="AM40" s="142" t="s">
        <v>523</v>
      </c>
      <c r="AN40" s="142" t="s">
        <v>524</v>
      </c>
      <c r="AO40" s="142" t="s">
        <v>525</v>
      </c>
      <c r="AP40" s="142" t="s">
        <v>526</v>
      </c>
      <c r="AQ40" s="143" t="s">
        <v>527</v>
      </c>
      <c r="AR40" s="348" t="s">
        <v>562</v>
      </c>
      <c r="AS40" s="142" t="s">
        <v>563</v>
      </c>
      <c r="AT40" s="142" t="s">
        <v>564</v>
      </c>
      <c r="AU40" s="142" t="s">
        <v>565</v>
      </c>
      <c r="AV40" s="142" t="s">
        <v>566</v>
      </c>
      <c r="AW40" s="142" t="s">
        <v>567</v>
      </c>
      <c r="AX40" s="142" t="s">
        <v>568</v>
      </c>
      <c r="AY40" s="142" t="s">
        <v>569</v>
      </c>
      <c r="AZ40" s="142" t="s">
        <v>570</v>
      </c>
      <c r="BA40" s="142" t="s">
        <v>571</v>
      </c>
      <c r="BB40" s="142" t="s">
        <v>572</v>
      </c>
      <c r="BC40" s="143" t="s">
        <v>573</v>
      </c>
    </row>
    <row r="41" spans="1:55" x14ac:dyDescent="0.3">
      <c r="A41" s="742" t="s">
        <v>634</v>
      </c>
      <c r="B41" s="731" t="s">
        <v>530</v>
      </c>
      <c r="C41" s="731" t="s">
        <v>530</v>
      </c>
      <c r="D41" s="731" t="s">
        <v>530</v>
      </c>
      <c r="E41" s="25">
        <f>E43/E42</f>
        <v>0.24666805497709288</v>
      </c>
      <c r="F41" s="25">
        <f>F43/F42</f>
        <v>0.24387458471760798</v>
      </c>
      <c r="G41" s="910">
        <f>G43/G42</f>
        <v>0.2707800080829853</v>
      </c>
      <c r="H41" s="508"/>
      <c r="I41" s="188"/>
      <c r="J41" s="188"/>
      <c r="K41" s="188"/>
      <c r="L41" s="188"/>
      <c r="M41" s="188"/>
      <c r="N41" s="188"/>
      <c r="O41" s="189"/>
      <c r="P41" s="189"/>
      <c r="Q41" s="179"/>
      <c r="R41" s="179"/>
      <c r="S41" s="244"/>
      <c r="T41" s="765">
        <v>0.26493108728943338</v>
      </c>
      <c r="U41" s="759">
        <f>U43/U42</f>
        <v>0.23745819397993312</v>
      </c>
      <c r="V41" s="759">
        <f t="shared" ref="V41:BC41" si="2">V43/V42</f>
        <v>0.22085889570552147</v>
      </c>
      <c r="W41" s="759">
        <f t="shared" si="2"/>
        <v>0.29259259259259257</v>
      </c>
      <c r="X41" s="759">
        <f t="shared" si="2"/>
        <v>0.27317073170731709</v>
      </c>
      <c r="Y41" s="759">
        <f t="shared" si="2"/>
        <v>0.27506775067750677</v>
      </c>
      <c r="Z41" s="759">
        <f t="shared" si="2"/>
        <v>0.22055427251732102</v>
      </c>
      <c r="AA41" s="759">
        <f t="shared" si="2"/>
        <v>0.24187256176853056</v>
      </c>
      <c r="AB41" s="759">
        <f t="shared" si="2"/>
        <v>0.24019607843137256</v>
      </c>
      <c r="AC41" s="759">
        <f t="shared" si="2"/>
        <v>0.27427184466019416</v>
      </c>
      <c r="AD41" s="759">
        <f t="shared" si="2"/>
        <v>0.20435308343409916</v>
      </c>
      <c r="AE41" s="768">
        <f t="shared" si="2"/>
        <v>0.2223667100130039</v>
      </c>
      <c r="AF41" s="765">
        <f t="shared" si="2"/>
        <v>0.21560846560846561</v>
      </c>
      <c r="AG41" s="759">
        <f t="shared" si="2"/>
        <v>0.24423963133640553</v>
      </c>
      <c r="AH41" s="759">
        <f t="shared" si="2"/>
        <v>0.22643979057591623</v>
      </c>
      <c r="AI41" s="759">
        <f t="shared" si="2"/>
        <v>0.22389791183294663</v>
      </c>
      <c r="AJ41" s="759">
        <f t="shared" si="2"/>
        <v>0.21408450704225351</v>
      </c>
      <c r="AK41" s="759">
        <f t="shared" si="2"/>
        <v>0.22335766423357664</v>
      </c>
      <c r="AL41" s="759">
        <f t="shared" si="2"/>
        <v>0.26417525773195877</v>
      </c>
      <c r="AM41" s="759">
        <f t="shared" si="2"/>
        <v>0.29138166894664841</v>
      </c>
      <c r="AN41" s="759">
        <f t="shared" si="2"/>
        <v>0.25483503981797495</v>
      </c>
      <c r="AO41" s="759">
        <f t="shared" si="2"/>
        <v>0.24361948955916474</v>
      </c>
      <c r="AP41" s="759">
        <v>0.27151639344262296</v>
      </c>
      <c r="AQ41" s="768">
        <v>0.24377457404980341</v>
      </c>
      <c r="AR41" s="765">
        <v>0.24940898345153664</v>
      </c>
      <c r="AS41" s="759">
        <v>0.28920187793427232</v>
      </c>
      <c r="AT41" s="759">
        <v>0.25529100529100529</v>
      </c>
      <c r="AU41" s="759">
        <v>0.27075812274368233</v>
      </c>
      <c r="AV41" s="759">
        <v>0.32212160413971541</v>
      </c>
      <c r="AW41" s="759">
        <v>0.25</v>
      </c>
      <c r="AX41" s="225">
        <v>0.28368794326241137</v>
      </c>
      <c r="AY41" s="759">
        <v>0.25461741424802109</v>
      </c>
      <c r="AZ41" s="913">
        <v>0.25505050505050503</v>
      </c>
      <c r="BA41" s="766" t="e">
        <f t="shared" si="2"/>
        <v>#DIV/0!</v>
      </c>
      <c r="BB41" s="766" t="e">
        <f t="shared" si="2"/>
        <v>#DIV/0!</v>
      </c>
      <c r="BC41" s="767" t="e">
        <f t="shared" si="2"/>
        <v>#DIV/0!</v>
      </c>
    </row>
    <row r="42" spans="1:55" x14ac:dyDescent="0.3">
      <c r="A42" s="638" t="s">
        <v>508</v>
      </c>
      <c r="B42" s="695" t="s">
        <v>530</v>
      </c>
      <c r="C42" s="695" t="s">
        <v>530</v>
      </c>
      <c r="D42" s="695" t="s">
        <v>530</v>
      </c>
      <c r="E42" s="809">
        <f>SUM(T42:AE42)</f>
        <v>9604</v>
      </c>
      <c r="F42" s="670">
        <f>SUM(AF42:AQ42)</f>
        <v>9632</v>
      </c>
      <c r="G42" s="911">
        <f>SUM(AR42:BC42)</f>
        <v>7423</v>
      </c>
      <c r="H42" s="509"/>
      <c r="I42" s="186"/>
      <c r="J42" s="186"/>
      <c r="K42" s="186"/>
      <c r="L42" s="186"/>
      <c r="M42" s="186"/>
      <c r="N42" s="186"/>
      <c r="O42" s="187"/>
      <c r="P42" s="187"/>
      <c r="Q42" s="150"/>
      <c r="R42" s="150"/>
      <c r="S42" s="245"/>
      <c r="T42" s="792">
        <v>653</v>
      </c>
      <c r="U42" s="668">
        <v>897</v>
      </c>
      <c r="V42" s="668">
        <v>815</v>
      </c>
      <c r="W42" s="668">
        <v>810</v>
      </c>
      <c r="X42" s="668">
        <v>820</v>
      </c>
      <c r="Y42" s="668">
        <v>738</v>
      </c>
      <c r="Z42" s="668">
        <v>866</v>
      </c>
      <c r="AA42" s="668">
        <v>769</v>
      </c>
      <c r="AB42" s="668">
        <v>816</v>
      </c>
      <c r="AC42" s="161">
        <v>824</v>
      </c>
      <c r="AD42" s="161">
        <v>827</v>
      </c>
      <c r="AE42" s="760">
        <v>769</v>
      </c>
      <c r="AF42" s="761">
        <v>756</v>
      </c>
      <c r="AG42" s="668">
        <v>868</v>
      </c>
      <c r="AH42" s="668">
        <v>764</v>
      </c>
      <c r="AI42" s="668">
        <v>862</v>
      </c>
      <c r="AJ42" s="668">
        <v>710</v>
      </c>
      <c r="AK42" s="668">
        <v>685</v>
      </c>
      <c r="AL42" s="668">
        <v>776</v>
      </c>
      <c r="AM42" s="668">
        <v>731</v>
      </c>
      <c r="AN42" s="668">
        <v>879</v>
      </c>
      <c r="AO42" s="161">
        <v>862</v>
      </c>
      <c r="AP42" s="161">
        <v>976</v>
      </c>
      <c r="AQ42" s="760">
        <v>763</v>
      </c>
      <c r="AR42" s="761">
        <v>846</v>
      </c>
      <c r="AS42" s="117">
        <v>1065</v>
      </c>
      <c r="AT42" s="117">
        <v>756</v>
      </c>
      <c r="AU42" s="117">
        <v>831</v>
      </c>
      <c r="AV42" s="117">
        <v>773</v>
      </c>
      <c r="AW42" s="117">
        <v>756</v>
      </c>
      <c r="AX42" s="117">
        <v>846</v>
      </c>
      <c r="AY42" s="117">
        <v>758</v>
      </c>
      <c r="AZ42" s="815">
        <v>792</v>
      </c>
      <c r="BA42" s="117"/>
      <c r="BB42" s="150"/>
      <c r="BC42" s="245"/>
    </row>
    <row r="43" spans="1:55" ht="14.5" thickBot="1" x14ac:dyDescent="0.35">
      <c r="A43" s="407" t="s">
        <v>635</v>
      </c>
      <c r="B43" s="719" t="s">
        <v>530</v>
      </c>
      <c r="C43" s="719" t="s">
        <v>530</v>
      </c>
      <c r="D43" s="719" t="s">
        <v>530</v>
      </c>
      <c r="E43" s="810">
        <f>SUM(T43:AE43)</f>
        <v>2369</v>
      </c>
      <c r="F43" s="713">
        <f>SUM(AF43:AQ43)</f>
        <v>2349</v>
      </c>
      <c r="G43" s="912">
        <f>SUM(AR43:BC43)</f>
        <v>2010</v>
      </c>
      <c r="H43" s="745"/>
      <c r="I43" s="191"/>
      <c r="J43" s="191"/>
      <c r="K43" s="191"/>
      <c r="L43" s="191"/>
      <c r="M43" s="191"/>
      <c r="N43" s="191"/>
      <c r="O43" s="190"/>
      <c r="P43" s="190"/>
      <c r="Q43" s="721"/>
      <c r="R43" s="721"/>
      <c r="S43" s="258"/>
      <c r="T43" s="793">
        <v>173</v>
      </c>
      <c r="U43" s="762">
        <v>213</v>
      </c>
      <c r="V43" s="762">
        <v>180</v>
      </c>
      <c r="W43" s="762">
        <v>237</v>
      </c>
      <c r="X43" s="762">
        <v>224</v>
      </c>
      <c r="Y43" s="762">
        <v>203</v>
      </c>
      <c r="Z43" s="762">
        <v>191</v>
      </c>
      <c r="AA43" s="762">
        <v>186</v>
      </c>
      <c r="AB43" s="762">
        <v>196</v>
      </c>
      <c r="AC43" s="639">
        <v>226</v>
      </c>
      <c r="AD43" s="639">
        <v>169</v>
      </c>
      <c r="AE43" s="763">
        <v>171</v>
      </c>
      <c r="AF43" s="764">
        <v>163</v>
      </c>
      <c r="AG43" s="762">
        <v>212</v>
      </c>
      <c r="AH43" s="762">
        <v>173</v>
      </c>
      <c r="AI43" s="762">
        <v>193</v>
      </c>
      <c r="AJ43" s="762">
        <v>152</v>
      </c>
      <c r="AK43" s="762">
        <v>153</v>
      </c>
      <c r="AL43" s="762">
        <v>205</v>
      </c>
      <c r="AM43" s="762">
        <v>213</v>
      </c>
      <c r="AN43" s="762">
        <v>224</v>
      </c>
      <c r="AO43" s="639">
        <v>210</v>
      </c>
      <c r="AP43" s="639">
        <v>265</v>
      </c>
      <c r="AQ43" s="763">
        <v>186</v>
      </c>
      <c r="AR43" s="764">
        <v>211</v>
      </c>
      <c r="AS43" s="119">
        <v>308</v>
      </c>
      <c r="AT43" s="119">
        <v>193</v>
      </c>
      <c r="AU43" s="119">
        <v>225</v>
      </c>
      <c r="AV43" s="119">
        <v>249</v>
      </c>
      <c r="AW43" s="119">
        <v>189</v>
      </c>
      <c r="AX43" s="119">
        <v>240</v>
      </c>
      <c r="AY43" s="119">
        <v>193</v>
      </c>
      <c r="AZ43" s="812">
        <v>202</v>
      </c>
      <c r="BA43" s="119"/>
      <c r="BB43" s="721"/>
      <c r="BC43" s="258"/>
    </row>
    <row r="44" spans="1:55" x14ac:dyDescent="0.3">
      <c r="A44" s="859" t="s">
        <v>636</v>
      </c>
      <c r="E44" s="8"/>
      <c r="F44" s="8"/>
      <c r="G44" s="8"/>
    </row>
    <row r="45" spans="1:55" ht="14.5" thickBot="1" x14ac:dyDescent="0.35">
      <c r="A45" s="770"/>
      <c r="B45" s="769"/>
      <c r="C45" s="8"/>
      <c r="D45" s="8"/>
      <c r="E45" s="8"/>
      <c r="F45" s="8"/>
      <c r="G45" s="8"/>
      <c r="H45" s="8"/>
      <c r="I45" s="8"/>
      <c r="J45" s="8"/>
      <c r="K45" s="8"/>
      <c r="L45" s="8"/>
      <c r="M45" s="8"/>
      <c r="N45" s="8"/>
      <c r="O45" s="8"/>
      <c r="P45" s="8"/>
      <c r="Q45" s="8"/>
      <c r="R45" s="8"/>
      <c r="S45" s="8"/>
      <c r="T45" s="8"/>
      <c r="U45" s="8"/>
      <c r="V45" s="8"/>
    </row>
    <row r="46" spans="1:55" ht="39.5" thickBot="1" x14ac:dyDescent="0.35">
      <c r="A46" s="860" t="s">
        <v>683</v>
      </c>
      <c r="B46" s="144" t="s">
        <v>4</v>
      </c>
      <c r="C46" s="26" t="s">
        <v>7</v>
      </c>
      <c r="D46" s="26" t="s">
        <v>443</v>
      </c>
      <c r="E46" s="26" t="s">
        <v>517</v>
      </c>
      <c r="F46" s="774" t="s">
        <v>561</v>
      </c>
      <c r="G46" s="537" t="s">
        <v>516</v>
      </c>
      <c r="H46" s="529" t="s">
        <v>43</v>
      </c>
      <c r="I46" s="142" t="s">
        <v>32</v>
      </c>
      <c r="J46" s="142" t="s">
        <v>33</v>
      </c>
      <c r="K46" s="142" t="s">
        <v>34</v>
      </c>
      <c r="L46" s="142" t="s">
        <v>35</v>
      </c>
      <c r="M46" s="142" t="s">
        <v>36</v>
      </c>
      <c r="N46" s="142" t="s">
        <v>37</v>
      </c>
      <c r="O46" s="142" t="s">
        <v>38</v>
      </c>
      <c r="P46" s="142" t="s">
        <v>39</v>
      </c>
      <c r="Q46" s="142" t="s">
        <v>40</v>
      </c>
      <c r="R46" s="142" t="s">
        <v>41</v>
      </c>
      <c r="S46" s="143" t="s">
        <v>42</v>
      </c>
      <c r="T46" s="348" t="s">
        <v>432</v>
      </c>
      <c r="U46" s="142" t="s">
        <v>433</v>
      </c>
      <c r="V46" s="142" t="s">
        <v>434</v>
      </c>
      <c r="W46" s="142" t="s">
        <v>435</v>
      </c>
      <c r="X46" s="142" t="s">
        <v>436</v>
      </c>
      <c r="Y46" s="142" t="s">
        <v>437</v>
      </c>
      <c r="Z46" s="142" t="s">
        <v>438</v>
      </c>
      <c r="AA46" s="142" t="s">
        <v>439</v>
      </c>
      <c r="AB46" s="142" t="s">
        <v>444</v>
      </c>
      <c r="AC46" s="142" t="s">
        <v>440</v>
      </c>
      <c r="AD46" s="142" t="s">
        <v>441</v>
      </c>
      <c r="AE46" s="143" t="s">
        <v>442</v>
      </c>
      <c r="AF46" s="348" t="s">
        <v>518</v>
      </c>
      <c r="AG46" s="142" t="s">
        <v>519</v>
      </c>
      <c r="AH46" s="142" t="s">
        <v>520</v>
      </c>
      <c r="AI46" s="142" t="s">
        <v>521</v>
      </c>
      <c r="AJ46" s="142" t="s">
        <v>528</v>
      </c>
      <c r="AK46" s="142" t="s">
        <v>529</v>
      </c>
      <c r="AL46" s="142" t="s">
        <v>522</v>
      </c>
      <c r="AM46" s="142" t="s">
        <v>523</v>
      </c>
      <c r="AN46" s="142" t="s">
        <v>524</v>
      </c>
      <c r="AO46" s="142" t="s">
        <v>525</v>
      </c>
      <c r="AP46" s="142" t="s">
        <v>526</v>
      </c>
      <c r="AQ46" s="143" t="s">
        <v>527</v>
      </c>
      <c r="AR46" s="348" t="s">
        <v>562</v>
      </c>
      <c r="AS46" s="142" t="s">
        <v>563</v>
      </c>
      <c r="AT46" s="142" t="s">
        <v>564</v>
      </c>
      <c r="AU46" s="142" t="s">
        <v>565</v>
      </c>
      <c r="AV46" s="142" t="s">
        <v>566</v>
      </c>
      <c r="AW46" s="142" t="s">
        <v>567</v>
      </c>
      <c r="AX46" s="142" t="s">
        <v>568</v>
      </c>
      <c r="AY46" s="142" t="s">
        <v>569</v>
      </c>
      <c r="AZ46" s="142" t="s">
        <v>570</v>
      </c>
      <c r="BA46" s="142" t="s">
        <v>571</v>
      </c>
      <c r="BB46" s="142" t="s">
        <v>572</v>
      </c>
      <c r="BC46" s="143" t="s">
        <v>573</v>
      </c>
    </row>
    <row r="47" spans="1:55" x14ac:dyDescent="0.3">
      <c r="A47" s="742" t="s">
        <v>638</v>
      </c>
      <c r="B47" s="731" t="s">
        <v>530</v>
      </c>
      <c r="C47" s="731" t="s">
        <v>530</v>
      </c>
      <c r="D47" s="731" t="s">
        <v>530</v>
      </c>
      <c r="E47" s="25">
        <f>E49/E48</f>
        <v>0.14017942978389356</v>
      </c>
      <c r="F47" s="25">
        <f>F49/F48</f>
        <v>0.13896860127146723</v>
      </c>
      <c r="G47" s="910">
        <f>G49/G48</f>
        <v>0.1453039188308666</v>
      </c>
      <c r="H47" s="508"/>
      <c r="I47" s="188"/>
      <c r="J47" s="188"/>
      <c r="K47" s="188"/>
      <c r="L47" s="188"/>
      <c r="M47" s="188"/>
      <c r="N47" s="188"/>
      <c r="O47" s="189"/>
      <c r="P47" s="189"/>
      <c r="Q47" s="179"/>
      <c r="R47" s="179"/>
      <c r="S47" s="244"/>
      <c r="T47" s="765">
        <f>T49/T48</f>
        <v>0.14214032778176008</v>
      </c>
      <c r="U47" s="759">
        <f>U49/U48</f>
        <v>0.13883619226391358</v>
      </c>
      <c r="V47" s="759">
        <f t="shared" ref="V47" si="3">V49/V48</f>
        <v>0.13918238888563811</v>
      </c>
      <c r="W47" s="759">
        <f t="shared" ref="W47" si="4">W49/W48</f>
        <v>0.1398007339232219</v>
      </c>
      <c r="X47" s="759">
        <f t="shared" ref="X47" si="5">X49/X48</f>
        <v>0.14059400419907656</v>
      </c>
      <c r="Y47" s="759">
        <f t="shared" ref="Y47" si="6">Y49/Y48</f>
        <v>0.14139833649015893</v>
      </c>
      <c r="Z47" s="759">
        <f t="shared" ref="Z47" si="7">Z49/Z48</f>
        <v>0.14023382245172725</v>
      </c>
      <c r="AA47" s="759">
        <f t="shared" ref="AA47" si="8">AA49/AA48</f>
        <v>0.13974909624116608</v>
      </c>
      <c r="AB47" s="759">
        <f t="shared" ref="AB47" si="9">AB49/AB48</f>
        <v>0.13938520611959146</v>
      </c>
      <c r="AC47" s="759">
        <f t="shared" ref="AC47" si="10">AC49/AC48</f>
        <v>0.13961854052811629</v>
      </c>
      <c r="AD47" s="759">
        <f t="shared" ref="AD47" si="11">AD49/AD48</f>
        <v>0.14063553369259341</v>
      </c>
      <c r="AE47" s="768">
        <f t="shared" ref="AE47" si="12">AE49/AE48</f>
        <v>0.1404736029807947</v>
      </c>
      <c r="AF47" s="765">
        <f t="shared" ref="AF47" si="13">AF49/AF48</f>
        <v>0.13939705225547119</v>
      </c>
      <c r="AG47" s="759">
        <f t="shared" ref="AG47" si="14">AG49/AG48</f>
        <v>0.1394074405104489</v>
      </c>
      <c r="AH47" s="759">
        <f t="shared" ref="AH47" si="15">AH49/AH48</f>
        <v>0.13748258244310266</v>
      </c>
      <c r="AI47" s="759">
        <f t="shared" ref="AI47" si="16">AI49/AI48</f>
        <v>0.13633034055938187</v>
      </c>
      <c r="AJ47" s="759">
        <f t="shared" ref="AJ47" si="17">AJ49/AJ48</f>
        <v>0.13770851291572336</v>
      </c>
      <c r="AK47" s="759">
        <f t="shared" ref="AK47" si="18">AK49/AK48</f>
        <v>0.1378328389460827</v>
      </c>
      <c r="AL47" s="759">
        <f t="shared" ref="AL47" si="19">AL49/AL48</f>
        <v>0.13439902920551206</v>
      </c>
      <c r="AM47" s="759">
        <f t="shared" ref="AM47" si="20">AM49/AM48</f>
        <v>0.13591833586176749</v>
      </c>
      <c r="AN47" s="759">
        <f t="shared" ref="AN47" si="21">AN49/AN48</f>
        <v>0.13698851690118066</v>
      </c>
      <c r="AO47" s="759">
        <f t="shared" ref="AO47" si="22">AO49/AO48</f>
        <v>0.14019167422486081</v>
      </c>
      <c r="AP47" s="759">
        <f t="shared" ref="AP47" si="23">AP49/AP48</f>
        <v>0.14599278076317646</v>
      </c>
      <c r="AQ47" s="768">
        <v>0.14557661555827298</v>
      </c>
      <c r="AR47" s="765">
        <v>0.14473324898278703</v>
      </c>
      <c r="AS47" s="759">
        <v>0.14417522537684099</v>
      </c>
      <c r="AT47" s="759">
        <v>0.14558259930178341</v>
      </c>
      <c r="AU47" s="759">
        <v>0.14488117620007304</v>
      </c>
      <c r="AV47" s="759">
        <v>0.14679607573230055</v>
      </c>
      <c r="AW47" s="759">
        <v>0.14699537890480271</v>
      </c>
      <c r="AX47" s="225">
        <v>0.14569858837714558</v>
      </c>
      <c r="AY47" s="759">
        <v>0.14481566931958084</v>
      </c>
      <c r="AZ47" s="913">
        <v>0.1440431772521403</v>
      </c>
      <c r="BA47" s="766" t="e">
        <f t="shared" ref="BA47" si="24">BA49/BA48</f>
        <v>#DIV/0!</v>
      </c>
      <c r="BB47" s="766" t="e">
        <f t="shared" ref="BB47" si="25">BB49/BB48</f>
        <v>#DIV/0!</v>
      </c>
      <c r="BC47" s="767" t="e">
        <f t="shared" ref="BC47" si="26">BC49/BC48</f>
        <v>#DIV/0!</v>
      </c>
    </row>
    <row r="48" spans="1:55" x14ac:dyDescent="0.3">
      <c r="A48" s="638" t="s">
        <v>509</v>
      </c>
      <c r="B48" s="695" t="s">
        <v>530</v>
      </c>
      <c r="C48" s="695" t="s">
        <v>530</v>
      </c>
      <c r="D48" s="695" t="s">
        <v>530</v>
      </c>
      <c r="E48" s="670">
        <f>SUM(T48:AE48)</f>
        <v>5625376</v>
      </c>
      <c r="F48" s="670">
        <f>SUM(AF48:AQ48)</f>
        <v>5150113</v>
      </c>
      <c r="G48" s="911">
        <f>SUM(AR48:BC48)</f>
        <v>3899709</v>
      </c>
      <c r="H48" s="510"/>
      <c r="I48" s="187"/>
      <c r="J48" s="187"/>
      <c r="K48" s="187"/>
      <c r="L48" s="187"/>
      <c r="M48" s="187"/>
      <c r="N48" s="187"/>
      <c r="O48" s="187"/>
      <c r="P48" s="187"/>
      <c r="Q48" s="150"/>
      <c r="R48" s="150"/>
      <c r="S48" s="245"/>
      <c r="T48" s="792">
        <v>511987</v>
      </c>
      <c r="U48" s="712">
        <v>500770</v>
      </c>
      <c r="V48" s="712">
        <v>478516</v>
      </c>
      <c r="W48" s="712">
        <v>489697</v>
      </c>
      <c r="X48" s="712">
        <v>466293</v>
      </c>
      <c r="Y48" s="712">
        <v>473577</v>
      </c>
      <c r="Z48" s="712">
        <v>469416</v>
      </c>
      <c r="AA48" s="712">
        <v>423509</v>
      </c>
      <c r="AB48" s="712">
        <v>465652</v>
      </c>
      <c r="AC48" s="670">
        <v>448121</v>
      </c>
      <c r="AD48" s="670">
        <v>459834</v>
      </c>
      <c r="AE48" s="726">
        <v>438004</v>
      </c>
      <c r="AF48" s="708">
        <v>447800</v>
      </c>
      <c r="AG48" s="712">
        <v>443061</v>
      </c>
      <c r="AH48" s="712">
        <v>426294</v>
      </c>
      <c r="AI48" s="712">
        <v>440951</v>
      </c>
      <c r="AJ48" s="712">
        <v>422276</v>
      </c>
      <c r="AK48" s="712">
        <v>429825</v>
      </c>
      <c r="AL48" s="712">
        <v>428515</v>
      </c>
      <c r="AM48" s="712">
        <v>388910</v>
      </c>
      <c r="AN48" s="712">
        <v>432810</v>
      </c>
      <c r="AO48" s="670">
        <v>422279</v>
      </c>
      <c r="AP48" s="670">
        <v>442152</v>
      </c>
      <c r="AQ48" s="726">
        <v>425240</v>
      </c>
      <c r="AR48" s="708">
        <v>439436</v>
      </c>
      <c r="AS48" s="117">
        <v>439708</v>
      </c>
      <c r="AT48" s="117">
        <v>427661</v>
      </c>
      <c r="AU48" s="117">
        <v>443598</v>
      </c>
      <c r="AV48" s="117">
        <v>428615</v>
      </c>
      <c r="AW48" s="117">
        <v>439939</v>
      </c>
      <c r="AX48" s="117">
        <v>439565</v>
      </c>
      <c r="AY48" s="117">
        <v>412628</v>
      </c>
      <c r="AZ48" s="815">
        <v>428559</v>
      </c>
      <c r="BA48" s="22"/>
      <c r="BB48" s="22"/>
      <c r="BC48" s="889"/>
    </row>
    <row r="49" spans="1:55" ht="14.5" thickBot="1" x14ac:dyDescent="0.35">
      <c r="A49" s="771" t="s">
        <v>639</v>
      </c>
      <c r="B49" s="719" t="s">
        <v>530</v>
      </c>
      <c r="C49" s="719" t="s">
        <v>530</v>
      </c>
      <c r="D49" s="719" t="s">
        <v>530</v>
      </c>
      <c r="E49" s="713">
        <f>SUM(T49:AE49)</f>
        <v>788562</v>
      </c>
      <c r="F49" s="713">
        <f>SUM(AF49:AQ49)</f>
        <v>715704</v>
      </c>
      <c r="G49" s="912">
        <f>SUM(AR49:BC49)</f>
        <v>566643</v>
      </c>
      <c r="H49" s="511"/>
      <c r="I49" s="190"/>
      <c r="J49" s="190"/>
      <c r="K49" s="190"/>
      <c r="L49" s="190"/>
      <c r="M49" s="190"/>
      <c r="N49" s="190"/>
      <c r="O49" s="190"/>
      <c r="P49" s="190"/>
      <c r="Q49" s="721"/>
      <c r="R49" s="721"/>
      <c r="S49" s="258"/>
      <c r="T49" s="793">
        <v>72774</v>
      </c>
      <c r="U49" s="714">
        <v>69525</v>
      </c>
      <c r="V49" s="714">
        <v>66601</v>
      </c>
      <c r="W49" s="714">
        <v>68460</v>
      </c>
      <c r="X49" s="714">
        <v>65558</v>
      </c>
      <c r="Y49" s="714">
        <v>66963</v>
      </c>
      <c r="Z49" s="714">
        <v>65828</v>
      </c>
      <c r="AA49" s="714">
        <v>59185</v>
      </c>
      <c r="AB49" s="714">
        <v>64905</v>
      </c>
      <c r="AC49" s="713">
        <v>62566</v>
      </c>
      <c r="AD49" s="713">
        <v>64669</v>
      </c>
      <c r="AE49" s="715">
        <v>61528</v>
      </c>
      <c r="AF49" s="720">
        <v>62422</v>
      </c>
      <c r="AG49" s="714">
        <v>61766</v>
      </c>
      <c r="AH49" s="714">
        <v>58608</v>
      </c>
      <c r="AI49" s="714">
        <v>60115</v>
      </c>
      <c r="AJ49" s="714">
        <v>58151</v>
      </c>
      <c r="AK49" s="714">
        <v>59244</v>
      </c>
      <c r="AL49" s="714">
        <v>57592</v>
      </c>
      <c r="AM49" s="714">
        <v>52860</v>
      </c>
      <c r="AN49" s="714">
        <v>59290</v>
      </c>
      <c r="AO49" s="713">
        <v>59200</v>
      </c>
      <c r="AP49" s="713">
        <v>64551</v>
      </c>
      <c r="AQ49" s="715">
        <v>61905</v>
      </c>
      <c r="AR49" s="720">
        <v>63601</v>
      </c>
      <c r="AS49" s="119">
        <v>63395</v>
      </c>
      <c r="AT49" s="119">
        <v>62260</v>
      </c>
      <c r="AU49" s="119">
        <v>64269</v>
      </c>
      <c r="AV49" s="119">
        <v>62919</v>
      </c>
      <c r="AW49" s="119">
        <v>64669</v>
      </c>
      <c r="AX49" s="119">
        <v>64044</v>
      </c>
      <c r="AY49" s="119">
        <v>59755</v>
      </c>
      <c r="AZ49" s="812">
        <v>61731</v>
      </c>
      <c r="BA49" s="101"/>
      <c r="BB49" s="101"/>
      <c r="BC49" s="208"/>
    </row>
    <row r="50" spans="1:55" x14ac:dyDescent="0.3">
      <c r="A50" s="859" t="s">
        <v>636</v>
      </c>
    </row>
    <row r="51" spans="1:55" ht="14.5" thickBot="1" x14ac:dyDescent="0.35">
      <c r="A51" s="770"/>
      <c r="B51" s="769"/>
      <c r="C51" s="772"/>
      <c r="D51" s="772"/>
      <c r="E51" s="772"/>
      <c r="F51" s="772"/>
      <c r="G51" s="772"/>
      <c r="H51" s="772"/>
      <c r="I51" s="772"/>
      <c r="J51" s="772"/>
      <c r="K51" s="772"/>
      <c r="L51" s="772"/>
      <c r="M51" s="772"/>
      <c r="N51" s="772"/>
      <c r="O51" s="772"/>
      <c r="P51" s="772"/>
      <c r="Q51" s="772"/>
      <c r="R51" s="772"/>
      <c r="S51" s="772"/>
      <c r="T51" s="772"/>
      <c r="U51" s="772"/>
      <c r="V51" s="772"/>
    </row>
    <row r="52" spans="1:55" ht="39.5" thickBot="1" x14ac:dyDescent="0.35">
      <c r="A52" s="860" t="s">
        <v>688</v>
      </c>
      <c r="B52" s="144" t="s">
        <v>4</v>
      </c>
      <c r="C52" s="26" t="s">
        <v>7</v>
      </c>
      <c r="D52" s="26" t="s">
        <v>443</v>
      </c>
      <c r="E52" s="26" t="s">
        <v>517</v>
      </c>
      <c r="F52" s="774" t="s">
        <v>561</v>
      </c>
      <c r="G52" s="537" t="s">
        <v>516</v>
      </c>
      <c r="H52" s="529" t="s">
        <v>43</v>
      </c>
      <c r="I52" s="142" t="s">
        <v>32</v>
      </c>
      <c r="J52" s="142" t="s">
        <v>33</v>
      </c>
      <c r="K52" s="142" t="s">
        <v>34</v>
      </c>
      <c r="L52" s="142" t="s">
        <v>35</v>
      </c>
      <c r="M52" s="142" t="s">
        <v>36</v>
      </c>
      <c r="N52" s="142" t="s">
        <v>37</v>
      </c>
      <c r="O52" s="142" t="s">
        <v>38</v>
      </c>
      <c r="P52" s="142" t="s">
        <v>39</v>
      </c>
      <c r="Q52" s="142" t="s">
        <v>40</v>
      </c>
      <c r="R52" s="142" t="s">
        <v>41</v>
      </c>
      <c r="S52" s="143" t="s">
        <v>42</v>
      </c>
      <c r="T52" s="348" t="s">
        <v>432</v>
      </c>
      <c r="U52" s="142" t="s">
        <v>433</v>
      </c>
      <c r="V52" s="142" t="s">
        <v>434</v>
      </c>
      <c r="W52" s="142" t="s">
        <v>435</v>
      </c>
      <c r="X52" s="142" t="s">
        <v>436</v>
      </c>
      <c r="Y52" s="142" t="s">
        <v>437</v>
      </c>
      <c r="Z52" s="142" t="s">
        <v>438</v>
      </c>
      <c r="AA52" s="142" t="s">
        <v>439</v>
      </c>
      <c r="AB52" s="142" t="s">
        <v>444</v>
      </c>
      <c r="AC52" s="142" t="s">
        <v>440</v>
      </c>
      <c r="AD52" s="142" t="s">
        <v>441</v>
      </c>
      <c r="AE52" s="143" t="s">
        <v>442</v>
      </c>
      <c r="AF52" s="348" t="s">
        <v>518</v>
      </c>
      <c r="AG52" s="142" t="s">
        <v>519</v>
      </c>
      <c r="AH52" s="142" t="s">
        <v>520</v>
      </c>
      <c r="AI52" s="142" t="s">
        <v>521</v>
      </c>
      <c r="AJ52" s="142" t="s">
        <v>528</v>
      </c>
      <c r="AK52" s="142" t="s">
        <v>529</v>
      </c>
      <c r="AL52" s="142" t="s">
        <v>522</v>
      </c>
      <c r="AM52" s="142" t="s">
        <v>523</v>
      </c>
      <c r="AN52" s="355" t="s">
        <v>524</v>
      </c>
      <c r="AO52" s="348" t="s">
        <v>525</v>
      </c>
      <c r="AP52" s="142" t="s">
        <v>526</v>
      </c>
      <c r="AQ52" s="143" t="s">
        <v>527</v>
      </c>
      <c r="AR52" s="529" t="s">
        <v>562</v>
      </c>
      <c r="AS52" s="142" t="s">
        <v>563</v>
      </c>
      <c r="AT52" s="142" t="s">
        <v>564</v>
      </c>
      <c r="AU52" s="142" t="s">
        <v>565</v>
      </c>
      <c r="AV52" s="142" t="s">
        <v>566</v>
      </c>
      <c r="AW52" s="142" t="s">
        <v>567</v>
      </c>
      <c r="AX52" s="142" t="s">
        <v>568</v>
      </c>
      <c r="AY52" s="142" t="s">
        <v>569</v>
      </c>
      <c r="AZ52" s="142" t="s">
        <v>570</v>
      </c>
      <c r="BA52" s="142" t="s">
        <v>571</v>
      </c>
      <c r="BB52" s="142" t="s">
        <v>572</v>
      </c>
      <c r="BC52" s="143" t="s">
        <v>573</v>
      </c>
    </row>
    <row r="53" spans="1:55" x14ac:dyDescent="0.3">
      <c r="A53" s="742" t="s">
        <v>576</v>
      </c>
      <c r="B53" s="731" t="s">
        <v>530</v>
      </c>
      <c r="C53" s="731" t="s">
        <v>530</v>
      </c>
      <c r="D53" s="731" t="s">
        <v>530</v>
      </c>
      <c r="E53" s="25">
        <f>E55/E54</f>
        <v>0.81510071621087321</v>
      </c>
      <c r="F53" s="25">
        <f>F55/F54</f>
        <v>0.81765074962910567</v>
      </c>
      <c r="G53" s="910">
        <f>G55/G54</f>
        <v>0.80402293879646825</v>
      </c>
      <c r="H53" s="508"/>
      <c r="I53" s="188"/>
      <c r="J53" s="188"/>
      <c r="K53" s="188"/>
      <c r="L53" s="188"/>
      <c r="M53" s="188"/>
      <c r="N53" s="188"/>
      <c r="O53" s="189"/>
      <c r="P53" s="189"/>
      <c r="Q53" s="179"/>
      <c r="R53" s="179"/>
      <c r="S53" s="244"/>
      <c r="T53" s="765">
        <f>T55/T54</f>
        <v>0.81034603689354834</v>
      </c>
      <c r="U53" s="759">
        <f>U55/U54</f>
        <v>0.81331664865959885</v>
      </c>
      <c r="V53" s="759">
        <f t="shared" ref="V53" si="27">V55/V54</f>
        <v>0.81567161703398172</v>
      </c>
      <c r="W53" s="759">
        <f t="shared" ref="W53" si="28">W55/W54</f>
        <v>0.81511999844284255</v>
      </c>
      <c r="X53" s="759">
        <f t="shared" ref="X53" si="29">X55/X54</f>
        <v>0.81355157403490574</v>
      </c>
      <c r="Y53" s="759">
        <f t="shared" ref="Y53" si="30">Y55/Y54</f>
        <v>0.81359471553377372</v>
      </c>
      <c r="Z53" s="759">
        <f t="shared" ref="Z53" si="31">Z55/Z54</f>
        <v>0.81646767881730564</v>
      </c>
      <c r="AA53" s="759">
        <f t="shared" ref="AA53" si="32">AA55/AA54</f>
        <v>0.81782895133267719</v>
      </c>
      <c r="AB53" s="759">
        <f t="shared" ref="AB53" si="33">AB55/AB54</f>
        <v>0.81807403143011836</v>
      </c>
      <c r="AC53" s="759">
        <f t="shared" ref="AC53" si="34">AC55/AC54</f>
        <v>0.81598416864005008</v>
      </c>
      <c r="AD53" s="759">
        <f t="shared" ref="AD53" si="35">AD55/AD54</f>
        <v>0.81474872592448588</v>
      </c>
      <c r="AE53" s="768">
        <f t="shared" ref="AE53" si="36">AE55/AE54</f>
        <v>0.81758918067533271</v>
      </c>
      <c r="AF53" s="765">
        <f t="shared" ref="AF53" si="37">AF55/AF54</f>
        <v>0.8178800635368364</v>
      </c>
      <c r="AG53" s="759">
        <f t="shared" ref="AG53" si="38">AG55/AG54</f>
        <v>0.8221518668072707</v>
      </c>
      <c r="AH53" s="759">
        <f t="shared" ref="AH53" si="39">AH55/AH54</f>
        <v>0.82254094882457773</v>
      </c>
      <c r="AI53" s="759">
        <f t="shared" ref="AI53" si="40">AI55/AI54</f>
        <v>0.82195167245899348</v>
      </c>
      <c r="AJ53" s="759">
        <f t="shared" ref="AJ53" si="41">AJ55/AJ54</f>
        <v>0.82139089405265764</v>
      </c>
      <c r="AK53" s="759">
        <f t="shared" ref="AK53" si="42">AK55/AK54</f>
        <v>0.82388374406668086</v>
      </c>
      <c r="AL53" s="759">
        <f t="shared" ref="AL53" si="43">AL55/AL54</f>
        <v>0.82732216565853123</v>
      </c>
      <c r="AM53" s="759">
        <f t="shared" ref="AM53" si="44">AM55/AM54</f>
        <v>0.82275103344196321</v>
      </c>
      <c r="AN53" s="903">
        <f t="shared" ref="AN53" si="45">AN55/AN54</f>
        <v>0.81923736770438538</v>
      </c>
      <c r="AO53" s="765">
        <f t="shared" ref="AO53:AP53" si="46">AO55/AO54</f>
        <v>0.81456621591318523</v>
      </c>
      <c r="AP53" s="759">
        <f t="shared" si="46"/>
        <v>0.79783046503112409</v>
      </c>
      <c r="AQ53" s="768">
        <v>0.80092115522995033</v>
      </c>
      <c r="AR53" s="906">
        <v>0.80325160250966843</v>
      </c>
      <c r="AS53" s="759">
        <v>0.80481944087107216</v>
      </c>
      <c r="AT53" s="759">
        <v>0.80397492784000235</v>
      </c>
      <c r="AU53" s="759">
        <v>0.80512488869691534</v>
      </c>
      <c r="AV53" s="759">
        <v>0.80358451445735823</v>
      </c>
      <c r="AW53" s="759">
        <v>0.80380291126134351</v>
      </c>
      <c r="AX53" s="225">
        <v>0.80545871638079092</v>
      </c>
      <c r="AY53" s="759">
        <v>0.80474455875967543</v>
      </c>
      <c r="AZ53" s="913">
        <v>0.80139964532967312</v>
      </c>
      <c r="BA53" s="766" t="e">
        <f t="shared" ref="BA53" si="47">BA55/BA54</f>
        <v>#DIV/0!</v>
      </c>
      <c r="BB53" s="766" t="e">
        <f t="shared" ref="BB53" si="48">BB55/BB54</f>
        <v>#DIV/0!</v>
      </c>
      <c r="BC53" s="767" t="e">
        <f t="shared" ref="BC53" si="49">BC55/BC54</f>
        <v>#DIV/0!</v>
      </c>
    </row>
    <row r="54" spans="1:55" x14ac:dyDescent="0.3">
      <c r="A54" s="638" t="s">
        <v>639</v>
      </c>
      <c r="B54" s="695" t="s">
        <v>530</v>
      </c>
      <c r="C54" s="695" t="s">
        <v>530</v>
      </c>
      <c r="D54" s="695" t="s">
        <v>530</v>
      </c>
      <c r="E54" s="670">
        <f>SUM(T54:AE54)</f>
        <v>5301232</v>
      </c>
      <c r="F54" s="670">
        <f>SUM(AF54:AQ54)</f>
        <v>4840327</v>
      </c>
      <c r="G54" s="911">
        <f>SUM(AR54:BC54)</f>
        <v>3641865</v>
      </c>
      <c r="H54" s="510"/>
      <c r="I54" s="187"/>
      <c r="J54" s="187"/>
      <c r="K54" s="187"/>
      <c r="L54" s="187"/>
      <c r="M54" s="187"/>
      <c r="N54" s="187"/>
      <c r="O54" s="187"/>
      <c r="P54" s="187"/>
      <c r="Q54" s="150"/>
      <c r="R54" s="150"/>
      <c r="S54" s="245"/>
      <c r="T54" s="792">
        <v>484746</v>
      </c>
      <c r="U54" s="712">
        <v>473888</v>
      </c>
      <c r="V54" s="712">
        <v>452155</v>
      </c>
      <c r="W54" s="712">
        <v>462381</v>
      </c>
      <c r="X54" s="712">
        <v>439698</v>
      </c>
      <c r="Y54" s="712">
        <v>445835</v>
      </c>
      <c r="Z54" s="712">
        <v>441568</v>
      </c>
      <c r="AA54" s="712">
        <v>398296</v>
      </c>
      <c r="AB54" s="712">
        <v>437733</v>
      </c>
      <c r="AC54" s="670">
        <v>421442</v>
      </c>
      <c r="AD54" s="670">
        <v>432078</v>
      </c>
      <c r="AE54" s="726">
        <v>411412</v>
      </c>
      <c r="AF54" s="708">
        <v>421173</v>
      </c>
      <c r="AG54" s="712">
        <v>416299</v>
      </c>
      <c r="AH54" s="712">
        <v>400622</v>
      </c>
      <c r="AI54" s="712">
        <v>414629</v>
      </c>
      <c r="AJ54" s="712">
        <v>397169</v>
      </c>
      <c r="AK54" s="712">
        <v>404074</v>
      </c>
      <c r="AL54" s="712">
        <v>402889</v>
      </c>
      <c r="AM54" s="712">
        <v>365768</v>
      </c>
      <c r="AN54" s="904">
        <v>406854</v>
      </c>
      <c r="AO54" s="717">
        <v>396891</v>
      </c>
      <c r="AP54" s="670">
        <v>415112</v>
      </c>
      <c r="AQ54" s="726">
        <v>398847</v>
      </c>
      <c r="AR54" s="1028">
        <v>412166</v>
      </c>
      <c r="AS54" s="958">
        <v>411998</v>
      </c>
      <c r="AT54" s="958">
        <v>399806</v>
      </c>
      <c r="AU54" s="958">
        <v>414409</v>
      </c>
      <c r="AV54" s="958">
        <v>399831</v>
      </c>
      <c r="AW54" s="958">
        <v>410475</v>
      </c>
      <c r="AX54" s="958">
        <v>409327</v>
      </c>
      <c r="AY54" s="958">
        <v>384609</v>
      </c>
      <c r="AZ54" s="1029">
        <v>399244</v>
      </c>
      <c r="BA54" s="809"/>
      <c r="BB54" s="809"/>
      <c r="BC54" s="960"/>
    </row>
    <row r="55" spans="1:55" ht="14.5" thickBot="1" x14ac:dyDescent="0.35">
      <c r="A55" s="407" t="s">
        <v>510</v>
      </c>
      <c r="B55" s="719" t="s">
        <v>530</v>
      </c>
      <c r="C55" s="719" t="s">
        <v>530</v>
      </c>
      <c r="D55" s="719" t="s">
        <v>530</v>
      </c>
      <c r="E55" s="713">
        <f>SUM(T55:AE55)</f>
        <v>4321038</v>
      </c>
      <c r="F55" s="713">
        <f>SUM(AF55:AQ55)</f>
        <v>3957697</v>
      </c>
      <c r="G55" s="912">
        <f>SUM(AR55:BC55)</f>
        <v>2928143</v>
      </c>
      <c r="H55" s="745"/>
      <c r="I55" s="191"/>
      <c r="J55" s="191"/>
      <c r="K55" s="191"/>
      <c r="L55" s="191"/>
      <c r="M55" s="191"/>
      <c r="N55" s="191"/>
      <c r="O55" s="190"/>
      <c r="P55" s="190"/>
      <c r="Q55" s="721"/>
      <c r="R55" s="721"/>
      <c r="S55" s="258"/>
      <c r="T55" s="773">
        <v>392812</v>
      </c>
      <c r="U55" s="714">
        <v>385421</v>
      </c>
      <c r="V55" s="714">
        <v>368810</v>
      </c>
      <c r="W55" s="714">
        <v>376896</v>
      </c>
      <c r="X55" s="714">
        <v>357717</v>
      </c>
      <c r="Y55" s="714">
        <v>362729</v>
      </c>
      <c r="Z55" s="714">
        <v>360526</v>
      </c>
      <c r="AA55" s="714">
        <v>325738</v>
      </c>
      <c r="AB55" s="714">
        <v>358098</v>
      </c>
      <c r="AC55" s="713">
        <v>343890</v>
      </c>
      <c r="AD55" s="713">
        <v>352035</v>
      </c>
      <c r="AE55" s="715">
        <v>336366</v>
      </c>
      <c r="AF55" s="720">
        <v>344469</v>
      </c>
      <c r="AG55" s="714">
        <v>342261</v>
      </c>
      <c r="AH55" s="714">
        <v>329528</v>
      </c>
      <c r="AI55" s="714">
        <v>340805</v>
      </c>
      <c r="AJ55" s="714">
        <v>326231</v>
      </c>
      <c r="AK55" s="714">
        <v>332910</v>
      </c>
      <c r="AL55" s="714">
        <v>333319</v>
      </c>
      <c r="AM55" s="714">
        <v>300936</v>
      </c>
      <c r="AN55" s="905">
        <v>333310</v>
      </c>
      <c r="AO55" s="718">
        <v>323294</v>
      </c>
      <c r="AP55" s="713">
        <v>331189</v>
      </c>
      <c r="AQ55" s="715">
        <v>319445</v>
      </c>
      <c r="AR55" s="1030">
        <v>331073</v>
      </c>
      <c r="AS55" s="962">
        <v>331584</v>
      </c>
      <c r="AT55" s="962">
        <v>321434</v>
      </c>
      <c r="AU55" s="962">
        <v>333651</v>
      </c>
      <c r="AV55" s="962">
        <v>321298</v>
      </c>
      <c r="AW55" s="962">
        <v>329941</v>
      </c>
      <c r="AX55" s="962">
        <v>329696</v>
      </c>
      <c r="AY55" s="962">
        <v>309512</v>
      </c>
      <c r="AZ55" s="1031">
        <v>319954</v>
      </c>
      <c r="BA55" s="810"/>
      <c r="BB55" s="810"/>
      <c r="BC55" s="1032"/>
    </row>
    <row r="56" spans="1:55" x14ac:dyDescent="0.3">
      <c r="A56" s="859" t="s">
        <v>680</v>
      </c>
      <c r="AW56" s="856"/>
      <c r="AX56" s="856"/>
      <c r="AY56" s="856"/>
      <c r="AZ56" s="856"/>
      <c r="BA56" s="857"/>
      <c r="BB56" s="857"/>
      <c r="BC56" s="857"/>
    </row>
    <row r="57" spans="1:55" ht="14.5" thickBot="1" x14ac:dyDescent="0.35">
      <c r="A57" s="770"/>
      <c r="B57" s="769"/>
      <c r="C57" s="772"/>
      <c r="D57" s="772"/>
      <c r="E57" s="772"/>
      <c r="F57" s="772"/>
      <c r="G57" s="772"/>
      <c r="H57" s="772"/>
      <c r="I57" s="772"/>
      <c r="J57" s="772"/>
      <c r="K57" s="772"/>
      <c r="L57" s="772"/>
      <c r="M57" s="772"/>
      <c r="N57" s="772"/>
      <c r="O57" s="772"/>
      <c r="P57" s="772"/>
      <c r="Q57" s="772"/>
      <c r="R57" s="772"/>
      <c r="S57" s="772"/>
      <c r="T57" s="772"/>
      <c r="U57" s="772"/>
      <c r="V57" s="772"/>
    </row>
    <row r="58" spans="1:55" ht="26.5" thickBot="1" x14ac:dyDescent="0.35">
      <c r="A58" s="860" t="s">
        <v>690</v>
      </c>
      <c r="B58" s="144" t="s">
        <v>4</v>
      </c>
      <c r="C58" s="26" t="s">
        <v>7</v>
      </c>
      <c r="D58" s="26" t="s">
        <v>443</v>
      </c>
      <c r="E58" s="26" t="s">
        <v>517</v>
      </c>
      <c r="F58" s="774" t="s">
        <v>561</v>
      </c>
      <c r="G58" s="537" t="s">
        <v>516</v>
      </c>
      <c r="H58" s="529" t="s">
        <v>43</v>
      </c>
      <c r="I58" s="142" t="s">
        <v>32</v>
      </c>
      <c r="J58" s="142" t="s">
        <v>33</v>
      </c>
      <c r="K58" s="142" t="s">
        <v>34</v>
      </c>
      <c r="L58" s="142" t="s">
        <v>35</v>
      </c>
      <c r="M58" s="142" t="s">
        <v>36</v>
      </c>
      <c r="N58" s="142" t="s">
        <v>37</v>
      </c>
      <c r="O58" s="142" t="s">
        <v>38</v>
      </c>
      <c r="P58" s="142" t="s">
        <v>39</v>
      </c>
      <c r="Q58" s="142" t="s">
        <v>40</v>
      </c>
      <c r="R58" s="142" t="s">
        <v>41</v>
      </c>
      <c r="S58" s="143" t="s">
        <v>42</v>
      </c>
      <c r="T58" s="348" t="s">
        <v>432</v>
      </c>
      <c r="U58" s="142" t="s">
        <v>433</v>
      </c>
      <c r="V58" s="142" t="s">
        <v>434</v>
      </c>
      <c r="W58" s="142" t="s">
        <v>435</v>
      </c>
      <c r="X58" s="142" t="s">
        <v>436</v>
      </c>
      <c r="Y58" s="142" t="s">
        <v>437</v>
      </c>
      <c r="Z58" s="142" t="s">
        <v>438</v>
      </c>
      <c r="AA58" s="142" t="s">
        <v>439</v>
      </c>
      <c r="AB58" s="142" t="s">
        <v>444</v>
      </c>
      <c r="AC58" s="142" t="s">
        <v>440</v>
      </c>
      <c r="AD58" s="142" t="s">
        <v>441</v>
      </c>
      <c r="AE58" s="143" t="s">
        <v>442</v>
      </c>
      <c r="AF58" s="348" t="s">
        <v>518</v>
      </c>
      <c r="AG58" s="142" t="s">
        <v>519</v>
      </c>
      <c r="AH58" s="142" t="s">
        <v>520</v>
      </c>
      <c r="AI58" s="142" t="s">
        <v>521</v>
      </c>
      <c r="AJ58" s="142" t="s">
        <v>528</v>
      </c>
      <c r="AK58" s="142" t="s">
        <v>529</v>
      </c>
      <c r="AL58" s="142" t="s">
        <v>522</v>
      </c>
      <c r="AM58" s="142" t="s">
        <v>523</v>
      </c>
      <c r="AN58" s="142" t="s">
        <v>524</v>
      </c>
      <c r="AO58" s="142" t="s">
        <v>525</v>
      </c>
      <c r="AP58" s="142" t="s">
        <v>526</v>
      </c>
      <c r="AQ58" s="143" t="s">
        <v>527</v>
      </c>
      <c r="AR58" s="348" t="s">
        <v>562</v>
      </c>
      <c r="AS58" s="142" t="s">
        <v>563</v>
      </c>
      <c r="AT58" s="142" t="s">
        <v>564</v>
      </c>
      <c r="AU58" s="142" t="s">
        <v>565</v>
      </c>
      <c r="AV58" s="142" t="s">
        <v>566</v>
      </c>
      <c r="AW58" s="142" t="s">
        <v>567</v>
      </c>
      <c r="AX58" s="142" t="s">
        <v>568</v>
      </c>
      <c r="AY58" s="142" t="s">
        <v>569</v>
      </c>
      <c r="AZ58" s="142" t="s">
        <v>570</v>
      </c>
      <c r="BA58" s="142" t="s">
        <v>571</v>
      </c>
      <c r="BB58" s="142" t="s">
        <v>572</v>
      </c>
      <c r="BC58" s="143" t="s">
        <v>573</v>
      </c>
    </row>
    <row r="59" spans="1:55" x14ac:dyDescent="0.3">
      <c r="A59" s="742" t="s">
        <v>577</v>
      </c>
      <c r="B59" s="731" t="s">
        <v>530</v>
      </c>
      <c r="C59" s="731" t="s">
        <v>530</v>
      </c>
      <c r="D59" s="731" t="s">
        <v>530</v>
      </c>
      <c r="E59" s="25">
        <f>E61/E60</f>
        <v>0.44859970249099795</v>
      </c>
      <c r="F59" s="25">
        <f>F61/F60</f>
        <v>0.42961931126559749</v>
      </c>
      <c r="G59" s="910">
        <f>G61/G60</f>
        <v>0.47451566257892575</v>
      </c>
      <c r="H59" s="508"/>
      <c r="I59" s="188"/>
      <c r="J59" s="188"/>
      <c r="K59" s="188"/>
      <c r="L59" s="188"/>
      <c r="M59" s="188"/>
      <c r="N59" s="188"/>
      <c r="O59" s="189"/>
      <c r="P59" s="189"/>
      <c r="Q59" s="179"/>
      <c r="R59" s="179"/>
      <c r="S59" s="244"/>
      <c r="T59" s="765">
        <f>T61/T60</f>
        <v>0.45307595700672088</v>
      </c>
      <c r="U59" s="759">
        <f>U61/U60</f>
        <v>0.45237134812388918</v>
      </c>
      <c r="V59" s="759">
        <f t="shared" ref="V59" si="50">V61/V60</f>
        <v>0.45162335219720973</v>
      </c>
      <c r="W59" s="759">
        <f t="shared" ref="W59" si="51">W61/W60</f>
        <v>0.45125250920467147</v>
      </c>
      <c r="X59" s="759">
        <f t="shared" ref="X59" si="52">X61/X60</f>
        <v>0.44999603253748177</v>
      </c>
      <c r="Y59" s="759">
        <f t="shared" ref="Y59" si="53">Y61/Y60</f>
        <v>0.44900406903206869</v>
      </c>
      <c r="Z59" s="759">
        <f t="shared" ref="Z59" si="54">Z61/Z60</f>
        <v>0.45045545954973842</v>
      </c>
      <c r="AA59" s="759">
        <f t="shared" ref="AA59" si="55">AA61/AA60</f>
        <v>0.44714043857391461</v>
      </c>
      <c r="AB59" s="759">
        <f t="shared" ref="AB59" si="56">AB61/AB60</f>
        <v>0.44744787953235465</v>
      </c>
      <c r="AC59" s="759">
        <f t="shared" ref="AC59" si="57">AC61/AC60</f>
        <v>0.44551806320167991</v>
      </c>
      <c r="AD59" s="759">
        <f t="shared" ref="AD59" si="58">AD61/AD60</f>
        <v>0.44172462236372256</v>
      </c>
      <c r="AE59" s="768">
        <f t="shared" ref="AE59" si="59">AE61/AE60</f>
        <v>0.44187952621437249</v>
      </c>
      <c r="AF59" s="765">
        <f t="shared" ref="AF59" si="60">AF61/AF60</f>
        <v>0.44125725770433227</v>
      </c>
      <c r="AG59" s="759">
        <f t="shared" ref="AG59" si="61">AG61/AG60</f>
        <v>0.43671638893967196</v>
      </c>
      <c r="AH59" s="759">
        <f t="shared" ref="AH59" si="62">AH61/AH60</f>
        <v>0.43218764514630748</v>
      </c>
      <c r="AI59" s="759">
        <f t="shared" ref="AI59" si="63">AI61/AI60</f>
        <v>0.43176906277568255</v>
      </c>
      <c r="AJ59" s="759">
        <f t="shared" ref="AJ59" si="64">AJ61/AJ60</f>
        <v>0.42876459945627976</v>
      </c>
      <c r="AK59" s="759">
        <f t="shared" ref="AK59" si="65">AK61/AK60</f>
        <v>0.42670389111847845</v>
      </c>
      <c r="AL59" s="759">
        <f t="shared" ref="AL59" si="66">AL61/AL60</f>
        <v>0.42969090930305825</v>
      </c>
      <c r="AM59" s="759">
        <f t="shared" ref="AM59" si="67">AM61/AM60</f>
        <v>0.43009693759481626</v>
      </c>
      <c r="AN59" s="759">
        <f t="shared" ref="AN59" si="68">AN61/AN60</f>
        <v>0.42728911069522424</v>
      </c>
      <c r="AO59" s="759">
        <f t="shared" ref="AO59" si="69">AO61/AO60</f>
        <v>0.4243450420219807</v>
      </c>
      <c r="AP59" s="759">
        <f t="shared" ref="AP59" si="70">AP61/AP60</f>
        <v>0.41654679838607539</v>
      </c>
      <c r="AQ59" s="768">
        <v>0.42965384253597966</v>
      </c>
      <c r="AR59" s="765">
        <v>0.46727168461391422</v>
      </c>
      <c r="AS59" s="759">
        <v>0.46970034659364851</v>
      </c>
      <c r="AT59" s="759">
        <v>0.47261265348020981</v>
      </c>
      <c r="AU59" s="759">
        <v>0.47403504975225319</v>
      </c>
      <c r="AV59" s="759">
        <v>0.4728555930147102</v>
      </c>
      <c r="AW59" s="759">
        <v>0.47609554961028688</v>
      </c>
      <c r="AX59" s="225">
        <v>0.48033169155870009</v>
      </c>
      <c r="AY59" s="759">
        <v>0.47991653499035453</v>
      </c>
      <c r="AZ59" s="913">
        <v>0.47815353311912712</v>
      </c>
      <c r="BA59" s="766" t="e">
        <f t="shared" ref="BA59" si="71">BA61/BA60</f>
        <v>#DIV/0!</v>
      </c>
      <c r="BB59" s="766" t="e">
        <f t="shared" ref="BB59" si="72">BB61/BB60</f>
        <v>#DIV/0!</v>
      </c>
      <c r="BC59" s="767" t="e">
        <f t="shared" ref="BC59" si="73">BC61/BC60</f>
        <v>#DIV/0!</v>
      </c>
    </row>
    <row r="60" spans="1:55" x14ac:dyDescent="0.3">
      <c r="A60" s="638" t="s">
        <v>509</v>
      </c>
      <c r="B60" s="695" t="s">
        <v>530</v>
      </c>
      <c r="C60" s="695" t="s">
        <v>530</v>
      </c>
      <c r="D60" s="695" t="s">
        <v>530</v>
      </c>
      <c r="E60" s="670">
        <f>SUM(T60:AE60)</f>
        <v>5625376</v>
      </c>
      <c r="F60" s="670">
        <f>SUM(AF60:AQ60)</f>
        <v>5150113</v>
      </c>
      <c r="G60" s="911">
        <f>SUM(AR60:BC60)</f>
        <v>3899709</v>
      </c>
      <c r="H60" s="509"/>
      <c r="I60" s="186"/>
      <c r="J60" s="186"/>
      <c r="K60" s="186"/>
      <c r="L60" s="186"/>
      <c r="M60" s="186"/>
      <c r="N60" s="186"/>
      <c r="O60" s="187"/>
      <c r="P60" s="187"/>
      <c r="Q60" s="150"/>
      <c r="R60" s="150"/>
      <c r="S60" s="245"/>
      <c r="T60" s="792">
        <v>511987</v>
      </c>
      <c r="U60" s="712">
        <v>500770</v>
      </c>
      <c r="V60" s="712">
        <v>478516</v>
      </c>
      <c r="W60" s="712">
        <v>489697</v>
      </c>
      <c r="X60" s="712">
        <v>466293</v>
      </c>
      <c r="Y60" s="712">
        <v>473577</v>
      </c>
      <c r="Z60" s="712">
        <v>469416</v>
      </c>
      <c r="AA60" s="712">
        <v>423509</v>
      </c>
      <c r="AB60" s="712">
        <v>465652</v>
      </c>
      <c r="AC60" s="670">
        <v>448121</v>
      </c>
      <c r="AD60" s="670">
        <v>459834</v>
      </c>
      <c r="AE60" s="726">
        <v>438004</v>
      </c>
      <c r="AF60" s="708">
        <v>447800</v>
      </c>
      <c r="AG60" s="712">
        <v>443061</v>
      </c>
      <c r="AH60" s="712">
        <v>426294</v>
      </c>
      <c r="AI60" s="712">
        <v>440951</v>
      </c>
      <c r="AJ60" s="712">
        <v>422276</v>
      </c>
      <c r="AK60" s="712">
        <v>429825</v>
      </c>
      <c r="AL60" s="712">
        <v>428515</v>
      </c>
      <c r="AM60" s="712">
        <v>388910</v>
      </c>
      <c r="AN60" s="712">
        <v>432810</v>
      </c>
      <c r="AO60" s="670">
        <v>422279</v>
      </c>
      <c r="AP60" s="670">
        <v>442152</v>
      </c>
      <c r="AQ60" s="726">
        <v>425240</v>
      </c>
      <c r="AR60" s="708">
        <v>439436</v>
      </c>
      <c r="AS60" s="117">
        <v>439708</v>
      </c>
      <c r="AT60" s="117">
        <v>427661</v>
      </c>
      <c r="AU60" s="117">
        <v>443598</v>
      </c>
      <c r="AV60" s="117">
        <v>428615</v>
      </c>
      <c r="AW60" s="117">
        <v>439939</v>
      </c>
      <c r="AX60" s="117">
        <v>439565</v>
      </c>
      <c r="AY60" s="117">
        <v>412628</v>
      </c>
      <c r="AZ60" s="815">
        <v>428559</v>
      </c>
      <c r="BA60" s="22"/>
      <c r="BB60" s="22"/>
      <c r="BC60" s="889"/>
    </row>
    <row r="61" spans="1:55" ht="14.5" thickBot="1" x14ac:dyDescent="0.35">
      <c r="A61" s="407" t="s">
        <v>511</v>
      </c>
      <c r="B61" s="719" t="s">
        <v>530</v>
      </c>
      <c r="C61" s="719" t="s">
        <v>530</v>
      </c>
      <c r="D61" s="719" t="s">
        <v>530</v>
      </c>
      <c r="E61" s="713">
        <f>SUM(T61:AE61)</f>
        <v>2523542</v>
      </c>
      <c r="F61" s="713">
        <f>SUM(AF61:AQ61)</f>
        <v>2212588</v>
      </c>
      <c r="G61" s="912">
        <f>SUM(AR61:BC61)</f>
        <v>1850473</v>
      </c>
      <c r="H61" s="745"/>
      <c r="I61" s="191"/>
      <c r="J61" s="191"/>
      <c r="K61" s="191"/>
      <c r="L61" s="191"/>
      <c r="M61" s="191"/>
      <c r="N61" s="191"/>
      <c r="O61" s="190"/>
      <c r="P61" s="190"/>
      <c r="Q61" s="721"/>
      <c r="R61" s="721"/>
      <c r="S61" s="258"/>
      <c r="T61" s="773">
        <v>231969</v>
      </c>
      <c r="U61" s="714">
        <v>226534</v>
      </c>
      <c r="V61" s="714">
        <v>216109</v>
      </c>
      <c r="W61" s="714">
        <v>220977</v>
      </c>
      <c r="X61" s="714">
        <v>209830</v>
      </c>
      <c r="Y61" s="714">
        <v>212638</v>
      </c>
      <c r="Z61" s="714">
        <v>211451</v>
      </c>
      <c r="AA61" s="714">
        <v>189368</v>
      </c>
      <c r="AB61" s="714">
        <v>208355</v>
      </c>
      <c r="AC61" s="713">
        <v>199646</v>
      </c>
      <c r="AD61" s="713">
        <v>203120</v>
      </c>
      <c r="AE61" s="715">
        <v>193545</v>
      </c>
      <c r="AF61" s="720">
        <v>197595</v>
      </c>
      <c r="AG61" s="714">
        <v>193492</v>
      </c>
      <c r="AH61" s="714">
        <v>184239</v>
      </c>
      <c r="AI61" s="714">
        <v>190389</v>
      </c>
      <c r="AJ61" s="714">
        <v>181057</v>
      </c>
      <c r="AK61" s="714">
        <v>183408</v>
      </c>
      <c r="AL61" s="714">
        <v>184129</v>
      </c>
      <c r="AM61" s="714">
        <v>167269</v>
      </c>
      <c r="AN61" s="714">
        <v>184935</v>
      </c>
      <c r="AO61" s="713">
        <v>179192</v>
      </c>
      <c r="AP61" s="713">
        <v>184177</v>
      </c>
      <c r="AQ61" s="715">
        <v>182706</v>
      </c>
      <c r="AR61" s="720">
        <v>205336</v>
      </c>
      <c r="AS61" s="119">
        <v>206531</v>
      </c>
      <c r="AT61" s="119">
        <v>202118</v>
      </c>
      <c r="AU61" s="119">
        <v>210281</v>
      </c>
      <c r="AV61" s="119">
        <v>202673</v>
      </c>
      <c r="AW61" s="119">
        <v>209453</v>
      </c>
      <c r="AX61" s="119">
        <v>211137</v>
      </c>
      <c r="AY61" s="119">
        <v>198027</v>
      </c>
      <c r="AZ61" s="812">
        <v>204917</v>
      </c>
      <c r="BA61" s="101"/>
      <c r="BB61" s="101"/>
      <c r="BC61" s="208"/>
    </row>
  </sheetData>
  <sheetProtection algorithmName="SHA-512" hashValue="97ywd1we919aPP6nXjAcA8GYrUZ+DWiJRPiJCdID/QTEMzth5Rse79boOp76bcAppAwC3VrQ9OEOBvbIQwWhkA==" saltValue="4ruco0mGVDSFaIthMPIb4A==" spinCount="100000" sheet="1" objects="1" scenarios="1"/>
  <mergeCells count="8">
    <mergeCell ref="A1:BC1"/>
    <mergeCell ref="A39:G39"/>
    <mergeCell ref="A33:G33"/>
    <mergeCell ref="A4:G4"/>
    <mergeCell ref="A16:G16"/>
    <mergeCell ref="A22:G22"/>
    <mergeCell ref="A2:C2"/>
    <mergeCell ref="A3:C3"/>
  </mergeCells>
  <pageMargins left="0.7" right="0.7" top="0.75" bottom="0.75" header="0.3" footer="0.3"/>
  <pageSetup paperSize="5" scale="64" fitToHeight="0" orientation="landscape" r:id="rId1"/>
  <ignoredErrors>
    <ignoredError sqref="E12:G13 D7:F8 D30:F31 D25:F26 E36:G37 E19:G20 E42:G43 E54:G55 E48:G49 E60:G61" formulaRange="1"/>
    <ignoredError sqref="BA41:BC41 BA53:BC53 BA47:BC47 BA59:BC5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Q879"/>
  <sheetViews>
    <sheetView showGridLines="0" zoomScaleNormal="100" workbookViewId="0">
      <selection activeCell="D74" sqref="D74"/>
    </sheetView>
  </sheetViews>
  <sheetFormatPr defaultColWidth="9.1796875" defaultRowHeight="13" x14ac:dyDescent="0.3"/>
  <cols>
    <col min="1" max="1" width="41.26953125" style="169" bestFit="1" customWidth="1"/>
    <col min="2" max="2" width="15.26953125" style="1128" bestFit="1" customWidth="1"/>
    <col min="3" max="3" width="14.26953125" style="1128" customWidth="1"/>
    <col min="4" max="4" width="15" style="1128" customWidth="1"/>
    <col min="5" max="6" width="13.7265625" style="1128" customWidth="1"/>
    <col min="7" max="7" width="12.453125" style="173" customWidth="1"/>
    <col min="8" max="8" width="13.453125" style="173" customWidth="1"/>
    <col min="9" max="9" width="14.453125" style="173" customWidth="1"/>
    <col min="10" max="12" width="12.453125" style="173" customWidth="1"/>
    <col min="13" max="13" width="12.54296875" style="173" customWidth="1"/>
    <col min="14" max="14" width="12.7265625" style="173" customWidth="1"/>
    <col min="15" max="15" width="9.1796875" style="416"/>
    <col min="16" max="16" width="11.26953125" style="416" customWidth="1"/>
    <col min="17" max="17" width="9.1796875" style="416"/>
    <col min="18" max="16384" width="9.1796875" style="169"/>
  </cols>
  <sheetData>
    <row r="1" spans="1:17" ht="19.5" customHeight="1" thickBot="1" x14ac:dyDescent="0.35">
      <c r="A1" s="1222" t="s">
        <v>385</v>
      </c>
      <c r="B1" s="1223"/>
      <c r="C1" s="1223"/>
      <c r="D1" s="1223"/>
      <c r="E1" s="1223"/>
      <c r="F1" s="1223"/>
      <c r="G1" s="1224"/>
      <c r="H1" s="415"/>
      <c r="I1" s="415"/>
      <c r="J1" s="415"/>
      <c r="K1" s="415"/>
      <c r="L1" s="609"/>
      <c r="M1" s="416"/>
      <c r="N1" s="416"/>
    </row>
    <row r="2" spans="1:17" s="53" customFormat="1" ht="20.25" customHeight="1" thickBot="1" x14ac:dyDescent="0.4">
      <c r="A2" s="1130" t="s">
        <v>81</v>
      </c>
      <c r="B2" s="1228" t="s">
        <v>765</v>
      </c>
      <c r="C2" s="1229"/>
      <c r="D2" s="1229"/>
      <c r="E2" s="1229"/>
      <c r="F2" s="1229"/>
      <c r="G2" s="1230"/>
      <c r="H2" s="170"/>
      <c r="I2" s="170"/>
      <c r="J2" s="170"/>
      <c r="K2" s="170"/>
      <c r="L2" s="170"/>
      <c r="M2" s="170"/>
      <c r="N2" s="170"/>
      <c r="O2" s="170"/>
      <c r="P2" s="170"/>
      <c r="Q2" s="170"/>
    </row>
    <row r="3" spans="1:17" ht="31" thickBot="1" x14ac:dyDescent="0.35">
      <c r="A3" s="829" t="s">
        <v>82</v>
      </c>
      <c r="B3" s="846" t="s">
        <v>5</v>
      </c>
      <c r="C3" s="830" t="s">
        <v>655</v>
      </c>
      <c r="D3" s="928" t="s">
        <v>656</v>
      </c>
      <c r="E3" s="928" t="s">
        <v>512</v>
      </c>
      <c r="F3" s="928" t="s">
        <v>513</v>
      </c>
      <c r="G3" s="929" t="s">
        <v>84</v>
      </c>
      <c r="H3" s="416"/>
      <c r="I3" s="416"/>
      <c r="J3" s="416"/>
      <c r="K3" s="416"/>
      <c r="L3" s="416"/>
      <c r="M3" s="416"/>
      <c r="N3" s="416"/>
    </row>
    <row r="4" spans="1:17" s="53" customFormat="1" ht="14" x14ac:dyDescent="0.3">
      <c r="A4" s="852" t="s">
        <v>87</v>
      </c>
      <c r="B4" s="1129">
        <v>1406</v>
      </c>
      <c r="C4" s="930"/>
      <c r="D4" s="930"/>
      <c r="E4" s="930"/>
      <c r="F4" s="843"/>
      <c r="G4" s="931"/>
      <c r="H4" s="170"/>
      <c r="I4" s="170"/>
      <c r="J4" s="170"/>
      <c r="K4" s="170"/>
      <c r="L4" s="170"/>
      <c r="M4" s="170"/>
      <c r="N4" s="170"/>
      <c r="O4" s="170"/>
      <c r="P4" s="170"/>
      <c r="Q4" s="170"/>
    </row>
    <row r="5" spans="1:17" s="170" customFormat="1" ht="15" customHeight="1" x14ac:dyDescent="0.3">
      <c r="A5" s="832" t="s">
        <v>88</v>
      </c>
      <c r="B5" s="831">
        <v>1035</v>
      </c>
      <c r="C5" s="833">
        <v>1</v>
      </c>
      <c r="D5" s="932">
        <f>SUM(E5:G5)</f>
        <v>25</v>
      </c>
      <c r="E5" s="833">
        <v>24</v>
      </c>
      <c r="F5" s="833">
        <v>0</v>
      </c>
      <c r="G5" s="834">
        <v>1</v>
      </c>
    </row>
    <row r="6" spans="1:17" s="170" customFormat="1" ht="15" customHeight="1" x14ac:dyDescent="0.3">
      <c r="A6" s="832" t="s">
        <v>89</v>
      </c>
      <c r="B6" s="831">
        <v>216</v>
      </c>
      <c r="C6" s="835">
        <v>35</v>
      </c>
      <c r="D6" s="932">
        <f>SUM(E6:G6)</f>
        <v>11</v>
      </c>
      <c r="E6" s="833">
        <v>10</v>
      </c>
      <c r="F6" s="833">
        <v>1</v>
      </c>
      <c r="G6" s="836">
        <v>0</v>
      </c>
      <c r="H6" s="1176"/>
    </row>
    <row r="7" spans="1:17" s="170" customFormat="1" ht="15" customHeight="1" x14ac:dyDescent="0.3">
      <c r="A7" s="832" t="s">
        <v>90</v>
      </c>
      <c r="B7" s="831">
        <v>63</v>
      </c>
      <c r="C7" s="835">
        <v>0</v>
      </c>
      <c r="D7" s="932">
        <f>SUM(E7:G7)</f>
        <v>1</v>
      </c>
      <c r="E7" s="833">
        <v>1</v>
      </c>
      <c r="F7" s="833">
        <v>0</v>
      </c>
      <c r="G7" s="834">
        <v>0</v>
      </c>
    </row>
    <row r="8" spans="1:17" s="171" customFormat="1" ht="16.5" x14ac:dyDescent="0.3">
      <c r="A8" s="837" t="s">
        <v>657</v>
      </c>
      <c r="B8" s="933">
        <f>SUM(B5:B7)</f>
        <v>1314</v>
      </c>
      <c r="C8" s="932">
        <f t="shared" ref="C8:G8" si="0">SUM(C5:C7)</f>
        <v>36</v>
      </c>
      <c r="D8" s="932">
        <f t="shared" si="0"/>
        <v>37</v>
      </c>
      <c r="E8" s="932">
        <f t="shared" si="0"/>
        <v>35</v>
      </c>
      <c r="F8" s="932">
        <f t="shared" si="0"/>
        <v>1</v>
      </c>
      <c r="G8" s="1051">
        <f t="shared" si="0"/>
        <v>1</v>
      </c>
      <c r="H8" s="172"/>
      <c r="I8" s="172"/>
      <c r="J8" s="172"/>
      <c r="K8" s="172"/>
      <c r="L8" s="172"/>
      <c r="M8" s="172"/>
      <c r="N8" s="172"/>
      <c r="O8" s="172"/>
      <c r="P8" s="172"/>
      <c r="Q8" s="172"/>
    </row>
    <row r="9" spans="1:17" s="53" customFormat="1" ht="14.5" thickBot="1" x14ac:dyDescent="0.35">
      <c r="A9" s="1106" t="s">
        <v>91</v>
      </c>
      <c r="B9" s="1107">
        <f>D8/B8</f>
        <v>2.8158295281582951E-2</v>
      </c>
      <c r="C9" s="838"/>
      <c r="D9" s="838"/>
      <c r="E9" s="838"/>
      <c r="F9" s="839"/>
      <c r="G9" s="840"/>
      <c r="H9" s="170"/>
      <c r="I9" s="170"/>
      <c r="J9" s="170"/>
      <c r="K9" s="170"/>
      <c r="L9" s="170"/>
      <c r="M9" s="170"/>
      <c r="N9" s="170"/>
      <c r="O9" s="170"/>
      <c r="P9" s="170"/>
      <c r="Q9" s="170"/>
    </row>
    <row r="10" spans="1:17" x14ac:dyDescent="0.3">
      <c r="A10" s="1052" t="s">
        <v>763</v>
      </c>
      <c r="B10" s="169"/>
      <c r="C10" s="169"/>
      <c r="D10" s="169"/>
      <c r="E10" s="169"/>
      <c r="F10" s="169"/>
      <c r="G10" s="169"/>
      <c r="H10" s="416"/>
      <c r="I10" s="416"/>
      <c r="J10" s="416"/>
      <c r="K10" s="416"/>
      <c r="L10" s="416"/>
      <c r="M10" s="416"/>
      <c r="N10" s="416"/>
    </row>
    <row r="11" spans="1:17" x14ac:dyDescent="0.3">
      <c r="A11" s="841" t="s">
        <v>707</v>
      </c>
      <c r="B11" s="169"/>
      <c r="C11" s="169"/>
      <c r="D11" s="169"/>
      <c r="E11" s="169"/>
      <c r="F11" s="169"/>
      <c r="G11" s="169"/>
      <c r="H11" s="416"/>
      <c r="I11" s="416"/>
      <c r="J11" s="416"/>
      <c r="K11" s="416"/>
      <c r="L11" s="416"/>
      <c r="M11" s="416"/>
      <c r="N11" s="416"/>
    </row>
    <row r="12" spans="1:17" x14ac:dyDescent="0.3">
      <c r="A12" s="841" t="s">
        <v>708</v>
      </c>
      <c r="B12" s="169"/>
      <c r="C12" s="169"/>
      <c r="D12" s="169"/>
      <c r="E12" s="169"/>
      <c r="F12" s="169"/>
      <c r="G12" s="169"/>
      <c r="H12" s="416"/>
      <c r="I12" s="416"/>
      <c r="J12" s="416"/>
      <c r="K12" s="416"/>
      <c r="L12" s="416"/>
      <c r="M12" s="416"/>
      <c r="N12" s="416"/>
    </row>
    <row r="13" spans="1:17" x14ac:dyDescent="0.3">
      <c r="A13" s="841" t="s">
        <v>709</v>
      </c>
      <c r="B13" s="169"/>
      <c r="C13" s="169"/>
      <c r="D13" s="169"/>
      <c r="E13" s="169"/>
      <c r="F13" s="169"/>
      <c r="G13" s="169"/>
      <c r="H13" s="416"/>
      <c r="I13" s="416"/>
      <c r="J13" s="416"/>
      <c r="K13" s="416"/>
      <c r="L13" s="416"/>
      <c r="M13" s="416"/>
      <c r="N13" s="416"/>
    </row>
    <row r="14" spans="1:17" ht="6.75" customHeight="1" thickBot="1" x14ac:dyDescent="0.35">
      <c r="A14" s="842"/>
      <c r="B14" s="169"/>
      <c r="C14" s="169"/>
      <c r="D14" s="169"/>
      <c r="E14" s="169"/>
      <c r="F14" s="169"/>
      <c r="G14" s="169"/>
      <c r="H14" s="416"/>
      <c r="I14" s="416"/>
      <c r="J14" s="416"/>
      <c r="K14" s="416"/>
      <c r="L14" s="416"/>
      <c r="M14" s="416"/>
      <c r="N14" s="416"/>
    </row>
    <row r="15" spans="1:17" ht="21" customHeight="1" thickBot="1" x14ac:dyDescent="0.35">
      <c r="A15" s="1222" t="s">
        <v>92</v>
      </c>
      <c r="B15" s="1223"/>
      <c r="C15" s="1223"/>
      <c r="D15" s="1223"/>
      <c r="E15" s="1223"/>
      <c r="F15" s="1223"/>
      <c r="G15" s="1224"/>
      <c r="H15" s="415"/>
      <c r="I15" s="415"/>
      <c r="J15" s="415"/>
      <c r="K15" s="415"/>
      <c r="L15" s="609"/>
      <c r="M15" s="609"/>
      <c r="N15" s="609"/>
    </row>
    <row r="16" spans="1:17" s="53" customFormat="1" ht="20.25" customHeight="1" thickBot="1" x14ac:dyDescent="0.4">
      <c r="A16" s="1130" t="s">
        <v>81</v>
      </c>
      <c r="B16" s="1228" t="s">
        <v>765</v>
      </c>
      <c r="C16" s="1229"/>
      <c r="D16" s="1229"/>
      <c r="E16" s="1229"/>
      <c r="F16" s="1229"/>
      <c r="G16" s="1230"/>
      <c r="H16" s="170"/>
      <c r="I16" s="170"/>
      <c r="J16" s="170"/>
      <c r="K16" s="170"/>
      <c r="L16" s="170"/>
      <c r="M16" s="170"/>
      <c r="N16" s="170"/>
      <c r="O16" s="170"/>
      <c r="P16" s="170"/>
      <c r="Q16" s="170"/>
    </row>
    <row r="17" spans="1:17" ht="31" thickBot="1" x14ac:dyDescent="0.35">
      <c r="A17" s="829" t="s">
        <v>82</v>
      </c>
      <c r="B17" s="846" t="s">
        <v>5</v>
      </c>
      <c r="C17" s="934" t="s">
        <v>655</v>
      </c>
      <c r="D17" s="928" t="s">
        <v>658</v>
      </c>
      <c r="E17" s="928" t="s">
        <v>512</v>
      </c>
      <c r="F17" s="928" t="s">
        <v>513</v>
      </c>
      <c r="G17" s="929" t="s">
        <v>84</v>
      </c>
      <c r="H17" s="416"/>
      <c r="I17" s="416"/>
      <c r="J17" s="416"/>
      <c r="K17" s="416"/>
      <c r="L17" s="416"/>
      <c r="M17" s="416"/>
      <c r="N17" s="416"/>
    </row>
    <row r="18" spans="1:17" s="53" customFormat="1" ht="15.75" customHeight="1" x14ac:dyDescent="0.3">
      <c r="A18" s="935" t="s">
        <v>93</v>
      </c>
      <c r="B18" s="1129">
        <v>1511</v>
      </c>
      <c r="C18" s="843"/>
      <c r="D18" s="936"/>
      <c r="E18" s="936"/>
      <c r="F18" s="936"/>
      <c r="G18" s="937"/>
      <c r="H18" s="170"/>
      <c r="I18" s="170"/>
      <c r="J18" s="170"/>
      <c r="K18" s="170"/>
      <c r="L18" s="170"/>
      <c r="M18" s="170"/>
      <c r="N18" s="170"/>
      <c r="O18" s="170"/>
      <c r="P18" s="170"/>
      <c r="Q18" s="170"/>
    </row>
    <row r="19" spans="1:17" s="172" customFormat="1" ht="15" customHeight="1" x14ac:dyDescent="0.3">
      <c r="A19" s="844" t="s">
        <v>94</v>
      </c>
      <c r="B19" s="1108">
        <f t="shared" ref="B19:G19" si="1">B32+B57</f>
        <v>1432</v>
      </c>
      <c r="C19" s="932">
        <f t="shared" si="1"/>
        <v>18</v>
      </c>
      <c r="D19" s="938">
        <f t="shared" si="1"/>
        <v>21</v>
      </c>
      <c r="E19" s="939">
        <f t="shared" si="1"/>
        <v>18</v>
      </c>
      <c r="F19" s="939">
        <f t="shared" si="1"/>
        <v>1</v>
      </c>
      <c r="G19" s="940">
        <f t="shared" si="1"/>
        <v>2</v>
      </c>
    </row>
    <row r="20" spans="1:17" s="53" customFormat="1" ht="15.75" customHeight="1" thickBot="1" x14ac:dyDescent="0.35">
      <c r="A20" s="1106" t="s">
        <v>91</v>
      </c>
      <c r="B20" s="1109">
        <f>D19/B19</f>
        <v>1.4664804469273743E-2</v>
      </c>
      <c r="C20" s="1110"/>
      <c r="D20" s="838"/>
      <c r="E20" s="838"/>
      <c r="F20" s="845"/>
      <c r="G20" s="845"/>
      <c r="H20" s="170"/>
      <c r="I20" s="170"/>
      <c r="J20" s="170"/>
      <c r="K20" s="170"/>
      <c r="L20" s="170"/>
      <c r="M20" s="170"/>
      <c r="N20" s="170"/>
      <c r="O20" s="170"/>
      <c r="P20" s="170"/>
      <c r="Q20" s="170"/>
    </row>
    <row r="21" spans="1:17" ht="13.5" customHeight="1" x14ac:dyDescent="0.3">
      <c r="A21" s="1052" t="s">
        <v>763</v>
      </c>
      <c r="B21" s="169"/>
      <c r="C21" s="169"/>
      <c r="D21" s="169"/>
      <c r="E21" s="169"/>
      <c r="F21" s="169"/>
      <c r="G21" s="169"/>
      <c r="H21" s="416"/>
      <c r="I21" s="416"/>
      <c r="J21" s="416"/>
      <c r="K21" s="416"/>
      <c r="L21" s="416"/>
      <c r="M21" s="416"/>
      <c r="N21" s="416"/>
    </row>
    <row r="22" spans="1:17" ht="13.5" customHeight="1" x14ac:dyDescent="0.3">
      <c r="A22" s="841" t="s">
        <v>710</v>
      </c>
      <c r="B22" s="169"/>
      <c r="C22" s="169"/>
      <c r="D22" s="169"/>
      <c r="E22" s="169"/>
      <c r="F22" s="169"/>
      <c r="G22" s="169"/>
      <c r="H22" s="416"/>
      <c r="I22" s="416"/>
      <c r="J22" s="416"/>
      <c r="K22" s="416"/>
      <c r="L22" s="416"/>
      <c r="M22" s="416"/>
      <c r="N22" s="416"/>
    </row>
    <row r="23" spans="1:17" ht="13.5" thickBot="1" x14ac:dyDescent="0.35">
      <c r="A23" s="841"/>
      <c r="B23" s="169"/>
      <c r="C23" s="169"/>
      <c r="D23" s="169"/>
      <c r="E23" s="169"/>
      <c r="F23" s="169"/>
      <c r="G23" s="169"/>
      <c r="H23" s="416"/>
      <c r="I23" s="416"/>
      <c r="J23" s="416"/>
      <c r="K23" s="416"/>
      <c r="L23" s="416"/>
      <c r="M23" s="416"/>
      <c r="N23" s="416"/>
    </row>
    <row r="24" spans="1:17" ht="21" customHeight="1" thickBot="1" x14ac:dyDescent="0.35">
      <c r="A24" s="1222" t="s">
        <v>764</v>
      </c>
      <c r="B24" s="1223"/>
      <c r="C24" s="1223"/>
      <c r="D24" s="1223"/>
      <c r="E24" s="1223"/>
      <c r="F24" s="1223"/>
      <c r="G24" s="1224"/>
      <c r="H24" s="415"/>
      <c r="I24" s="415"/>
      <c r="J24" s="415"/>
      <c r="K24" s="415"/>
      <c r="L24" s="610"/>
      <c r="M24" s="610"/>
      <c r="N24" s="416"/>
    </row>
    <row r="25" spans="1:17" s="53" customFormat="1" ht="20.25" customHeight="1" thickBot="1" x14ac:dyDescent="0.4">
      <c r="A25" s="1130" t="s">
        <v>81</v>
      </c>
      <c r="B25" s="1228" t="s">
        <v>765</v>
      </c>
      <c r="C25" s="1229"/>
      <c r="D25" s="1229"/>
      <c r="E25" s="1229"/>
      <c r="F25" s="1229"/>
      <c r="G25" s="1230"/>
      <c r="H25" s="180"/>
      <c r="I25" s="180"/>
      <c r="J25" s="180"/>
      <c r="K25" s="180"/>
      <c r="L25" s="311"/>
      <c r="M25" s="311"/>
      <c r="N25" s="311"/>
      <c r="O25" s="170"/>
      <c r="P25" s="170"/>
      <c r="Q25" s="170"/>
    </row>
    <row r="26" spans="1:17" ht="31" thickBot="1" x14ac:dyDescent="0.35">
      <c r="A26" s="829" t="s">
        <v>82</v>
      </c>
      <c r="B26" s="846" t="s">
        <v>5</v>
      </c>
      <c r="C26" s="830" t="s">
        <v>655</v>
      </c>
      <c r="D26" s="928" t="s">
        <v>658</v>
      </c>
      <c r="E26" s="928" t="s">
        <v>86</v>
      </c>
      <c r="F26" s="928" t="s">
        <v>83</v>
      </c>
      <c r="G26" s="929" t="s">
        <v>84</v>
      </c>
      <c r="H26" s="416"/>
      <c r="I26" s="416"/>
      <c r="J26" s="416"/>
      <c r="K26" s="416"/>
      <c r="L26" s="416"/>
      <c r="M26" s="416"/>
      <c r="N26" s="416"/>
    </row>
    <row r="27" spans="1:17" s="53" customFormat="1" ht="18" customHeight="1" x14ac:dyDescent="0.3">
      <c r="A27" s="847" t="s">
        <v>386</v>
      </c>
      <c r="B27" s="1111">
        <v>38</v>
      </c>
      <c r="C27" s="1112">
        <v>0</v>
      </c>
      <c r="D27" s="938">
        <f>SUM(E27:G27)</f>
        <v>0</v>
      </c>
      <c r="E27" s="848">
        <v>0</v>
      </c>
      <c r="F27" s="848">
        <v>0</v>
      </c>
      <c r="G27" s="849">
        <v>0</v>
      </c>
      <c r="H27" s="170"/>
      <c r="I27" s="170"/>
      <c r="J27" s="170"/>
      <c r="K27" s="170"/>
      <c r="L27" s="170"/>
      <c r="M27" s="170"/>
      <c r="N27" s="170"/>
      <c r="O27" s="170"/>
      <c r="P27" s="170"/>
      <c r="Q27" s="170"/>
    </row>
    <row r="28" spans="1:17" s="53" customFormat="1" ht="14" x14ac:dyDescent="0.3">
      <c r="A28" s="847" t="s">
        <v>387</v>
      </c>
      <c r="B28" s="831">
        <v>221</v>
      </c>
      <c r="C28" s="1112">
        <v>0</v>
      </c>
      <c r="D28" s="938">
        <f>SUM(E28:G28)</f>
        <v>4</v>
      </c>
      <c r="E28" s="848">
        <v>4</v>
      </c>
      <c r="F28" s="848">
        <v>0</v>
      </c>
      <c r="G28" s="894">
        <v>0</v>
      </c>
      <c r="H28" s="170"/>
      <c r="I28" s="170"/>
      <c r="J28" s="170"/>
      <c r="K28" s="170"/>
      <c r="L28" s="170"/>
      <c r="M28" s="170"/>
      <c r="N28" s="170"/>
      <c r="O28" s="170"/>
      <c r="P28" s="170"/>
      <c r="Q28" s="170"/>
    </row>
    <row r="29" spans="1:17" s="53" customFormat="1" ht="15" customHeight="1" x14ac:dyDescent="0.3">
      <c r="A29" s="847" t="s">
        <v>95</v>
      </c>
      <c r="B29" s="831">
        <v>287</v>
      </c>
      <c r="C29" s="1112">
        <v>3</v>
      </c>
      <c r="D29" s="938">
        <f>SUM(E29:G29)</f>
        <v>9</v>
      </c>
      <c r="E29" s="848">
        <v>6</v>
      </c>
      <c r="F29" s="848">
        <v>1</v>
      </c>
      <c r="G29" s="894">
        <v>2</v>
      </c>
      <c r="H29" s="170"/>
      <c r="I29" s="170"/>
      <c r="J29" s="170"/>
      <c r="K29" s="170"/>
      <c r="L29" s="170"/>
      <c r="M29" s="170"/>
      <c r="N29" s="170"/>
      <c r="O29" s="170"/>
      <c r="P29" s="170"/>
      <c r="Q29" s="170"/>
    </row>
    <row r="30" spans="1:17" s="8" customFormat="1" ht="15" customHeight="1" x14ac:dyDescent="0.3">
      <c r="A30" s="850" t="s">
        <v>96</v>
      </c>
      <c r="B30" s="831">
        <v>91</v>
      </c>
      <c r="C30" s="1112">
        <v>2</v>
      </c>
      <c r="D30" s="938">
        <f>SUM(E30:G30)</f>
        <v>0</v>
      </c>
      <c r="E30" s="848">
        <v>0</v>
      </c>
      <c r="F30" s="848">
        <v>0</v>
      </c>
      <c r="G30" s="849">
        <v>0</v>
      </c>
    </row>
    <row r="31" spans="1:17" s="170" customFormat="1" ht="15" customHeight="1" x14ac:dyDescent="0.3">
      <c r="A31" s="847" t="s">
        <v>97</v>
      </c>
      <c r="B31" s="831">
        <v>279</v>
      </c>
      <c r="C31" s="1112">
        <v>5</v>
      </c>
      <c r="D31" s="938">
        <f>SUM(E31:G31)</f>
        <v>3</v>
      </c>
      <c r="E31" s="848">
        <v>3</v>
      </c>
      <c r="F31" s="848">
        <v>0</v>
      </c>
      <c r="G31" s="849">
        <v>0</v>
      </c>
    </row>
    <row r="32" spans="1:17" s="171" customFormat="1" ht="14" x14ac:dyDescent="0.3">
      <c r="A32" s="837" t="s">
        <v>98</v>
      </c>
      <c r="B32" s="1108">
        <f t="shared" ref="B32:G32" si="2">SUM(B27:B31)</f>
        <v>916</v>
      </c>
      <c r="C32" s="938">
        <f t="shared" si="2"/>
        <v>10</v>
      </c>
      <c r="D32" s="938">
        <f t="shared" si="2"/>
        <v>16</v>
      </c>
      <c r="E32" s="938">
        <f t="shared" si="2"/>
        <v>13</v>
      </c>
      <c r="F32" s="938">
        <f t="shared" si="2"/>
        <v>1</v>
      </c>
      <c r="G32" s="941">
        <f t="shared" si="2"/>
        <v>2</v>
      </c>
      <c r="H32" s="172"/>
      <c r="I32" s="172"/>
      <c r="J32" s="172"/>
      <c r="K32" s="172"/>
      <c r="L32" s="172"/>
      <c r="M32" s="172"/>
      <c r="N32" s="172"/>
      <c r="O32" s="172"/>
      <c r="P32" s="172"/>
      <c r="Q32" s="172"/>
    </row>
    <row r="33" spans="1:17" s="53" customFormat="1" ht="14.5" thickBot="1" x14ac:dyDescent="0.35">
      <c r="A33" s="1106" t="s">
        <v>91</v>
      </c>
      <c r="B33" s="1113">
        <f>D32/B32</f>
        <v>1.7467248908296942E-2</v>
      </c>
      <c r="C33" s="851"/>
      <c r="D33" s="838"/>
      <c r="E33" s="838"/>
      <c r="F33" s="839"/>
      <c r="G33" s="840"/>
      <c r="H33" s="170"/>
      <c r="I33" s="170"/>
      <c r="J33" s="170"/>
      <c r="K33" s="170"/>
      <c r="L33" s="170"/>
      <c r="M33" s="170"/>
      <c r="N33" s="170"/>
      <c r="O33" s="170"/>
      <c r="P33" s="170"/>
      <c r="Q33" s="170"/>
    </row>
    <row r="34" spans="1:17" ht="13.5" customHeight="1" x14ac:dyDescent="0.3">
      <c r="A34" s="1052" t="s">
        <v>763</v>
      </c>
      <c r="B34" s="53"/>
      <c r="C34" s="53"/>
      <c r="D34" s="53"/>
      <c r="E34" s="53"/>
      <c r="F34" s="53"/>
      <c r="G34" s="53"/>
      <c r="H34" s="170"/>
      <c r="I34" s="170"/>
      <c r="J34" s="170"/>
      <c r="K34" s="170"/>
      <c r="L34" s="170"/>
      <c r="M34" s="170"/>
      <c r="N34" s="170"/>
    </row>
    <row r="35" spans="1:17" ht="12.75" customHeight="1" x14ac:dyDescent="0.3">
      <c r="A35" s="841" t="s">
        <v>711</v>
      </c>
      <c r="B35" s="53"/>
      <c r="C35" s="53"/>
      <c r="D35" s="53"/>
      <c r="E35" s="53"/>
      <c r="F35" s="53"/>
      <c r="G35" s="53"/>
      <c r="H35" s="170"/>
      <c r="I35" s="170"/>
      <c r="J35" s="170"/>
      <c r="K35" s="170"/>
      <c r="L35" s="170"/>
      <c r="M35" s="170"/>
      <c r="N35" s="170"/>
    </row>
    <row r="36" spans="1:17" ht="12.75" customHeight="1" thickBot="1" x14ac:dyDescent="0.35">
      <c r="A36" s="841"/>
      <c r="B36" s="53"/>
      <c r="C36" s="53"/>
      <c r="D36" s="53"/>
      <c r="E36" s="53"/>
      <c r="F36" s="53"/>
      <c r="G36" s="53"/>
      <c r="H36" s="170"/>
      <c r="I36" s="170"/>
      <c r="J36" s="170"/>
      <c r="K36" s="170"/>
      <c r="L36" s="170"/>
      <c r="M36" s="170"/>
      <c r="N36" s="170"/>
    </row>
    <row r="37" spans="1:17" ht="21.75" customHeight="1" thickBot="1" x14ac:dyDescent="0.35">
      <c r="A37" s="1222" t="s">
        <v>99</v>
      </c>
      <c r="B37" s="1223"/>
      <c r="C37" s="1223"/>
      <c r="D37" s="1223"/>
      <c r="E37" s="1223"/>
      <c r="F37" s="1223"/>
      <c r="G37" s="1224"/>
      <c r="H37" s="415"/>
      <c r="I37" s="415"/>
      <c r="J37" s="415"/>
      <c r="K37" s="415"/>
      <c r="L37" s="610"/>
      <c r="M37" s="416"/>
      <c r="N37" s="416"/>
    </row>
    <row r="38" spans="1:17" s="53" customFormat="1" ht="19" thickBot="1" x14ac:dyDescent="0.35">
      <c r="A38" s="1130" t="s">
        <v>81</v>
      </c>
      <c r="B38" s="1231" t="s">
        <v>765</v>
      </c>
      <c r="C38" s="1232"/>
      <c r="D38" s="1232"/>
      <c r="E38" s="1232"/>
      <c r="F38" s="1232"/>
      <c r="G38" s="1233"/>
      <c r="H38" s="311"/>
      <c r="I38" s="311"/>
      <c r="J38" s="170"/>
      <c r="K38" s="170"/>
      <c r="L38" s="170"/>
      <c r="M38" s="170"/>
      <c r="N38" s="170"/>
      <c r="O38" s="170"/>
      <c r="P38" s="170"/>
      <c r="Q38" s="170"/>
    </row>
    <row r="39" spans="1:17" ht="30" customHeight="1" thickBot="1" x14ac:dyDescent="0.35">
      <c r="A39" s="1114" t="s">
        <v>82</v>
      </c>
      <c r="B39" s="1115" t="s">
        <v>5</v>
      </c>
      <c r="C39" s="1116" t="s">
        <v>655</v>
      </c>
      <c r="D39" s="1116" t="s">
        <v>658</v>
      </c>
      <c r="E39" s="1116" t="s">
        <v>86</v>
      </c>
      <c r="F39" s="1116" t="s">
        <v>83</v>
      </c>
      <c r="G39" s="1117" t="s">
        <v>84</v>
      </c>
      <c r="H39" s="416"/>
      <c r="I39" s="416"/>
      <c r="J39" s="416"/>
      <c r="K39" s="416"/>
      <c r="L39" s="416"/>
      <c r="M39" s="416"/>
      <c r="N39" s="416"/>
    </row>
    <row r="40" spans="1:17" s="170" customFormat="1" ht="14.15" customHeight="1" x14ac:dyDescent="0.3">
      <c r="A40" s="852" t="s">
        <v>100</v>
      </c>
      <c r="B40" s="1118">
        <v>8</v>
      </c>
      <c r="C40" s="1119">
        <v>0</v>
      </c>
      <c r="D40" s="942">
        <f t="shared" ref="D40:D56" si="3">SUM(E40:G40)</f>
        <v>0</v>
      </c>
      <c r="E40" s="853">
        <v>0</v>
      </c>
      <c r="F40" s="853">
        <v>0</v>
      </c>
      <c r="G40" s="854">
        <v>0</v>
      </c>
    </row>
    <row r="41" spans="1:17" s="53" customFormat="1" ht="14.15" customHeight="1" x14ac:dyDescent="0.3">
      <c r="A41" s="847" t="s">
        <v>446</v>
      </c>
      <c r="B41" s="1120">
        <v>9</v>
      </c>
      <c r="C41" s="1119">
        <v>0</v>
      </c>
      <c r="D41" s="938">
        <f t="shared" si="3"/>
        <v>0</v>
      </c>
      <c r="E41" s="853">
        <v>0</v>
      </c>
      <c r="F41" s="853">
        <v>0</v>
      </c>
      <c r="G41" s="854">
        <v>0</v>
      </c>
      <c r="H41" s="170"/>
      <c r="I41" s="170"/>
      <c r="J41" s="170"/>
      <c r="K41" s="170"/>
      <c r="L41" s="170"/>
      <c r="M41" s="170"/>
      <c r="N41" s="170"/>
      <c r="O41" s="170"/>
      <c r="P41" s="170"/>
      <c r="Q41" s="170"/>
    </row>
    <row r="42" spans="1:17" s="53" customFormat="1" ht="14.15" customHeight="1" x14ac:dyDescent="0.3">
      <c r="A42" s="847" t="s">
        <v>102</v>
      </c>
      <c r="B42" s="1120">
        <v>21</v>
      </c>
      <c r="C42" s="1119">
        <v>0</v>
      </c>
      <c r="D42" s="938">
        <f t="shared" si="3"/>
        <v>1</v>
      </c>
      <c r="E42" s="853">
        <v>1</v>
      </c>
      <c r="F42" s="853">
        <v>0</v>
      </c>
      <c r="G42" s="854">
        <v>0</v>
      </c>
      <c r="H42" s="170"/>
      <c r="I42" s="170"/>
      <c r="J42" s="170"/>
      <c r="K42" s="170"/>
      <c r="L42" s="170"/>
      <c r="M42" s="170"/>
      <c r="N42" s="170"/>
      <c r="O42" s="170"/>
      <c r="P42" s="170"/>
      <c r="Q42" s="170"/>
    </row>
    <row r="43" spans="1:17" s="53" customFormat="1" ht="14.15" customHeight="1" x14ac:dyDescent="0.3">
      <c r="A43" s="847" t="s">
        <v>103</v>
      </c>
      <c r="B43" s="1120">
        <v>35</v>
      </c>
      <c r="C43" s="1119">
        <v>0</v>
      </c>
      <c r="D43" s="938">
        <f t="shared" si="3"/>
        <v>0</v>
      </c>
      <c r="E43" s="853">
        <v>0</v>
      </c>
      <c r="F43" s="853">
        <v>0</v>
      </c>
      <c r="G43" s="854">
        <v>0</v>
      </c>
      <c r="H43" s="170"/>
      <c r="I43" s="170"/>
      <c r="J43" s="170"/>
      <c r="K43" s="170"/>
      <c r="L43" s="170"/>
      <c r="M43" s="170"/>
      <c r="N43" s="170"/>
      <c r="O43" s="170"/>
      <c r="P43" s="170"/>
      <c r="Q43" s="170"/>
    </row>
    <row r="44" spans="1:17" s="53" customFormat="1" ht="14.15" customHeight="1" x14ac:dyDescent="0.3">
      <c r="A44" s="847" t="s">
        <v>104</v>
      </c>
      <c r="B44" s="1120">
        <v>27</v>
      </c>
      <c r="C44" s="1119">
        <v>0</v>
      </c>
      <c r="D44" s="938">
        <f t="shared" si="3"/>
        <v>0</v>
      </c>
      <c r="E44" s="853">
        <v>0</v>
      </c>
      <c r="F44" s="853">
        <v>0</v>
      </c>
      <c r="G44" s="854">
        <v>0</v>
      </c>
      <c r="H44" s="170"/>
      <c r="I44" s="170"/>
      <c r="J44" s="170"/>
      <c r="K44" s="170"/>
      <c r="L44" s="170"/>
      <c r="M44" s="170"/>
      <c r="N44" s="170"/>
      <c r="O44" s="170"/>
      <c r="P44" s="170"/>
      <c r="Q44" s="170"/>
    </row>
    <row r="45" spans="1:17" s="53" customFormat="1" ht="14.15" customHeight="1" x14ac:dyDescent="0.3">
      <c r="A45" s="847" t="s">
        <v>105</v>
      </c>
      <c r="B45" s="1120">
        <v>10</v>
      </c>
      <c r="C45" s="1119">
        <v>0</v>
      </c>
      <c r="D45" s="938">
        <f t="shared" si="3"/>
        <v>0</v>
      </c>
      <c r="E45" s="853">
        <v>0</v>
      </c>
      <c r="F45" s="853">
        <v>0</v>
      </c>
      <c r="G45" s="854">
        <v>0</v>
      </c>
      <c r="H45" s="170"/>
      <c r="I45" s="170"/>
      <c r="J45" s="170"/>
      <c r="K45" s="170"/>
      <c r="L45" s="170"/>
      <c r="M45" s="170"/>
      <c r="N45" s="170"/>
      <c r="O45" s="170"/>
      <c r="P45" s="170"/>
      <c r="Q45" s="170"/>
    </row>
    <row r="46" spans="1:17" s="170" customFormat="1" ht="14.15" customHeight="1" x14ac:dyDescent="0.3">
      <c r="A46" s="847" t="s">
        <v>106</v>
      </c>
      <c r="B46" s="1120">
        <v>27</v>
      </c>
      <c r="C46" s="1119">
        <v>1</v>
      </c>
      <c r="D46" s="938">
        <f t="shared" si="3"/>
        <v>0</v>
      </c>
      <c r="E46" s="853">
        <v>0</v>
      </c>
      <c r="F46" s="853">
        <v>0</v>
      </c>
      <c r="G46" s="854">
        <v>0</v>
      </c>
    </row>
    <row r="47" spans="1:17" s="53" customFormat="1" ht="14.15" customHeight="1" x14ac:dyDescent="0.3">
      <c r="A47" s="847" t="s">
        <v>107</v>
      </c>
      <c r="B47" s="1120">
        <v>60</v>
      </c>
      <c r="C47" s="1119">
        <v>1</v>
      </c>
      <c r="D47" s="938">
        <f t="shared" si="3"/>
        <v>1</v>
      </c>
      <c r="E47" s="853">
        <v>1</v>
      </c>
      <c r="F47" s="853">
        <v>0</v>
      </c>
      <c r="G47" s="854">
        <v>0</v>
      </c>
      <c r="H47" s="170"/>
      <c r="I47" s="170"/>
      <c r="J47" s="170"/>
      <c r="K47" s="170"/>
      <c r="L47" s="170"/>
      <c r="M47" s="170"/>
      <c r="N47" s="170"/>
      <c r="O47" s="170"/>
      <c r="P47" s="170"/>
      <c r="Q47" s="170"/>
    </row>
    <row r="48" spans="1:17" s="170" customFormat="1" ht="14.15" customHeight="1" x14ac:dyDescent="0.3">
      <c r="A48" s="847" t="s">
        <v>557</v>
      </c>
      <c r="B48" s="1120">
        <v>52</v>
      </c>
      <c r="C48" s="1119">
        <v>1</v>
      </c>
      <c r="D48" s="938">
        <f t="shared" si="3"/>
        <v>0</v>
      </c>
      <c r="E48" s="853">
        <v>0</v>
      </c>
      <c r="F48" s="853">
        <v>0</v>
      </c>
      <c r="G48" s="854">
        <v>0</v>
      </c>
    </row>
    <row r="49" spans="1:17" s="170" customFormat="1" ht="14.15" customHeight="1" x14ac:dyDescent="0.3">
      <c r="A49" s="847" t="s">
        <v>109</v>
      </c>
      <c r="B49" s="1120">
        <v>77</v>
      </c>
      <c r="C49" s="1119">
        <v>2</v>
      </c>
      <c r="D49" s="938">
        <f t="shared" si="3"/>
        <v>0</v>
      </c>
      <c r="E49" s="853">
        <v>0</v>
      </c>
      <c r="F49" s="853">
        <v>0</v>
      </c>
      <c r="G49" s="854">
        <v>0</v>
      </c>
    </row>
    <row r="50" spans="1:17" s="53" customFormat="1" ht="14.15" customHeight="1" x14ac:dyDescent="0.3">
      <c r="A50" s="847" t="s">
        <v>110</v>
      </c>
      <c r="B50" s="1120">
        <v>15</v>
      </c>
      <c r="C50" s="1119">
        <v>0</v>
      </c>
      <c r="D50" s="938">
        <f t="shared" si="3"/>
        <v>0</v>
      </c>
      <c r="E50" s="853">
        <v>0</v>
      </c>
      <c r="F50" s="853">
        <v>0</v>
      </c>
      <c r="G50" s="854">
        <v>0</v>
      </c>
      <c r="H50" s="170"/>
      <c r="I50" s="170"/>
      <c r="J50" s="170"/>
      <c r="K50" s="170"/>
      <c r="L50" s="170"/>
      <c r="M50" s="170"/>
      <c r="N50" s="170"/>
      <c r="O50" s="170"/>
      <c r="P50" s="170"/>
      <c r="Q50" s="170"/>
    </row>
    <row r="51" spans="1:17" s="53" customFormat="1" ht="14.15" customHeight="1" x14ac:dyDescent="0.3">
      <c r="A51" s="847" t="s">
        <v>111</v>
      </c>
      <c r="B51" s="1120">
        <v>49</v>
      </c>
      <c r="C51" s="1119">
        <v>2</v>
      </c>
      <c r="D51" s="938">
        <f t="shared" si="3"/>
        <v>0</v>
      </c>
      <c r="E51" s="853">
        <v>0</v>
      </c>
      <c r="F51" s="853">
        <v>0</v>
      </c>
      <c r="G51" s="854">
        <v>0</v>
      </c>
      <c r="H51" s="170"/>
      <c r="I51" s="170"/>
      <c r="J51" s="170"/>
      <c r="K51" s="170"/>
      <c r="L51" s="170"/>
      <c r="M51" s="170"/>
      <c r="N51" s="170"/>
      <c r="O51" s="170"/>
      <c r="P51" s="170"/>
      <c r="Q51" s="170"/>
    </row>
    <row r="52" spans="1:17" s="170" customFormat="1" ht="14.15" customHeight="1" x14ac:dyDescent="0.3">
      <c r="A52" s="847" t="s">
        <v>535</v>
      </c>
      <c r="B52" s="1120">
        <v>31</v>
      </c>
      <c r="C52" s="1119">
        <v>0</v>
      </c>
      <c r="D52" s="938">
        <f t="shared" si="3"/>
        <v>0</v>
      </c>
      <c r="E52" s="853">
        <v>0</v>
      </c>
      <c r="F52" s="853">
        <v>0</v>
      </c>
      <c r="G52" s="854">
        <v>0</v>
      </c>
    </row>
    <row r="53" spans="1:17" s="170" customFormat="1" ht="14.15" customHeight="1" x14ac:dyDescent="0.3">
      <c r="A53" s="847" t="s">
        <v>459</v>
      </c>
      <c r="B53" s="1120">
        <v>27</v>
      </c>
      <c r="C53" s="1119">
        <v>0</v>
      </c>
      <c r="D53" s="938">
        <f t="shared" si="3"/>
        <v>3</v>
      </c>
      <c r="E53" s="853">
        <v>3</v>
      </c>
      <c r="F53" s="853">
        <v>0</v>
      </c>
      <c r="G53" s="854">
        <v>0</v>
      </c>
    </row>
    <row r="54" spans="1:17" s="53" customFormat="1" ht="14.15" customHeight="1" x14ac:dyDescent="0.3">
      <c r="A54" s="847" t="s">
        <v>113</v>
      </c>
      <c r="B54" s="1120">
        <v>5</v>
      </c>
      <c r="C54" s="1119">
        <v>0</v>
      </c>
      <c r="D54" s="938">
        <f t="shared" si="3"/>
        <v>0</v>
      </c>
      <c r="E54" s="853">
        <v>0</v>
      </c>
      <c r="F54" s="853">
        <v>0</v>
      </c>
      <c r="G54" s="854">
        <v>0</v>
      </c>
      <c r="H54" s="170"/>
      <c r="I54" s="170"/>
      <c r="J54" s="170"/>
      <c r="K54" s="170"/>
      <c r="L54" s="170"/>
      <c r="M54" s="170"/>
      <c r="N54" s="170"/>
      <c r="O54" s="170"/>
      <c r="P54" s="170"/>
      <c r="Q54" s="170"/>
    </row>
    <row r="55" spans="1:17" s="53" customFormat="1" ht="14.15" customHeight="1" x14ac:dyDescent="0.3">
      <c r="A55" s="847" t="s">
        <v>558</v>
      </c>
      <c r="B55" s="1120">
        <v>58</v>
      </c>
      <c r="C55" s="1119">
        <v>1</v>
      </c>
      <c r="D55" s="938">
        <f>SUM(E55:G55)</f>
        <v>0</v>
      </c>
      <c r="E55" s="853">
        <v>0</v>
      </c>
      <c r="F55" s="853">
        <v>0</v>
      </c>
      <c r="G55" s="854">
        <v>0</v>
      </c>
      <c r="H55" s="170"/>
      <c r="I55" s="170"/>
      <c r="J55" s="170"/>
      <c r="K55" s="170"/>
      <c r="L55" s="170"/>
      <c r="M55" s="170"/>
      <c r="N55" s="170"/>
      <c r="O55" s="170"/>
      <c r="P55" s="170"/>
      <c r="Q55" s="170"/>
    </row>
    <row r="56" spans="1:17" s="53" customFormat="1" ht="14.15" customHeight="1" x14ac:dyDescent="0.3">
      <c r="A56" s="847" t="s">
        <v>559</v>
      </c>
      <c r="B56" s="1120">
        <v>5</v>
      </c>
      <c r="C56" s="1119">
        <v>0</v>
      </c>
      <c r="D56" s="938">
        <f t="shared" si="3"/>
        <v>0</v>
      </c>
      <c r="E56" s="853">
        <v>0</v>
      </c>
      <c r="F56" s="853">
        <v>0</v>
      </c>
      <c r="G56" s="854">
        <v>0</v>
      </c>
      <c r="H56" s="170"/>
      <c r="I56" s="170"/>
      <c r="J56" s="170"/>
      <c r="K56" s="170"/>
      <c r="L56" s="170"/>
      <c r="M56" s="170"/>
      <c r="N56" s="170"/>
      <c r="O56" s="170"/>
      <c r="P56" s="170"/>
      <c r="Q56" s="170"/>
    </row>
    <row r="57" spans="1:17" s="171" customFormat="1" ht="14.15" customHeight="1" x14ac:dyDescent="0.3">
      <c r="A57" s="1121" t="s">
        <v>114</v>
      </c>
      <c r="B57" s="1122">
        <f t="shared" ref="B57:G57" si="4">SUM(B40:B56)</f>
        <v>516</v>
      </c>
      <c r="C57" s="1123">
        <f t="shared" si="4"/>
        <v>8</v>
      </c>
      <c r="D57" s="1123">
        <f t="shared" si="4"/>
        <v>5</v>
      </c>
      <c r="E57" s="1123">
        <f t="shared" si="4"/>
        <v>5</v>
      </c>
      <c r="F57" s="1123">
        <f t="shared" si="4"/>
        <v>0</v>
      </c>
      <c r="G57" s="1124">
        <f t="shared" si="4"/>
        <v>0</v>
      </c>
      <c r="H57" s="172"/>
      <c r="I57" s="172"/>
      <c r="J57" s="172"/>
      <c r="K57" s="172"/>
      <c r="L57" s="172"/>
      <c r="M57" s="172"/>
      <c r="N57" s="172"/>
      <c r="O57" s="172"/>
      <c r="P57" s="172"/>
      <c r="Q57" s="172"/>
    </row>
    <row r="58" spans="1:17" s="53" customFormat="1" ht="14.15" customHeight="1" thickBot="1" x14ac:dyDescent="0.35">
      <c r="A58" s="1106" t="s">
        <v>91</v>
      </c>
      <c r="B58" s="1125">
        <f>D57/B57</f>
        <v>9.6899224806201549E-3</v>
      </c>
      <c r="C58" s="839"/>
      <c r="D58" s="851"/>
      <c r="E58" s="851"/>
      <c r="F58" s="838"/>
      <c r="G58" s="845"/>
      <c r="H58" s="170"/>
      <c r="I58" s="170"/>
      <c r="J58" s="170"/>
      <c r="K58" s="170"/>
      <c r="L58" s="170"/>
      <c r="M58" s="170"/>
      <c r="N58" s="170"/>
      <c r="O58" s="170"/>
      <c r="P58" s="170"/>
      <c r="Q58" s="170"/>
    </row>
    <row r="59" spans="1:17" x14ac:dyDescent="0.3">
      <c r="A59" s="1052" t="s">
        <v>763</v>
      </c>
      <c r="B59" s="169"/>
      <c r="C59" s="169"/>
      <c r="D59" s="169"/>
      <c r="E59" s="169"/>
      <c r="F59" s="169"/>
      <c r="G59" s="169"/>
      <c r="H59" s="416"/>
      <c r="I59" s="416"/>
      <c r="J59" s="416"/>
      <c r="K59" s="416"/>
      <c r="L59" s="416"/>
      <c r="M59" s="416"/>
      <c r="N59" s="416"/>
    </row>
    <row r="60" spans="1:17" x14ac:dyDescent="0.3">
      <c r="A60" s="841" t="s">
        <v>711</v>
      </c>
      <c r="B60" s="169"/>
      <c r="C60" s="169"/>
      <c r="D60" s="169"/>
      <c r="E60" s="169"/>
      <c r="F60" s="169"/>
      <c r="G60" s="169"/>
      <c r="H60" s="416"/>
      <c r="I60" s="416"/>
      <c r="J60" s="416"/>
      <c r="K60" s="416"/>
      <c r="L60" s="416"/>
      <c r="M60" s="416"/>
      <c r="N60" s="416"/>
    </row>
    <row r="61" spans="1:17" ht="9" customHeight="1" thickBot="1" x14ac:dyDescent="0.35">
      <c r="B61" s="169"/>
      <c r="C61" s="169"/>
      <c r="D61" s="169"/>
      <c r="E61" s="169"/>
      <c r="F61" s="169"/>
      <c r="G61" s="169"/>
      <c r="H61" s="416"/>
      <c r="I61" s="416"/>
      <c r="J61" s="416"/>
      <c r="K61" s="416"/>
      <c r="L61" s="416"/>
      <c r="M61" s="416"/>
      <c r="N61" s="416"/>
    </row>
    <row r="62" spans="1:17" ht="18" customHeight="1" thickBot="1" x14ac:dyDescent="0.35">
      <c r="A62" s="1159" t="s">
        <v>115</v>
      </c>
      <c r="B62" s="1222">
        <v>2019</v>
      </c>
      <c r="C62" s="1223"/>
      <c r="D62" s="1223"/>
      <c r="E62" s="1223"/>
      <c r="F62" s="1223"/>
      <c r="G62" s="1223"/>
      <c r="H62" s="1223"/>
      <c r="I62" s="1223"/>
      <c r="J62" s="1223"/>
      <c r="K62" s="1223"/>
      <c r="L62" s="1223"/>
      <c r="M62" s="1224"/>
      <c r="N62" s="416"/>
    </row>
    <row r="63" spans="1:17" ht="14.15" customHeight="1" thickBot="1" x14ac:dyDescent="0.35">
      <c r="A63" s="1178" t="s">
        <v>82</v>
      </c>
      <c r="B63" s="1179" t="s">
        <v>116</v>
      </c>
      <c r="C63" s="1180" t="s">
        <v>117</v>
      </c>
      <c r="D63" s="1180" t="s">
        <v>118</v>
      </c>
      <c r="E63" s="1180" t="s">
        <v>119</v>
      </c>
      <c r="F63" s="1180" t="s">
        <v>120</v>
      </c>
      <c r="G63" s="1180" t="s">
        <v>121</v>
      </c>
      <c r="H63" s="1180" t="s">
        <v>766</v>
      </c>
      <c r="I63" s="1180" t="s">
        <v>767</v>
      </c>
      <c r="J63" s="1180" t="s">
        <v>768</v>
      </c>
      <c r="K63" s="1180" t="s">
        <v>769</v>
      </c>
      <c r="L63" s="1180" t="s">
        <v>770</v>
      </c>
      <c r="M63" s="1181" t="s">
        <v>771</v>
      </c>
      <c r="N63" s="416"/>
    </row>
    <row r="64" spans="1:17" ht="14.15" customHeight="1" x14ac:dyDescent="0.3">
      <c r="A64" s="1189" t="s">
        <v>87</v>
      </c>
      <c r="B64" s="1190">
        <v>2917</v>
      </c>
      <c r="C64" s="1191">
        <v>2917</v>
      </c>
      <c r="D64" s="1191">
        <v>2917</v>
      </c>
      <c r="E64" s="1191">
        <v>2917</v>
      </c>
      <c r="F64" s="1191">
        <v>2917</v>
      </c>
      <c r="G64" s="1191">
        <v>2917</v>
      </c>
      <c r="H64" s="1191">
        <v>2917</v>
      </c>
      <c r="I64" s="1191">
        <v>2917</v>
      </c>
      <c r="J64" s="1191">
        <v>2917</v>
      </c>
      <c r="K64" s="1191">
        <v>2917</v>
      </c>
      <c r="L64" s="1191">
        <v>2917</v>
      </c>
      <c r="M64" s="1192">
        <v>2917</v>
      </c>
      <c r="N64" s="416"/>
    </row>
    <row r="65" spans="1:14" ht="14.15" customHeight="1" x14ac:dyDescent="0.3">
      <c r="A65" s="1138" t="s">
        <v>122</v>
      </c>
      <c r="B65" s="1143">
        <v>2750</v>
      </c>
      <c r="C65" s="1144">
        <v>2740</v>
      </c>
      <c r="D65" s="1145">
        <v>2725</v>
      </c>
      <c r="E65" s="1144">
        <v>2725</v>
      </c>
      <c r="F65" s="1146">
        <v>2701</v>
      </c>
      <c r="G65" s="1147">
        <v>2708</v>
      </c>
      <c r="H65" s="1149">
        <v>2735</v>
      </c>
      <c r="I65" s="1149">
        <v>2731</v>
      </c>
      <c r="J65" s="1149">
        <v>2749</v>
      </c>
      <c r="K65" s="1145">
        <v>2769</v>
      </c>
      <c r="L65" s="1145">
        <v>2766</v>
      </c>
      <c r="M65" s="1150">
        <v>2768</v>
      </c>
      <c r="N65" s="416"/>
    </row>
    <row r="66" spans="1:14" ht="14.15" customHeight="1" x14ac:dyDescent="0.3">
      <c r="A66" s="1138" t="s">
        <v>712</v>
      </c>
      <c r="B66" s="1143">
        <v>46</v>
      </c>
      <c r="C66" s="1144">
        <v>39</v>
      </c>
      <c r="D66" s="1145">
        <v>52</v>
      </c>
      <c r="E66" s="1144">
        <v>52</v>
      </c>
      <c r="F66" s="1146">
        <v>59</v>
      </c>
      <c r="G66" s="1147">
        <v>68</v>
      </c>
      <c r="H66" s="1149">
        <v>105</v>
      </c>
      <c r="I66" s="1149">
        <v>69</v>
      </c>
      <c r="J66" s="1149">
        <v>70</v>
      </c>
      <c r="K66" s="1145">
        <v>71</v>
      </c>
      <c r="L66" s="1145">
        <v>62</v>
      </c>
      <c r="M66" s="1150">
        <v>62</v>
      </c>
      <c r="N66" s="416"/>
    </row>
    <row r="67" spans="1:14" ht="14.15" customHeight="1" x14ac:dyDescent="0.3">
      <c r="A67" s="1151" t="s">
        <v>713</v>
      </c>
      <c r="B67" s="1152">
        <v>63</v>
      </c>
      <c r="C67" s="1153">
        <v>52</v>
      </c>
      <c r="D67" s="1153">
        <v>68</v>
      </c>
      <c r="E67" s="1153">
        <v>56</v>
      </c>
      <c r="F67" s="1154">
        <v>83</v>
      </c>
      <c r="G67" s="1155">
        <v>65</v>
      </c>
      <c r="H67" s="1157">
        <v>84</v>
      </c>
      <c r="I67" s="1157">
        <v>71</v>
      </c>
      <c r="J67" s="1157">
        <v>58</v>
      </c>
      <c r="K67" s="1156">
        <v>62</v>
      </c>
      <c r="L67" s="1156">
        <v>66</v>
      </c>
      <c r="M67" s="1158">
        <v>61</v>
      </c>
      <c r="N67" s="416"/>
    </row>
    <row r="68" spans="1:14" ht="14.15" customHeight="1" thickBot="1" x14ac:dyDescent="0.35">
      <c r="A68" s="1165" t="s">
        <v>514</v>
      </c>
      <c r="B68" s="1166">
        <v>4</v>
      </c>
      <c r="C68" s="1167">
        <v>4</v>
      </c>
      <c r="D68" s="1167">
        <v>4</v>
      </c>
      <c r="E68" s="1167">
        <v>6</v>
      </c>
      <c r="F68" s="1168">
        <v>7</v>
      </c>
      <c r="G68" s="1169">
        <v>2</v>
      </c>
      <c r="H68" s="1170">
        <v>6</v>
      </c>
      <c r="I68" s="1170">
        <v>7</v>
      </c>
      <c r="J68" s="1170">
        <v>6</v>
      </c>
      <c r="K68" s="1171">
        <v>3</v>
      </c>
      <c r="L68" s="1171">
        <v>8</v>
      </c>
      <c r="M68" s="1172">
        <v>4</v>
      </c>
      <c r="N68" s="416"/>
    </row>
    <row r="69" spans="1:14" ht="14.15" customHeight="1" thickBot="1" x14ac:dyDescent="0.35">
      <c r="A69" s="1173" t="s">
        <v>125</v>
      </c>
      <c r="B69" s="1174">
        <v>2.290909090909091E-2</v>
      </c>
      <c r="C69" s="1174">
        <v>1.8978102189781021E-2</v>
      </c>
      <c r="D69" s="1174">
        <v>2.4954128440366971E-2</v>
      </c>
      <c r="E69" s="1174">
        <v>2.0550458715596329E-2</v>
      </c>
      <c r="F69" s="1174">
        <v>3.0729359496482783E-2</v>
      </c>
      <c r="G69" s="1174">
        <v>2.4002954209748892E-2</v>
      </c>
      <c r="H69" s="1174">
        <v>3.0712979890310785E-2</v>
      </c>
      <c r="I69" s="1174">
        <v>2.5997803002563165E-2</v>
      </c>
      <c r="J69" s="1174">
        <v>2.1098581302291742E-2</v>
      </c>
      <c r="K69" s="1174">
        <v>2.2390754785120981E-2</v>
      </c>
      <c r="L69" s="1174">
        <v>2.3861171366594359E-2</v>
      </c>
      <c r="M69" s="1175">
        <v>2.203757225433526E-2</v>
      </c>
      <c r="N69" s="416"/>
    </row>
    <row r="70" spans="1:14" ht="6.75" customHeight="1" thickBot="1" x14ac:dyDescent="0.4">
      <c r="A70" s="1141"/>
      <c r="B70" s="1139"/>
      <c r="C70" s="1139"/>
      <c r="D70" s="1139"/>
      <c r="E70" s="1139"/>
      <c r="F70" s="1139"/>
      <c r="G70" s="1137"/>
      <c r="H70" s="1137"/>
      <c r="I70" s="1137"/>
      <c r="J70" s="1137"/>
      <c r="K70" s="1137"/>
      <c r="L70" s="1137"/>
      <c r="M70" s="1137"/>
    </row>
    <row r="71" spans="1:14" ht="18" customHeight="1" thickBot="1" x14ac:dyDescent="0.35">
      <c r="A71" s="1159" t="s">
        <v>605</v>
      </c>
      <c r="B71" s="1225">
        <v>2020</v>
      </c>
      <c r="C71" s="1226"/>
      <c r="D71" s="1226"/>
      <c r="E71" s="1226"/>
      <c r="F71" s="1226"/>
      <c r="G71" s="1226"/>
      <c r="H71" s="1226"/>
      <c r="I71" s="1226"/>
      <c r="J71" s="1226"/>
      <c r="K71" s="1226"/>
      <c r="L71" s="1226"/>
      <c r="M71" s="1227"/>
      <c r="N71" s="416"/>
    </row>
    <row r="72" spans="1:14" ht="14.15" customHeight="1" thickBot="1" x14ac:dyDescent="0.35">
      <c r="A72" s="1182" t="s">
        <v>82</v>
      </c>
      <c r="B72" s="1183" t="s">
        <v>116</v>
      </c>
      <c r="C72" s="1184" t="s">
        <v>117</v>
      </c>
      <c r="D72" s="1184" t="s">
        <v>118</v>
      </c>
      <c r="E72" s="1184" t="s">
        <v>119</v>
      </c>
      <c r="F72" s="1184" t="s">
        <v>120</v>
      </c>
      <c r="G72" s="1184" t="s">
        <v>121</v>
      </c>
      <c r="H72" s="1184" t="s">
        <v>766</v>
      </c>
      <c r="I72" s="1184" t="s">
        <v>767</v>
      </c>
      <c r="J72" s="1184" t="s">
        <v>768</v>
      </c>
      <c r="K72" s="1184" t="s">
        <v>769</v>
      </c>
      <c r="L72" s="1184" t="s">
        <v>770</v>
      </c>
      <c r="M72" s="1185" t="s">
        <v>771</v>
      </c>
      <c r="N72" s="416"/>
    </row>
    <row r="73" spans="1:14" ht="14.15" customHeight="1" x14ac:dyDescent="0.3">
      <c r="A73" s="1193" t="s">
        <v>87</v>
      </c>
      <c r="B73" s="1190">
        <v>2917</v>
      </c>
      <c r="C73" s="1191">
        <v>2917</v>
      </c>
      <c r="D73" s="1191">
        <v>2917</v>
      </c>
      <c r="E73" s="1191">
        <v>2917</v>
      </c>
      <c r="F73" s="1191">
        <v>2917</v>
      </c>
      <c r="G73" s="1191">
        <v>2917</v>
      </c>
      <c r="H73" s="1191">
        <v>2917</v>
      </c>
      <c r="I73" s="1191">
        <v>2917</v>
      </c>
      <c r="J73" s="1191">
        <v>2917</v>
      </c>
      <c r="K73" s="1191">
        <v>2917</v>
      </c>
      <c r="L73" s="1191">
        <v>2917</v>
      </c>
      <c r="M73" s="1192">
        <v>2917</v>
      </c>
      <c r="N73" s="416"/>
    </row>
    <row r="74" spans="1:14" ht="14.15" customHeight="1" x14ac:dyDescent="0.3">
      <c r="A74" s="1148" t="s">
        <v>122</v>
      </c>
      <c r="B74" s="1162">
        <v>2770</v>
      </c>
      <c r="C74" s="1161">
        <v>2749</v>
      </c>
      <c r="D74" s="1177">
        <v>2746</v>
      </c>
      <c r="E74" s="1161"/>
      <c r="F74" s="1161"/>
      <c r="G74" s="1140"/>
      <c r="H74" s="1140"/>
      <c r="I74" s="1140"/>
      <c r="J74" s="1140"/>
      <c r="K74" s="1140"/>
      <c r="L74" s="1140"/>
      <c r="M74" s="1142"/>
      <c r="N74" s="416"/>
    </row>
    <row r="75" spans="1:14" ht="14.15" customHeight="1" x14ac:dyDescent="0.3">
      <c r="A75" s="1148" t="s">
        <v>712</v>
      </c>
      <c r="B75" s="1162">
        <v>68</v>
      </c>
      <c r="C75" s="1161">
        <v>48</v>
      </c>
      <c r="D75" s="1177">
        <v>54</v>
      </c>
      <c r="E75" s="1161"/>
      <c r="F75" s="1161"/>
      <c r="G75" s="1140"/>
      <c r="H75" s="1140"/>
      <c r="I75" s="1140"/>
      <c r="J75" s="1140"/>
      <c r="K75" s="1140"/>
      <c r="L75" s="1140"/>
      <c r="M75" s="1142"/>
      <c r="N75" s="416"/>
    </row>
    <row r="76" spans="1:14" ht="14.15" customHeight="1" x14ac:dyDescent="0.3">
      <c r="A76" s="1160" t="s">
        <v>713</v>
      </c>
      <c r="B76" s="1162">
        <v>65</v>
      </c>
      <c r="C76" s="1161">
        <v>71</v>
      </c>
      <c r="D76" s="1177">
        <v>58</v>
      </c>
      <c r="E76" s="1161"/>
      <c r="F76" s="1161"/>
      <c r="G76" s="1140"/>
      <c r="H76" s="1140"/>
      <c r="I76" s="1140"/>
      <c r="J76" s="1140"/>
      <c r="K76" s="1140"/>
      <c r="L76" s="1140"/>
      <c r="M76" s="1142"/>
      <c r="N76" s="416"/>
    </row>
    <row r="77" spans="1:14" ht="14.15" customHeight="1" thickBot="1" x14ac:dyDescent="0.35">
      <c r="A77" s="1163" t="s">
        <v>514</v>
      </c>
      <c r="B77" s="1162">
        <v>8</v>
      </c>
      <c r="C77" s="1161">
        <v>7</v>
      </c>
      <c r="D77" s="1177">
        <v>3</v>
      </c>
      <c r="E77" s="1161"/>
      <c r="F77" s="1161"/>
      <c r="G77" s="1140"/>
      <c r="H77" s="1140"/>
      <c r="I77" s="1140"/>
      <c r="J77" s="1140"/>
      <c r="K77" s="1140"/>
      <c r="L77" s="1140"/>
      <c r="M77" s="1142"/>
      <c r="N77" s="416"/>
    </row>
    <row r="78" spans="1:14" ht="14.15" customHeight="1" thickBot="1" x14ac:dyDescent="0.35">
      <c r="A78" s="1164" t="s">
        <v>125</v>
      </c>
      <c r="B78" s="1186">
        <v>2.3465703971119134E-2</v>
      </c>
      <c r="C78" s="1187">
        <v>2.5827573663150236E-2</v>
      </c>
      <c r="D78" s="1187">
        <v>2.1121631463947559E-2</v>
      </c>
      <c r="E78" s="1187"/>
      <c r="F78" s="1187"/>
      <c r="G78" s="1187"/>
      <c r="H78" s="1187"/>
      <c r="I78" s="1187"/>
      <c r="J78" s="1187"/>
      <c r="K78" s="1187"/>
      <c r="L78" s="1187"/>
      <c r="M78" s="1188"/>
      <c r="N78" s="416"/>
    </row>
    <row r="79" spans="1:14" ht="12" customHeight="1" x14ac:dyDescent="0.3">
      <c r="A79" s="1052" t="s">
        <v>763</v>
      </c>
      <c r="B79" s="173"/>
      <c r="C79" s="173"/>
      <c r="D79" s="173"/>
      <c r="E79" s="173"/>
      <c r="F79" s="173"/>
    </row>
    <row r="80" spans="1:14" x14ac:dyDescent="0.3">
      <c r="A80" s="173"/>
      <c r="B80" s="173"/>
      <c r="C80" s="173"/>
      <c r="D80" s="173"/>
      <c r="E80" s="173"/>
      <c r="F80" s="173"/>
    </row>
    <row r="81" spans="1:6" x14ac:dyDescent="0.3">
      <c r="A81" s="173"/>
      <c r="B81" s="173"/>
      <c r="C81" s="173"/>
      <c r="D81" s="173"/>
      <c r="E81" s="173"/>
      <c r="F81" s="173"/>
    </row>
    <row r="82" spans="1:6" x14ac:dyDescent="0.3">
      <c r="A82" s="173"/>
      <c r="B82" s="173"/>
      <c r="C82" s="173"/>
      <c r="D82" s="173"/>
      <c r="E82" s="173"/>
      <c r="F82" s="173"/>
    </row>
    <row r="83" spans="1:6" x14ac:dyDescent="0.3">
      <c r="A83" s="173"/>
      <c r="B83" s="173"/>
      <c r="C83" s="173"/>
      <c r="D83" s="173"/>
      <c r="E83" s="173"/>
      <c r="F83" s="173"/>
    </row>
    <row r="84" spans="1:6" x14ac:dyDescent="0.3">
      <c r="A84" s="173"/>
      <c r="B84" s="173"/>
      <c r="C84" s="173"/>
      <c r="D84" s="173"/>
      <c r="E84" s="173"/>
      <c r="F84" s="173"/>
    </row>
    <row r="85" spans="1:6" x14ac:dyDescent="0.3">
      <c r="A85" s="173"/>
      <c r="B85" s="173"/>
      <c r="C85" s="173"/>
      <c r="D85" s="173"/>
      <c r="E85" s="173"/>
      <c r="F85" s="173"/>
    </row>
    <row r="86" spans="1:6" x14ac:dyDescent="0.3">
      <c r="A86" s="173"/>
      <c r="B86" s="173"/>
      <c r="C86" s="173"/>
      <c r="D86" s="173"/>
      <c r="E86" s="173"/>
      <c r="F86" s="173"/>
    </row>
    <row r="87" spans="1:6" x14ac:dyDescent="0.3">
      <c r="A87" s="173"/>
      <c r="B87" s="173"/>
      <c r="C87" s="173"/>
      <c r="D87" s="173"/>
      <c r="E87" s="173"/>
      <c r="F87" s="173"/>
    </row>
    <row r="88" spans="1:6" x14ac:dyDescent="0.3">
      <c r="A88" s="173"/>
      <c r="B88" s="173"/>
      <c r="C88" s="173"/>
      <c r="D88" s="173"/>
      <c r="E88" s="173"/>
      <c r="F88" s="173"/>
    </row>
    <row r="89" spans="1:6" x14ac:dyDescent="0.3">
      <c r="A89" s="173"/>
      <c r="B89" s="173"/>
      <c r="C89" s="173"/>
      <c r="D89" s="173"/>
      <c r="E89" s="173"/>
      <c r="F89" s="173"/>
    </row>
    <row r="90" spans="1:6" x14ac:dyDescent="0.3">
      <c r="A90" s="173"/>
      <c r="B90" s="173"/>
      <c r="C90" s="173"/>
      <c r="D90" s="173"/>
      <c r="E90" s="173"/>
      <c r="F90" s="173"/>
    </row>
    <row r="91" spans="1:6" x14ac:dyDescent="0.3">
      <c r="A91" s="173"/>
      <c r="B91" s="173"/>
      <c r="C91" s="173"/>
      <c r="D91" s="173"/>
      <c r="E91" s="173"/>
      <c r="F91" s="173"/>
    </row>
    <row r="92" spans="1:6" x14ac:dyDescent="0.3">
      <c r="A92" s="173"/>
      <c r="B92" s="173"/>
      <c r="C92" s="173"/>
      <c r="D92" s="173"/>
      <c r="E92" s="173"/>
      <c r="F92" s="173"/>
    </row>
    <row r="93" spans="1:6" x14ac:dyDescent="0.3">
      <c r="A93" s="173"/>
      <c r="B93" s="173"/>
      <c r="C93" s="173"/>
      <c r="D93" s="173"/>
      <c r="E93" s="173"/>
      <c r="F93" s="173"/>
    </row>
    <row r="94" spans="1:6" x14ac:dyDescent="0.3">
      <c r="A94" s="173"/>
      <c r="B94" s="173"/>
      <c r="C94" s="173"/>
      <c r="D94" s="173"/>
      <c r="E94" s="173"/>
      <c r="F94" s="173"/>
    </row>
    <row r="95" spans="1:6" x14ac:dyDescent="0.3">
      <c r="A95" s="173"/>
      <c r="B95" s="173"/>
      <c r="C95" s="173"/>
      <c r="D95" s="173"/>
      <c r="E95" s="173"/>
      <c r="F95" s="173"/>
    </row>
    <row r="96" spans="1:6" x14ac:dyDescent="0.3">
      <c r="A96" s="173"/>
      <c r="B96" s="173"/>
      <c r="C96" s="173"/>
      <c r="D96" s="173"/>
      <c r="E96" s="173"/>
      <c r="F96" s="173"/>
    </row>
    <row r="97" spans="1:6" x14ac:dyDescent="0.3">
      <c r="A97" s="173"/>
      <c r="B97" s="173"/>
      <c r="C97" s="173"/>
      <c r="D97" s="173"/>
      <c r="E97" s="173"/>
      <c r="F97" s="173"/>
    </row>
    <row r="98" spans="1:6" x14ac:dyDescent="0.3">
      <c r="A98" s="173"/>
      <c r="B98" s="173"/>
      <c r="C98" s="173"/>
      <c r="D98" s="173"/>
      <c r="E98" s="173"/>
      <c r="F98" s="173"/>
    </row>
    <row r="99" spans="1:6" x14ac:dyDescent="0.3">
      <c r="A99" s="173"/>
      <c r="B99" s="173"/>
      <c r="C99" s="173"/>
      <c r="D99" s="173"/>
      <c r="E99" s="173"/>
      <c r="F99" s="173"/>
    </row>
    <row r="100" spans="1:6" x14ac:dyDescent="0.3">
      <c r="A100" s="173"/>
      <c r="B100" s="173"/>
      <c r="C100" s="173"/>
      <c r="D100" s="173"/>
      <c r="E100" s="173"/>
      <c r="F100" s="173"/>
    </row>
    <row r="101" spans="1:6" x14ac:dyDescent="0.3">
      <c r="A101" s="173"/>
      <c r="B101" s="173"/>
      <c r="C101" s="173"/>
      <c r="D101" s="173"/>
      <c r="E101" s="173"/>
      <c r="F101" s="173"/>
    </row>
    <row r="102" spans="1:6" x14ac:dyDescent="0.3">
      <c r="A102" s="173"/>
      <c r="B102" s="173"/>
      <c r="C102" s="173"/>
      <c r="D102" s="173"/>
      <c r="E102" s="173"/>
      <c r="F102" s="173"/>
    </row>
    <row r="103" spans="1:6" x14ac:dyDescent="0.3">
      <c r="A103" s="173"/>
      <c r="B103" s="173"/>
      <c r="C103" s="173"/>
      <c r="D103" s="173"/>
      <c r="E103" s="173"/>
      <c r="F103" s="173"/>
    </row>
    <row r="104" spans="1:6" x14ac:dyDescent="0.3">
      <c r="A104" s="173"/>
      <c r="B104" s="173"/>
      <c r="C104" s="173"/>
      <c r="D104" s="173"/>
      <c r="E104" s="173"/>
      <c r="F104" s="173"/>
    </row>
    <row r="105" spans="1:6" x14ac:dyDescent="0.3">
      <c r="A105" s="173"/>
      <c r="B105" s="173"/>
      <c r="C105" s="173"/>
      <c r="D105" s="173"/>
      <c r="E105" s="173"/>
      <c r="F105" s="173"/>
    </row>
    <row r="106" spans="1:6" x14ac:dyDescent="0.3">
      <c r="A106" s="173"/>
      <c r="B106" s="173"/>
      <c r="C106" s="173"/>
      <c r="D106" s="173"/>
      <c r="E106" s="173"/>
      <c r="F106" s="173"/>
    </row>
    <row r="107" spans="1:6" x14ac:dyDescent="0.3">
      <c r="A107" s="173"/>
      <c r="B107" s="173"/>
      <c r="C107" s="173"/>
      <c r="D107" s="173"/>
      <c r="E107" s="173"/>
      <c r="F107" s="173"/>
    </row>
    <row r="108" spans="1:6" x14ac:dyDescent="0.3">
      <c r="A108" s="173"/>
      <c r="B108" s="173"/>
      <c r="C108" s="173"/>
      <c r="D108" s="173"/>
      <c r="E108" s="173"/>
      <c r="F108" s="173"/>
    </row>
    <row r="109" spans="1:6" x14ac:dyDescent="0.3">
      <c r="A109" s="173"/>
      <c r="B109" s="173"/>
      <c r="C109" s="173"/>
      <c r="D109" s="173"/>
      <c r="E109" s="173"/>
      <c r="F109" s="173"/>
    </row>
    <row r="110" spans="1:6" x14ac:dyDescent="0.3">
      <c r="A110" s="173"/>
      <c r="B110" s="173"/>
      <c r="C110" s="173"/>
      <c r="D110" s="173"/>
      <c r="E110" s="173"/>
      <c r="F110" s="173"/>
    </row>
    <row r="111" spans="1:6" x14ac:dyDescent="0.3">
      <c r="A111" s="173"/>
      <c r="B111" s="173"/>
      <c r="C111" s="173"/>
      <c r="D111" s="173"/>
      <c r="E111" s="173"/>
      <c r="F111" s="173"/>
    </row>
    <row r="112" spans="1:6" x14ac:dyDescent="0.3">
      <c r="A112" s="173"/>
      <c r="B112" s="173"/>
      <c r="C112" s="173"/>
      <c r="D112" s="173"/>
      <c r="E112" s="173"/>
      <c r="F112" s="173"/>
    </row>
    <row r="113" spans="1:6" x14ac:dyDescent="0.3">
      <c r="A113" s="173"/>
      <c r="B113" s="173"/>
      <c r="C113" s="173"/>
      <c r="D113" s="173"/>
      <c r="E113" s="173"/>
      <c r="F113" s="173"/>
    </row>
    <row r="114" spans="1:6" x14ac:dyDescent="0.3">
      <c r="A114" s="173"/>
      <c r="B114" s="173"/>
      <c r="C114" s="173"/>
      <c r="D114" s="173"/>
      <c r="E114" s="173"/>
      <c r="F114" s="173"/>
    </row>
    <row r="115" spans="1:6" x14ac:dyDescent="0.3">
      <c r="A115" s="173"/>
      <c r="B115" s="173"/>
      <c r="C115" s="173"/>
      <c r="D115" s="173"/>
      <c r="E115" s="173"/>
      <c r="F115" s="173"/>
    </row>
    <row r="116" spans="1:6" x14ac:dyDescent="0.3">
      <c r="A116" s="173"/>
      <c r="B116" s="173"/>
      <c r="C116" s="173"/>
      <c r="D116" s="173"/>
      <c r="E116" s="173"/>
      <c r="F116" s="173"/>
    </row>
    <row r="117" spans="1:6" x14ac:dyDescent="0.3">
      <c r="A117" s="173"/>
      <c r="B117" s="173"/>
      <c r="C117" s="173"/>
      <c r="D117" s="173"/>
      <c r="E117" s="173"/>
      <c r="F117" s="173"/>
    </row>
    <row r="118" spans="1:6" x14ac:dyDescent="0.3">
      <c r="A118" s="173"/>
      <c r="B118" s="173"/>
      <c r="C118" s="173"/>
      <c r="D118" s="173"/>
      <c r="E118" s="173"/>
      <c r="F118" s="173"/>
    </row>
    <row r="119" spans="1:6" x14ac:dyDescent="0.3">
      <c r="A119" s="173"/>
      <c r="B119" s="173"/>
      <c r="C119" s="173"/>
      <c r="D119" s="173"/>
      <c r="E119" s="173"/>
      <c r="F119" s="173"/>
    </row>
    <row r="120" spans="1:6" x14ac:dyDescent="0.3">
      <c r="A120" s="173"/>
      <c r="B120" s="173"/>
      <c r="C120" s="173"/>
      <c r="D120" s="173"/>
      <c r="E120" s="173"/>
      <c r="F120" s="173"/>
    </row>
    <row r="121" spans="1:6" x14ac:dyDescent="0.3">
      <c r="A121" s="173"/>
      <c r="B121" s="173"/>
      <c r="C121" s="173"/>
      <c r="D121" s="173"/>
      <c r="E121" s="173"/>
      <c r="F121" s="173"/>
    </row>
    <row r="122" spans="1:6" x14ac:dyDescent="0.3">
      <c r="A122" s="173"/>
      <c r="B122" s="173"/>
      <c r="C122" s="173"/>
      <c r="D122" s="173"/>
      <c r="E122" s="173"/>
      <c r="F122" s="173"/>
    </row>
    <row r="123" spans="1:6" x14ac:dyDescent="0.3">
      <c r="A123" s="173"/>
      <c r="B123" s="173"/>
      <c r="C123" s="173"/>
      <c r="D123" s="173"/>
      <c r="E123" s="173"/>
      <c r="F123" s="173"/>
    </row>
    <row r="124" spans="1:6" x14ac:dyDescent="0.3">
      <c r="A124" s="173"/>
      <c r="B124" s="173"/>
      <c r="C124" s="173"/>
      <c r="D124" s="173"/>
      <c r="E124" s="173"/>
      <c r="F124" s="173"/>
    </row>
    <row r="125" spans="1:6" x14ac:dyDescent="0.3">
      <c r="A125" s="173"/>
      <c r="B125" s="173"/>
      <c r="C125" s="173"/>
      <c r="D125" s="173"/>
      <c r="E125" s="173"/>
      <c r="F125" s="173"/>
    </row>
    <row r="126" spans="1:6" x14ac:dyDescent="0.3">
      <c r="A126" s="173"/>
      <c r="B126" s="173"/>
      <c r="C126" s="173"/>
      <c r="D126" s="173"/>
      <c r="E126" s="173"/>
      <c r="F126" s="173"/>
    </row>
    <row r="127" spans="1:6" x14ac:dyDescent="0.3">
      <c r="A127" s="173"/>
      <c r="B127" s="173"/>
      <c r="C127" s="173"/>
      <c r="D127" s="173"/>
      <c r="E127" s="173"/>
      <c r="F127" s="173"/>
    </row>
    <row r="128" spans="1:6" x14ac:dyDescent="0.3">
      <c r="A128" s="173"/>
      <c r="B128" s="173"/>
      <c r="C128" s="173"/>
      <c r="D128" s="173"/>
      <c r="E128" s="173"/>
      <c r="F128" s="173"/>
    </row>
    <row r="129" spans="1:6" x14ac:dyDescent="0.3">
      <c r="A129" s="173"/>
      <c r="B129" s="173"/>
      <c r="C129" s="173"/>
      <c r="D129" s="173"/>
      <c r="E129" s="173"/>
      <c r="F129" s="173"/>
    </row>
    <row r="130" spans="1:6" x14ac:dyDescent="0.3">
      <c r="A130" s="173"/>
      <c r="B130" s="173"/>
      <c r="C130" s="173"/>
      <c r="D130" s="173"/>
      <c r="E130" s="173"/>
      <c r="F130" s="173"/>
    </row>
    <row r="131" spans="1:6" x14ac:dyDescent="0.3">
      <c r="A131" s="173"/>
      <c r="B131" s="173"/>
      <c r="C131" s="173"/>
      <c r="D131" s="173"/>
      <c r="E131" s="173"/>
      <c r="F131" s="173"/>
    </row>
    <row r="132" spans="1:6" x14ac:dyDescent="0.3">
      <c r="A132" s="173"/>
      <c r="B132" s="173"/>
      <c r="C132" s="173"/>
      <c r="D132" s="173"/>
      <c r="E132" s="173"/>
      <c r="F132" s="173"/>
    </row>
    <row r="133" spans="1:6" x14ac:dyDescent="0.3">
      <c r="A133" s="173"/>
      <c r="B133" s="173"/>
      <c r="C133" s="173"/>
      <c r="D133" s="173"/>
      <c r="E133" s="173"/>
      <c r="F133" s="173"/>
    </row>
    <row r="134" spans="1:6" x14ac:dyDescent="0.3">
      <c r="A134" s="173"/>
      <c r="B134" s="173"/>
      <c r="C134" s="173"/>
      <c r="D134" s="173"/>
      <c r="E134" s="173"/>
      <c r="F134" s="173"/>
    </row>
    <row r="135" spans="1:6" x14ac:dyDescent="0.3">
      <c r="A135" s="173"/>
      <c r="B135" s="173"/>
      <c r="C135" s="173"/>
      <c r="D135" s="173"/>
      <c r="E135" s="173"/>
      <c r="F135" s="173"/>
    </row>
    <row r="136" spans="1:6" x14ac:dyDescent="0.3">
      <c r="A136" s="173"/>
      <c r="B136" s="173"/>
      <c r="C136" s="173"/>
      <c r="D136" s="173"/>
      <c r="E136" s="173"/>
      <c r="F136" s="173"/>
    </row>
    <row r="137" spans="1:6" x14ac:dyDescent="0.3">
      <c r="A137" s="173"/>
      <c r="B137" s="173"/>
      <c r="C137" s="173"/>
      <c r="D137" s="173"/>
      <c r="E137" s="173"/>
      <c r="F137" s="173"/>
    </row>
    <row r="138" spans="1:6" x14ac:dyDescent="0.3">
      <c r="A138" s="173"/>
      <c r="B138" s="173"/>
      <c r="C138" s="173"/>
      <c r="D138" s="173"/>
      <c r="E138" s="173"/>
      <c r="F138" s="173"/>
    </row>
    <row r="139" spans="1:6" x14ac:dyDescent="0.3">
      <c r="A139" s="173"/>
      <c r="B139" s="173"/>
      <c r="C139" s="173"/>
      <c r="D139" s="173"/>
      <c r="E139" s="173"/>
      <c r="F139" s="173"/>
    </row>
    <row r="140" spans="1:6" x14ac:dyDescent="0.3">
      <c r="A140" s="173"/>
      <c r="B140" s="173"/>
      <c r="C140" s="173"/>
      <c r="D140" s="173"/>
      <c r="E140" s="173"/>
      <c r="F140" s="173"/>
    </row>
    <row r="141" spans="1:6" x14ac:dyDescent="0.3">
      <c r="A141" s="173"/>
      <c r="B141" s="173"/>
      <c r="C141" s="173"/>
      <c r="D141" s="173"/>
      <c r="E141" s="173"/>
      <c r="F141" s="173"/>
    </row>
    <row r="142" spans="1:6" x14ac:dyDescent="0.3">
      <c r="A142" s="173"/>
      <c r="B142" s="173"/>
      <c r="C142" s="173"/>
      <c r="D142" s="173"/>
      <c r="E142" s="173"/>
      <c r="F142" s="173"/>
    </row>
    <row r="143" spans="1:6" x14ac:dyDescent="0.3">
      <c r="A143" s="173"/>
      <c r="B143" s="173"/>
      <c r="C143" s="173"/>
      <c r="D143" s="173"/>
      <c r="E143" s="173"/>
      <c r="F143" s="173"/>
    </row>
    <row r="144" spans="1:6" x14ac:dyDescent="0.3">
      <c r="A144" s="173"/>
      <c r="B144" s="173"/>
      <c r="C144" s="173"/>
      <c r="D144" s="173"/>
      <c r="E144" s="173"/>
      <c r="F144" s="173"/>
    </row>
    <row r="145" spans="1:6" x14ac:dyDescent="0.3">
      <c r="A145" s="173"/>
      <c r="B145" s="173"/>
      <c r="C145" s="173"/>
      <c r="D145" s="173"/>
      <c r="E145" s="173"/>
      <c r="F145" s="173"/>
    </row>
    <row r="146" spans="1:6" x14ac:dyDescent="0.3">
      <c r="A146" s="173"/>
      <c r="B146" s="173"/>
      <c r="C146" s="173"/>
      <c r="D146" s="173"/>
      <c r="E146" s="173"/>
      <c r="F146" s="173"/>
    </row>
    <row r="147" spans="1:6" x14ac:dyDescent="0.3">
      <c r="A147" s="173"/>
      <c r="B147" s="173"/>
      <c r="C147" s="173"/>
      <c r="D147" s="173"/>
      <c r="E147" s="173"/>
      <c r="F147" s="173"/>
    </row>
    <row r="148" spans="1:6" x14ac:dyDescent="0.3">
      <c r="A148" s="173"/>
      <c r="B148" s="173"/>
      <c r="C148" s="173"/>
      <c r="D148" s="173"/>
      <c r="E148" s="173"/>
      <c r="F148" s="173"/>
    </row>
    <row r="149" spans="1:6" x14ac:dyDescent="0.3">
      <c r="A149" s="173"/>
      <c r="B149" s="173"/>
      <c r="C149" s="173"/>
      <c r="D149" s="173"/>
      <c r="E149" s="173"/>
      <c r="F149" s="173"/>
    </row>
    <row r="150" spans="1:6" x14ac:dyDescent="0.3">
      <c r="A150" s="173"/>
      <c r="B150" s="173"/>
      <c r="C150" s="173"/>
      <c r="D150" s="173"/>
      <c r="E150" s="173"/>
      <c r="F150" s="173"/>
    </row>
    <row r="151" spans="1:6" x14ac:dyDescent="0.3">
      <c r="A151" s="173"/>
      <c r="B151" s="173"/>
      <c r="C151" s="173"/>
      <c r="D151" s="173"/>
      <c r="E151" s="173"/>
      <c r="F151" s="173"/>
    </row>
    <row r="152" spans="1:6" x14ac:dyDescent="0.3">
      <c r="A152" s="173"/>
      <c r="B152" s="173"/>
      <c r="C152" s="173"/>
      <c r="D152" s="173"/>
      <c r="E152" s="173"/>
      <c r="F152" s="173"/>
    </row>
    <row r="153" spans="1:6" x14ac:dyDescent="0.3">
      <c r="A153" s="173"/>
      <c r="B153" s="173"/>
      <c r="C153" s="173"/>
      <c r="D153" s="173"/>
      <c r="E153" s="173"/>
      <c r="F153" s="173"/>
    </row>
    <row r="154" spans="1:6" x14ac:dyDescent="0.3">
      <c r="A154" s="173"/>
      <c r="B154" s="173"/>
      <c r="C154" s="173"/>
      <c r="D154" s="173"/>
      <c r="E154" s="173"/>
      <c r="F154" s="173"/>
    </row>
    <row r="155" spans="1:6" x14ac:dyDescent="0.3">
      <c r="A155" s="173"/>
      <c r="B155" s="173"/>
      <c r="C155" s="173"/>
      <c r="D155" s="173"/>
      <c r="E155" s="173"/>
      <c r="F155" s="173"/>
    </row>
    <row r="156" spans="1:6" x14ac:dyDescent="0.3">
      <c r="A156" s="173"/>
      <c r="B156" s="173"/>
      <c r="C156" s="173"/>
      <c r="D156" s="173"/>
      <c r="E156" s="173"/>
      <c r="F156" s="173"/>
    </row>
    <row r="157" spans="1:6" x14ac:dyDescent="0.3">
      <c r="A157" s="173"/>
      <c r="B157" s="173"/>
      <c r="C157" s="173"/>
      <c r="D157" s="173"/>
      <c r="E157" s="173"/>
      <c r="F157" s="173"/>
    </row>
    <row r="158" spans="1:6" x14ac:dyDescent="0.3">
      <c r="A158" s="173"/>
      <c r="B158" s="173"/>
      <c r="C158" s="173"/>
      <c r="D158" s="173"/>
      <c r="E158" s="173"/>
      <c r="F158" s="173"/>
    </row>
    <row r="159" spans="1:6" x14ac:dyDescent="0.3">
      <c r="A159" s="173"/>
      <c r="B159" s="173"/>
      <c r="C159" s="173"/>
      <c r="D159" s="173"/>
      <c r="E159" s="173"/>
      <c r="F159" s="173"/>
    </row>
    <row r="160" spans="1:6" x14ac:dyDescent="0.3">
      <c r="A160" s="173"/>
      <c r="B160" s="173"/>
      <c r="C160" s="173"/>
      <c r="D160" s="173"/>
      <c r="E160" s="173"/>
      <c r="F160" s="173"/>
    </row>
    <row r="161" spans="1:6" x14ac:dyDescent="0.3">
      <c r="A161" s="173"/>
      <c r="B161" s="173"/>
      <c r="C161" s="173"/>
      <c r="D161" s="173"/>
      <c r="E161" s="173"/>
      <c r="F161" s="173"/>
    </row>
    <row r="162" spans="1:6" x14ac:dyDescent="0.3">
      <c r="A162" s="173"/>
      <c r="B162" s="173"/>
      <c r="C162" s="173"/>
      <c r="D162" s="173"/>
      <c r="E162" s="173"/>
      <c r="F162" s="173"/>
    </row>
    <row r="163" spans="1:6" x14ac:dyDescent="0.3">
      <c r="A163" s="173"/>
      <c r="B163" s="173"/>
      <c r="C163" s="173"/>
      <c r="D163" s="173"/>
      <c r="E163" s="173"/>
      <c r="F163" s="173"/>
    </row>
    <row r="164" spans="1:6" x14ac:dyDescent="0.3">
      <c r="A164" s="173"/>
      <c r="B164" s="173"/>
      <c r="C164" s="173"/>
      <c r="D164" s="173"/>
      <c r="E164" s="173"/>
      <c r="F164" s="173"/>
    </row>
    <row r="165" spans="1:6" x14ac:dyDescent="0.3">
      <c r="A165" s="173"/>
      <c r="B165" s="173"/>
      <c r="C165" s="173"/>
      <c r="D165" s="173"/>
      <c r="E165" s="173"/>
      <c r="F165" s="173"/>
    </row>
    <row r="166" spans="1:6" x14ac:dyDescent="0.3">
      <c r="A166" s="173"/>
      <c r="B166" s="173"/>
      <c r="C166" s="173"/>
      <c r="D166" s="173"/>
      <c r="E166" s="173"/>
      <c r="F166" s="173"/>
    </row>
    <row r="167" spans="1:6" x14ac:dyDescent="0.3">
      <c r="A167" s="173"/>
      <c r="B167" s="173"/>
      <c r="C167" s="173"/>
      <c r="D167" s="173"/>
      <c r="E167" s="173"/>
      <c r="F167" s="173"/>
    </row>
    <row r="168" spans="1:6" x14ac:dyDescent="0.3">
      <c r="A168" s="173"/>
      <c r="B168" s="173"/>
      <c r="C168" s="173"/>
      <c r="D168" s="173"/>
      <c r="E168" s="173"/>
      <c r="F168" s="173"/>
    </row>
    <row r="169" spans="1:6" x14ac:dyDescent="0.3">
      <c r="A169" s="173"/>
      <c r="B169" s="173"/>
      <c r="C169" s="173"/>
      <c r="D169" s="173"/>
      <c r="E169" s="173"/>
      <c r="F169" s="173"/>
    </row>
    <row r="170" spans="1:6" x14ac:dyDescent="0.3">
      <c r="A170" s="173"/>
      <c r="B170" s="173"/>
      <c r="C170" s="173"/>
      <c r="D170" s="173"/>
      <c r="E170" s="173"/>
      <c r="F170" s="173"/>
    </row>
    <row r="171" spans="1:6" x14ac:dyDescent="0.3">
      <c r="A171" s="173"/>
      <c r="B171" s="173"/>
      <c r="C171" s="173"/>
      <c r="D171" s="173"/>
      <c r="E171" s="173"/>
      <c r="F171" s="173"/>
    </row>
    <row r="172" spans="1:6" x14ac:dyDescent="0.3">
      <c r="A172" s="173"/>
      <c r="B172" s="173"/>
      <c r="C172" s="173"/>
      <c r="D172" s="173"/>
      <c r="E172" s="173"/>
      <c r="F172" s="173"/>
    </row>
    <row r="173" spans="1:6" x14ac:dyDescent="0.3">
      <c r="A173" s="173"/>
      <c r="B173" s="173"/>
      <c r="C173" s="173"/>
      <c r="D173" s="173"/>
      <c r="E173" s="173"/>
      <c r="F173" s="173"/>
    </row>
    <row r="174" spans="1:6" x14ac:dyDescent="0.3">
      <c r="A174" s="173"/>
      <c r="B174" s="173"/>
      <c r="C174" s="173"/>
      <c r="D174" s="173"/>
      <c r="E174" s="173"/>
      <c r="F174" s="173"/>
    </row>
    <row r="175" spans="1:6" x14ac:dyDescent="0.3">
      <c r="A175" s="173"/>
      <c r="B175" s="173"/>
      <c r="C175" s="173"/>
      <c r="D175" s="173"/>
      <c r="E175" s="173"/>
      <c r="F175" s="173"/>
    </row>
    <row r="176" spans="1:6" x14ac:dyDescent="0.3">
      <c r="A176" s="173"/>
      <c r="B176" s="173"/>
      <c r="C176" s="173"/>
      <c r="D176" s="173"/>
      <c r="E176" s="173"/>
      <c r="F176" s="173"/>
    </row>
    <row r="177" spans="1:6" x14ac:dyDescent="0.3">
      <c r="A177" s="173"/>
      <c r="B177" s="173"/>
      <c r="C177" s="173"/>
      <c r="D177" s="173"/>
      <c r="E177" s="173"/>
      <c r="F177" s="173"/>
    </row>
    <row r="178" spans="1:6" x14ac:dyDescent="0.3">
      <c r="A178" s="173"/>
      <c r="B178" s="173"/>
      <c r="C178" s="173"/>
      <c r="D178" s="173"/>
      <c r="E178" s="173"/>
      <c r="F178" s="173"/>
    </row>
    <row r="179" spans="1:6" x14ac:dyDescent="0.3">
      <c r="A179" s="173"/>
      <c r="B179" s="173"/>
      <c r="C179" s="173"/>
      <c r="D179" s="173"/>
      <c r="E179" s="173"/>
      <c r="F179" s="173"/>
    </row>
    <row r="180" spans="1:6" x14ac:dyDescent="0.3">
      <c r="A180" s="173"/>
      <c r="B180" s="173"/>
      <c r="C180" s="173"/>
      <c r="D180" s="173"/>
      <c r="E180" s="173"/>
      <c r="F180" s="173"/>
    </row>
    <row r="181" spans="1:6" x14ac:dyDescent="0.3">
      <c r="A181" s="173"/>
      <c r="B181" s="173"/>
      <c r="C181" s="173"/>
      <c r="D181" s="173"/>
      <c r="E181" s="173"/>
      <c r="F181" s="173"/>
    </row>
    <row r="182" spans="1:6" x14ac:dyDescent="0.3">
      <c r="A182" s="173"/>
      <c r="B182" s="173"/>
      <c r="C182" s="173"/>
      <c r="D182" s="173"/>
      <c r="E182" s="173"/>
      <c r="F182" s="173"/>
    </row>
    <row r="183" spans="1:6" x14ac:dyDescent="0.3">
      <c r="A183" s="173"/>
      <c r="B183" s="173"/>
      <c r="C183" s="173"/>
      <c r="D183" s="173"/>
      <c r="E183" s="173"/>
      <c r="F183" s="173"/>
    </row>
    <row r="184" spans="1:6" x14ac:dyDescent="0.3">
      <c r="A184" s="173"/>
      <c r="B184" s="173"/>
      <c r="C184" s="173"/>
      <c r="D184" s="173"/>
      <c r="E184" s="173"/>
      <c r="F184" s="173"/>
    </row>
    <row r="185" spans="1:6" x14ac:dyDescent="0.3">
      <c r="A185" s="173"/>
      <c r="B185" s="173"/>
      <c r="C185" s="173"/>
      <c r="D185" s="173"/>
      <c r="E185" s="173"/>
      <c r="F185" s="173"/>
    </row>
    <row r="186" spans="1:6" x14ac:dyDescent="0.3">
      <c r="A186" s="173"/>
      <c r="B186" s="173"/>
      <c r="C186" s="173"/>
      <c r="D186" s="173"/>
      <c r="E186" s="173"/>
      <c r="F186" s="173"/>
    </row>
    <row r="187" spans="1:6" x14ac:dyDescent="0.3">
      <c r="A187" s="173"/>
      <c r="B187" s="173"/>
      <c r="C187" s="173"/>
      <c r="D187" s="173"/>
      <c r="E187" s="173"/>
      <c r="F187" s="173"/>
    </row>
    <row r="188" spans="1:6" x14ac:dyDescent="0.3">
      <c r="A188" s="173"/>
      <c r="B188" s="173"/>
      <c r="C188" s="173"/>
      <c r="D188" s="173"/>
      <c r="E188" s="173"/>
      <c r="F188" s="173"/>
    </row>
    <row r="189" spans="1:6" x14ac:dyDescent="0.3">
      <c r="A189" s="173"/>
      <c r="B189" s="173"/>
      <c r="C189" s="173"/>
      <c r="D189" s="173"/>
      <c r="E189" s="173"/>
      <c r="F189" s="173"/>
    </row>
    <row r="190" spans="1:6" x14ac:dyDescent="0.3">
      <c r="A190" s="173"/>
      <c r="B190" s="173"/>
      <c r="C190" s="173"/>
      <c r="D190" s="173"/>
      <c r="E190" s="173"/>
      <c r="F190" s="173"/>
    </row>
    <row r="191" spans="1:6" x14ac:dyDescent="0.3">
      <c r="A191" s="173"/>
      <c r="B191" s="173"/>
      <c r="C191" s="173"/>
      <c r="D191" s="173"/>
      <c r="E191" s="173"/>
      <c r="F191" s="173"/>
    </row>
    <row r="192" spans="1:6" x14ac:dyDescent="0.3">
      <c r="A192" s="173"/>
      <c r="B192" s="173"/>
      <c r="C192" s="173"/>
      <c r="D192" s="173"/>
      <c r="E192" s="173"/>
      <c r="F192" s="173"/>
    </row>
    <row r="193" spans="1:6" x14ac:dyDescent="0.3">
      <c r="A193" s="173"/>
      <c r="B193" s="173"/>
      <c r="C193" s="173"/>
      <c r="D193" s="173"/>
      <c r="E193" s="173"/>
      <c r="F193" s="173"/>
    </row>
    <row r="194" spans="1:6" x14ac:dyDescent="0.3">
      <c r="A194" s="173"/>
      <c r="B194" s="173"/>
      <c r="C194" s="173"/>
      <c r="D194" s="173"/>
      <c r="E194" s="173"/>
      <c r="F194" s="173"/>
    </row>
    <row r="195" spans="1:6" x14ac:dyDescent="0.3">
      <c r="A195" s="173"/>
      <c r="B195" s="173"/>
      <c r="C195" s="173"/>
      <c r="D195" s="173"/>
      <c r="E195" s="173"/>
      <c r="F195" s="173"/>
    </row>
    <row r="196" spans="1:6" x14ac:dyDescent="0.3">
      <c r="A196" s="173"/>
      <c r="B196" s="173"/>
      <c r="C196" s="173"/>
      <c r="D196" s="173"/>
      <c r="E196" s="173"/>
      <c r="F196" s="173"/>
    </row>
    <row r="197" spans="1:6" x14ac:dyDescent="0.3">
      <c r="A197" s="173"/>
      <c r="B197" s="173"/>
      <c r="C197" s="173"/>
      <c r="D197" s="173"/>
      <c r="E197" s="173"/>
      <c r="F197" s="173"/>
    </row>
    <row r="198" spans="1:6" x14ac:dyDescent="0.3">
      <c r="A198" s="173"/>
      <c r="B198" s="173"/>
      <c r="C198" s="173"/>
      <c r="D198" s="173"/>
      <c r="E198" s="173"/>
      <c r="F198" s="173"/>
    </row>
    <row r="199" spans="1:6" x14ac:dyDescent="0.3">
      <c r="A199" s="173"/>
      <c r="B199" s="173"/>
      <c r="C199" s="173"/>
      <c r="D199" s="173"/>
      <c r="E199" s="173"/>
      <c r="F199" s="173"/>
    </row>
    <row r="200" spans="1:6" x14ac:dyDescent="0.3">
      <c r="A200" s="173"/>
      <c r="B200" s="173"/>
      <c r="C200" s="173"/>
      <c r="D200" s="173"/>
      <c r="E200" s="173"/>
      <c r="F200" s="173"/>
    </row>
    <row r="201" spans="1:6" x14ac:dyDescent="0.3">
      <c r="A201" s="173"/>
      <c r="B201" s="173"/>
      <c r="C201" s="173"/>
      <c r="D201" s="173"/>
      <c r="E201" s="173"/>
      <c r="F201" s="173"/>
    </row>
    <row r="202" spans="1:6" x14ac:dyDescent="0.3">
      <c r="A202" s="173"/>
      <c r="B202" s="173"/>
      <c r="C202" s="173"/>
      <c r="D202" s="173"/>
      <c r="E202" s="173"/>
      <c r="F202" s="173"/>
    </row>
    <row r="203" spans="1:6" x14ac:dyDescent="0.3">
      <c r="A203" s="173"/>
      <c r="B203" s="173"/>
      <c r="C203" s="173"/>
      <c r="D203" s="173"/>
      <c r="E203" s="173"/>
      <c r="F203" s="173"/>
    </row>
    <row r="204" spans="1:6" x14ac:dyDescent="0.3">
      <c r="A204" s="173"/>
      <c r="B204" s="173"/>
      <c r="C204" s="173"/>
      <c r="D204" s="173"/>
      <c r="E204" s="173"/>
      <c r="F204" s="173"/>
    </row>
    <row r="205" spans="1:6" x14ac:dyDescent="0.3">
      <c r="A205" s="173"/>
      <c r="B205" s="173"/>
      <c r="C205" s="173"/>
      <c r="D205" s="173"/>
      <c r="E205" s="173"/>
      <c r="F205" s="173"/>
    </row>
    <row r="206" spans="1:6" x14ac:dyDescent="0.3">
      <c r="A206" s="173"/>
      <c r="B206" s="173"/>
      <c r="C206" s="173"/>
      <c r="D206" s="173"/>
      <c r="E206" s="173"/>
      <c r="F206" s="173"/>
    </row>
    <row r="207" spans="1:6" x14ac:dyDescent="0.3">
      <c r="A207" s="173"/>
      <c r="B207" s="173"/>
      <c r="C207" s="173"/>
      <c r="D207" s="173"/>
      <c r="E207" s="173"/>
      <c r="F207" s="173"/>
    </row>
    <row r="208" spans="1:6" x14ac:dyDescent="0.3">
      <c r="A208" s="173"/>
      <c r="B208" s="173"/>
      <c r="C208" s="173"/>
      <c r="D208" s="173"/>
      <c r="E208" s="173"/>
      <c r="F208" s="173"/>
    </row>
    <row r="209" spans="1:6" x14ac:dyDescent="0.3">
      <c r="A209" s="173"/>
      <c r="B209" s="173"/>
      <c r="C209" s="173"/>
      <c r="D209" s="173"/>
      <c r="E209" s="173"/>
      <c r="F209" s="173"/>
    </row>
    <row r="210" spans="1:6" x14ac:dyDescent="0.3">
      <c r="A210" s="173"/>
      <c r="B210" s="173"/>
      <c r="C210" s="173"/>
      <c r="D210" s="173"/>
      <c r="E210" s="173"/>
      <c r="F210" s="173"/>
    </row>
    <row r="211" spans="1:6" x14ac:dyDescent="0.3">
      <c r="A211" s="173"/>
      <c r="B211" s="173"/>
      <c r="C211" s="173"/>
      <c r="D211" s="173"/>
      <c r="E211" s="173"/>
      <c r="F211" s="173"/>
    </row>
    <row r="212" spans="1:6" x14ac:dyDescent="0.3">
      <c r="A212" s="173"/>
      <c r="B212" s="173"/>
      <c r="C212" s="173"/>
      <c r="D212" s="173"/>
      <c r="E212" s="173"/>
      <c r="F212" s="173"/>
    </row>
    <row r="213" spans="1:6" x14ac:dyDescent="0.3">
      <c r="A213" s="173"/>
      <c r="B213" s="173"/>
      <c r="C213" s="173"/>
      <c r="D213" s="173"/>
      <c r="E213" s="173"/>
      <c r="F213" s="173"/>
    </row>
    <row r="214" spans="1:6" x14ac:dyDescent="0.3">
      <c r="A214" s="173"/>
      <c r="B214" s="173"/>
      <c r="C214" s="173"/>
      <c r="D214" s="173"/>
      <c r="E214" s="173"/>
      <c r="F214" s="173"/>
    </row>
    <row r="215" spans="1:6" x14ac:dyDescent="0.3">
      <c r="A215" s="173"/>
      <c r="B215" s="173"/>
      <c r="C215" s="173"/>
      <c r="D215" s="173"/>
      <c r="E215" s="173"/>
      <c r="F215" s="173"/>
    </row>
    <row r="216" spans="1:6" x14ac:dyDescent="0.3">
      <c r="A216" s="173"/>
      <c r="B216" s="173"/>
      <c r="C216" s="173"/>
      <c r="D216" s="173"/>
      <c r="E216" s="173"/>
      <c r="F216" s="173"/>
    </row>
    <row r="217" spans="1:6" x14ac:dyDescent="0.3">
      <c r="A217" s="173"/>
      <c r="B217" s="173"/>
      <c r="C217" s="173"/>
      <c r="D217" s="173"/>
      <c r="E217" s="173"/>
      <c r="F217" s="173"/>
    </row>
    <row r="218" spans="1:6" x14ac:dyDescent="0.3">
      <c r="A218" s="173"/>
      <c r="B218" s="173"/>
      <c r="C218" s="173"/>
      <c r="D218" s="173"/>
      <c r="E218" s="173"/>
      <c r="F218" s="173"/>
    </row>
    <row r="219" spans="1:6" x14ac:dyDescent="0.3">
      <c r="A219" s="173"/>
      <c r="B219" s="173"/>
      <c r="C219" s="173"/>
      <c r="D219" s="173"/>
      <c r="E219" s="173"/>
      <c r="F219" s="173"/>
    </row>
    <row r="220" spans="1:6" x14ac:dyDescent="0.3">
      <c r="A220" s="173"/>
      <c r="B220" s="173"/>
      <c r="C220" s="173"/>
      <c r="D220" s="173"/>
      <c r="E220" s="173"/>
      <c r="F220" s="173"/>
    </row>
    <row r="221" spans="1:6" x14ac:dyDescent="0.3">
      <c r="A221" s="173"/>
      <c r="B221" s="173"/>
      <c r="C221" s="173"/>
      <c r="D221" s="173"/>
      <c r="E221" s="173"/>
      <c r="F221" s="173"/>
    </row>
    <row r="222" spans="1:6" x14ac:dyDescent="0.3">
      <c r="A222" s="173"/>
      <c r="B222" s="173"/>
      <c r="C222" s="173"/>
      <c r="D222" s="173"/>
      <c r="E222" s="173"/>
      <c r="F222" s="173"/>
    </row>
    <row r="223" spans="1:6" x14ac:dyDescent="0.3">
      <c r="A223" s="173"/>
      <c r="B223" s="173"/>
      <c r="C223" s="173"/>
      <c r="D223" s="173"/>
      <c r="E223" s="173"/>
      <c r="F223" s="173"/>
    </row>
    <row r="224" spans="1:6" x14ac:dyDescent="0.3">
      <c r="A224" s="173"/>
      <c r="B224" s="173"/>
      <c r="C224" s="173"/>
      <c r="D224" s="173"/>
      <c r="E224" s="173"/>
      <c r="F224" s="173"/>
    </row>
    <row r="225" spans="1:6" x14ac:dyDescent="0.3">
      <c r="A225" s="173"/>
      <c r="B225" s="173"/>
      <c r="C225" s="173"/>
      <c r="D225" s="173"/>
      <c r="E225" s="173"/>
      <c r="F225" s="173"/>
    </row>
    <row r="226" spans="1:6" x14ac:dyDescent="0.3">
      <c r="A226" s="173"/>
      <c r="B226" s="173"/>
      <c r="C226" s="173"/>
      <c r="D226" s="173"/>
      <c r="E226" s="173"/>
      <c r="F226" s="173"/>
    </row>
    <row r="227" spans="1:6" x14ac:dyDescent="0.3">
      <c r="A227" s="173"/>
      <c r="B227" s="173"/>
      <c r="C227" s="173"/>
      <c r="D227" s="173"/>
      <c r="E227" s="173"/>
      <c r="F227" s="173"/>
    </row>
    <row r="228" spans="1:6" x14ac:dyDescent="0.3">
      <c r="A228" s="173"/>
      <c r="B228" s="173"/>
      <c r="C228" s="173"/>
      <c r="D228" s="173"/>
      <c r="E228" s="173"/>
      <c r="F228" s="173"/>
    </row>
    <row r="229" spans="1:6" x14ac:dyDescent="0.3">
      <c r="A229" s="173"/>
      <c r="B229" s="173"/>
      <c r="C229" s="173"/>
      <c r="D229" s="173"/>
      <c r="E229" s="173"/>
      <c r="F229" s="173"/>
    </row>
    <row r="230" spans="1:6" x14ac:dyDescent="0.3">
      <c r="A230" s="173"/>
      <c r="B230" s="173"/>
      <c r="C230" s="173"/>
      <c r="D230" s="173"/>
      <c r="E230" s="173"/>
      <c r="F230" s="173"/>
    </row>
    <row r="231" spans="1:6" x14ac:dyDescent="0.3">
      <c r="A231" s="173"/>
      <c r="B231" s="173"/>
      <c r="C231" s="173"/>
      <c r="D231" s="173"/>
      <c r="E231" s="173"/>
      <c r="F231" s="173"/>
    </row>
    <row r="232" spans="1:6" x14ac:dyDescent="0.3">
      <c r="A232" s="173"/>
      <c r="B232" s="173"/>
      <c r="C232" s="173"/>
      <c r="D232" s="173"/>
      <c r="E232" s="173"/>
      <c r="F232" s="173"/>
    </row>
    <row r="233" spans="1:6" x14ac:dyDescent="0.3">
      <c r="A233" s="173"/>
      <c r="B233" s="173"/>
      <c r="C233" s="173"/>
      <c r="D233" s="173"/>
      <c r="E233" s="173"/>
      <c r="F233" s="173"/>
    </row>
    <row r="234" spans="1:6" x14ac:dyDescent="0.3">
      <c r="A234" s="173"/>
      <c r="B234" s="173"/>
      <c r="C234" s="173"/>
      <c r="D234" s="173"/>
      <c r="E234" s="173"/>
      <c r="F234" s="173"/>
    </row>
    <row r="235" spans="1:6" x14ac:dyDescent="0.3">
      <c r="A235" s="173"/>
      <c r="B235" s="173"/>
      <c r="C235" s="173"/>
      <c r="D235" s="173"/>
      <c r="E235" s="173"/>
      <c r="F235" s="173"/>
    </row>
    <row r="236" spans="1:6" x14ac:dyDescent="0.3">
      <c r="A236" s="173"/>
      <c r="B236" s="173"/>
      <c r="C236" s="173"/>
      <c r="D236" s="173"/>
      <c r="E236" s="173"/>
      <c r="F236" s="173"/>
    </row>
    <row r="237" spans="1:6" x14ac:dyDescent="0.3">
      <c r="A237" s="173"/>
      <c r="B237" s="173"/>
      <c r="C237" s="173"/>
      <c r="D237" s="173"/>
      <c r="E237" s="173"/>
      <c r="F237" s="173"/>
    </row>
    <row r="238" spans="1:6" x14ac:dyDescent="0.3">
      <c r="A238" s="173"/>
      <c r="B238" s="173"/>
      <c r="C238" s="173"/>
      <c r="D238" s="173"/>
      <c r="E238" s="173"/>
      <c r="F238" s="173"/>
    </row>
    <row r="239" spans="1:6" x14ac:dyDescent="0.3">
      <c r="A239" s="173"/>
      <c r="B239" s="173"/>
      <c r="C239" s="173"/>
      <c r="D239" s="173"/>
      <c r="E239" s="173"/>
      <c r="F239" s="173"/>
    </row>
    <row r="240" spans="1:6" x14ac:dyDescent="0.3">
      <c r="A240" s="173"/>
      <c r="B240" s="173"/>
      <c r="C240" s="173"/>
      <c r="D240" s="173"/>
      <c r="E240" s="173"/>
      <c r="F240" s="173"/>
    </row>
    <row r="241" spans="1:6" x14ac:dyDescent="0.3">
      <c r="A241" s="173"/>
      <c r="B241" s="173"/>
      <c r="C241" s="173"/>
      <c r="D241" s="173"/>
      <c r="E241" s="173"/>
      <c r="F241" s="173"/>
    </row>
    <row r="242" spans="1:6" x14ac:dyDescent="0.3">
      <c r="A242" s="173"/>
      <c r="B242" s="173"/>
      <c r="C242" s="173"/>
      <c r="D242" s="173"/>
      <c r="E242" s="173"/>
      <c r="F242" s="173"/>
    </row>
    <row r="243" spans="1:6" x14ac:dyDescent="0.3">
      <c r="A243" s="173"/>
      <c r="B243" s="173"/>
      <c r="C243" s="173"/>
      <c r="D243" s="173"/>
      <c r="E243" s="173"/>
      <c r="F243" s="173"/>
    </row>
    <row r="244" spans="1:6" x14ac:dyDescent="0.3">
      <c r="A244" s="173"/>
      <c r="B244" s="173"/>
      <c r="C244" s="173"/>
      <c r="D244" s="173"/>
      <c r="E244" s="173"/>
      <c r="F244" s="173"/>
    </row>
    <row r="245" spans="1:6" x14ac:dyDescent="0.3">
      <c r="A245" s="173"/>
      <c r="B245" s="173"/>
      <c r="C245" s="173"/>
      <c r="D245" s="173"/>
      <c r="E245" s="173"/>
      <c r="F245" s="173"/>
    </row>
    <row r="246" spans="1:6" x14ac:dyDescent="0.3">
      <c r="A246" s="173"/>
      <c r="B246" s="173"/>
      <c r="C246" s="173"/>
      <c r="D246" s="173"/>
      <c r="E246" s="173"/>
      <c r="F246" s="173"/>
    </row>
    <row r="247" spans="1:6" x14ac:dyDescent="0.3">
      <c r="A247" s="173"/>
      <c r="B247" s="173"/>
      <c r="C247" s="173"/>
      <c r="D247" s="173"/>
      <c r="E247" s="173"/>
      <c r="F247" s="173"/>
    </row>
    <row r="248" spans="1:6" x14ac:dyDescent="0.3">
      <c r="A248" s="173"/>
      <c r="B248" s="173"/>
      <c r="C248" s="173"/>
      <c r="D248" s="173"/>
      <c r="E248" s="173"/>
      <c r="F248" s="173"/>
    </row>
    <row r="249" spans="1:6" x14ac:dyDescent="0.3">
      <c r="A249" s="173"/>
      <c r="B249" s="173"/>
      <c r="C249" s="173"/>
      <c r="D249" s="173"/>
      <c r="E249" s="173"/>
      <c r="F249" s="173"/>
    </row>
    <row r="250" spans="1:6" x14ac:dyDescent="0.3">
      <c r="A250" s="173"/>
      <c r="B250" s="173"/>
      <c r="C250" s="173"/>
      <c r="D250" s="173"/>
      <c r="E250" s="173"/>
      <c r="F250" s="173"/>
    </row>
    <row r="251" spans="1:6" x14ac:dyDescent="0.3">
      <c r="A251" s="173"/>
      <c r="B251" s="173"/>
      <c r="C251" s="173"/>
      <c r="D251" s="173"/>
      <c r="E251" s="173"/>
      <c r="F251" s="173"/>
    </row>
    <row r="252" spans="1:6" x14ac:dyDescent="0.3">
      <c r="A252" s="173"/>
      <c r="B252" s="173"/>
      <c r="C252" s="173"/>
      <c r="D252" s="173"/>
      <c r="E252" s="173"/>
      <c r="F252" s="173"/>
    </row>
    <row r="253" spans="1:6" x14ac:dyDescent="0.3">
      <c r="A253" s="173"/>
      <c r="B253" s="173"/>
      <c r="C253" s="173"/>
      <c r="D253" s="173"/>
      <c r="E253" s="173"/>
      <c r="F253" s="173"/>
    </row>
    <row r="254" spans="1:6" x14ac:dyDescent="0.3">
      <c r="A254" s="173"/>
      <c r="B254" s="173"/>
      <c r="C254" s="173"/>
      <c r="D254" s="173"/>
      <c r="E254" s="173"/>
      <c r="F254" s="173"/>
    </row>
    <row r="255" spans="1:6" x14ac:dyDescent="0.3">
      <c r="A255" s="173"/>
      <c r="B255" s="173"/>
      <c r="C255" s="173"/>
      <c r="D255" s="173"/>
      <c r="E255" s="173"/>
      <c r="F255" s="173"/>
    </row>
    <row r="256" spans="1:6" x14ac:dyDescent="0.3">
      <c r="A256" s="173"/>
      <c r="B256" s="173"/>
      <c r="C256" s="173"/>
      <c r="D256" s="173"/>
      <c r="E256" s="173"/>
      <c r="F256" s="173"/>
    </row>
    <row r="257" spans="1:6" x14ac:dyDescent="0.3">
      <c r="A257" s="173"/>
      <c r="B257" s="173"/>
      <c r="C257" s="173"/>
      <c r="D257" s="173"/>
      <c r="E257" s="173"/>
      <c r="F257" s="173"/>
    </row>
    <row r="258" spans="1:6" x14ac:dyDescent="0.3">
      <c r="A258" s="173"/>
      <c r="B258" s="173"/>
      <c r="C258" s="173"/>
      <c r="D258" s="173"/>
      <c r="E258" s="173"/>
      <c r="F258" s="173"/>
    </row>
    <row r="259" spans="1:6" x14ac:dyDescent="0.3">
      <c r="A259" s="173"/>
      <c r="B259" s="173"/>
      <c r="C259" s="173"/>
      <c r="D259" s="173"/>
      <c r="E259" s="173"/>
      <c r="F259" s="173"/>
    </row>
    <row r="260" spans="1:6" x14ac:dyDescent="0.3">
      <c r="A260" s="173"/>
      <c r="B260" s="173"/>
      <c r="C260" s="173"/>
      <c r="D260" s="173"/>
      <c r="E260" s="173"/>
      <c r="F260" s="173"/>
    </row>
    <row r="261" spans="1:6" x14ac:dyDescent="0.3">
      <c r="A261" s="173"/>
      <c r="B261" s="173"/>
      <c r="C261" s="173"/>
      <c r="D261" s="173"/>
      <c r="E261" s="173"/>
      <c r="F261" s="173"/>
    </row>
    <row r="262" spans="1:6" x14ac:dyDescent="0.3">
      <c r="A262" s="173"/>
      <c r="B262" s="173"/>
      <c r="C262" s="173"/>
      <c r="D262" s="173"/>
      <c r="E262" s="173"/>
      <c r="F262" s="173"/>
    </row>
    <row r="263" spans="1:6" x14ac:dyDescent="0.3">
      <c r="A263" s="173"/>
      <c r="B263" s="173"/>
      <c r="C263" s="173"/>
      <c r="D263" s="173"/>
      <c r="E263" s="173"/>
      <c r="F263" s="173"/>
    </row>
    <row r="264" spans="1:6" x14ac:dyDescent="0.3">
      <c r="A264" s="173"/>
      <c r="B264" s="173"/>
      <c r="C264" s="173"/>
      <c r="D264" s="173"/>
      <c r="E264" s="173"/>
      <c r="F264" s="173"/>
    </row>
    <row r="265" spans="1:6" x14ac:dyDescent="0.3">
      <c r="A265" s="173"/>
      <c r="B265" s="173"/>
      <c r="C265" s="173"/>
      <c r="D265" s="173"/>
      <c r="E265" s="173"/>
      <c r="F265" s="173"/>
    </row>
    <row r="266" spans="1:6" x14ac:dyDescent="0.3">
      <c r="A266" s="173"/>
      <c r="B266" s="173"/>
      <c r="C266" s="173"/>
      <c r="D266" s="173"/>
      <c r="E266" s="173"/>
      <c r="F266" s="173"/>
    </row>
    <row r="267" spans="1:6" x14ac:dyDescent="0.3">
      <c r="A267" s="173"/>
      <c r="B267" s="173"/>
      <c r="C267" s="173"/>
      <c r="D267" s="173"/>
      <c r="E267" s="173"/>
      <c r="F267" s="173"/>
    </row>
    <row r="268" spans="1:6" x14ac:dyDescent="0.3">
      <c r="A268" s="173"/>
      <c r="B268" s="173"/>
      <c r="C268" s="173"/>
      <c r="D268" s="173"/>
      <c r="E268" s="173"/>
      <c r="F268" s="173"/>
    </row>
    <row r="269" spans="1:6" x14ac:dyDescent="0.3">
      <c r="A269" s="173"/>
      <c r="B269" s="173"/>
      <c r="C269" s="173"/>
      <c r="D269" s="173"/>
      <c r="E269" s="173"/>
      <c r="F269" s="173"/>
    </row>
    <row r="270" spans="1:6" x14ac:dyDescent="0.3">
      <c r="A270" s="173"/>
      <c r="B270" s="173"/>
      <c r="C270" s="173"/>
      <c r="D270" s="173"/>
      <c r="E270" s="173"/>
      <c r="F270" s="173"/>
    </row>
    <row r="271" spans="1:6" x14ac:dyDescent="0.3">
      <c r="A271" s="173"/>
      <c r="B271" s="173"/>
      <c r="C271" s="173"/>
      <c r="D271" s="173"/>
      <c r="E271" s="173"/>
      <c r="F271" s="173"/>
    </row>
    <row r="272" spans="1:6" x14ac:dyDescent="0.3">
      <c r="A272" s="173"/>
      <c r="B272" s="173"/>
      <c r="C272" s="173"/>
      <c r="D272" s="173"/>
      <c r="E272" s="173"/>
      <c r="F272" s="173"/>
    </row>
    <row r="273" spans="1:6" x14ac:dyDescent="0.3">
      <c r="A273" s="173"/>
      <c r="B273" s="173"/>
      <c r="C273" s="173"/>
      <c r="D273" s="173"/>
      <c r="E273" s="173"/>
      <c r="F273" s="173"/>
    </row>
    <row r="274" spans="1:6" x14ac:dyDescent="0.3">
      <c r="A274" s="173"/>
      <c r="B274" s="173"/>
      <c r="C274" s="173"/>
      <c r="D274" s="173"/>
      <c r="E274" s="173"/>
      <c r="F274" s="173"/>
    </row>
    <row r="275" spans="1:6" x14ac:dyDescent="0.3">
      <c r="A275" s="173"/>
      <c r="B275" s="173"/>
      <c r="C275" s="173"/>
      <c r="D275" s="173"/>
      <c r="E275" s="173"/>
      <c r="F275" s="173"/>
    </row>
    <row r="276" spans="1:6" x14ac:dyDescent="0.3">
      <c r="A276" s="173"/>
      <c r="B276" s="173"/>
      <c r="C276" s="173"/>
      <c r="D276" s="173"/>
      <c r="E276" s="173"/>
      <c r="F276" s="173"/>
    </row>
    <row r="277" spans="1:6" x14ac:dyDescent="0.3">
      <c r="A277" s="173"/>
      <c r="B277" s="173"/>
      <c r="C277" s="173"/>
      <c r="D277" s="173"/>
      <c r="E277" s="173"/>
      <c r="F277" s="173"/>
    </row>
    <row r="278" spans="1:6" x14ac:dyDescent="0.3">
      <c r="A278" s="173"/>
      <c r="B278" s="173"/>
      <c r="C278" s="173"/>
      <c r="D278" s="173"/>
      <c r="E278" s="173"/>
      <c r="F278" s="173"/>
    </row>
    <row r="279" spans="1:6" x14ac:dyDescent="0.3">
      <c r="A279" s="173"/>
      <c r="B279" s="173"/>
      <c r="C279" s="173"/>
      <c r="D279" s="173"/>
      <c r="E279" s="173"/>
      <c r="F279" s="173"/>
    </row>
    <row r="280" spans="1:6" x14ac:dyDescent="0.3">
      <c r="A280" s="173"/>
      <c r="B280" s="173"/>
      <c r="C280" s="173"/>
      <c r="D280" s="173"/>
      <c r="E280" s="173"/>
      <c r="F280" s="173"/>
    </row>
    <row r="281" spans="1:6" x14ac:dyDescent="0.3">
      <c r="A281" s="173"/>
      <c r="B281" s="173"/>
      <c r="C281" s="173"/>
      <c r="D281" s="173"/>
      <c r="E281" s="173"/>
      <c r="F281" s="173"/>
    </row>
    <row r="282" spans="1:6" x14ac:dyDescent="0.3">
      <c r="A282" s="173"/>
      <c r="B282" s="173"/>
      <c r="C282" s="173"/>
      <c r="D282" s="173"/>
      <c r="E282" s="173"/>
      <c r="F282" s="173"/>
    </row>
    <row r="283" spans="1:6" x14ac:dyDescent="0.3">
      <c r="A283" s="173"/>
      <c r="B283" s="173"/>
      <c r="C283" s="173"/>
      <c r="D283" s="173"/>
      <c r="E283" s="173"/>
      <c r="F283" s="173"/>
    </row>
    <row r="284" spans="1:6" x14ac:dyDescent="0.3">
      <c r="A284" s="173"/>
      <c r="B284" s="173"/>
      <c r="C284" s="173"/>
      <c r="D284" s="173"/>
      <c r="E284" s="173"/>
      <c r="F284" s="173"/>
    </row>
    <row r="285" spans="1:6" x14ac:dyDescent="0.3">
      <c r="A285" s="173"/>
      <c r="B285" s="173"/>
      <c r="C285" s="173"/>
      <c r="D285" s="173"/>
      <c r="E285" s="173"/>
      <c r="F285" s="173"/>
    </row>
    <row r="286" spans="1:6" x14ac:dyDescent="0.3">
      <c r="A286" s="173"/>
      <c r="B286" s="173"/>
      <c r="C286" s="173"/>
      <c r="D286" s="173"/>
      <c r="E286" s="173"/>
      <c r="F286" s="173"/>
    </row>
    <row r="287" spans="1:6" x14ac:dyDescent="0.3">
      <c r="A287" s="173"/>
      <c r="B287" s="173"/>
      <c r="C287" s="173"/>
      <c r="D287" s="173"/>
      <c r="E287" s="173"/>
      <c r="F287" s="173"/>
    </row>
    <row r="288" spans="1:6" x14ac:dyDescent="0.3">
      <c r="A288" s="173"/>
      <c r="B288" s="173"/>
      <c r="C288" s="173"/>
      <c r="D288" s="173"/>
      <c r="E288" s="173"/>
      <c r="F288" s="173"/>
    </row>
    <row r="289" spans="1:6" x14ac:dyDescent="0.3">
      <c r="A289" s="173"/>
      <c r="B289" s="173"/>
      <c r="C289" s="173"/>
      <c r="D289" s="173"/>
      <c r="E289" s="173"/>
      <c r="F289" s="173"/>
    </row>
    <row r="290" spans="1:6" x14ac:dyDescent="0.3">
      <c r="A290" s="173"/>
      <c r="B290" s="173"/>
      <c r="C290" s="173"/>
      <c r="D290" s="173"/>
      <c r="E290" s="173"/>
      <c r="F290" s="173"/>
    </row>
    <row r="291" spans="1:6" x14ac:dyDescent="0.3">
      <c r="A291" s="173"/>
      <c r="B291" s="173"/>
      <c r="C291" s="173"/>
      <c r="D291" s="173"/>
      <c r="E291" s="173"/>
      <c r="F291" s="173"/>
    </row>
    <row r="292" spans="1:6" x14ac:dyDescent="0.3">
      <c r="A292" s="173"/>
      <c r="B292" s="173"/>
      <c r="C292" s="173"/>
      <c r="D292" s="173"/>
      <c r="E292" s="173"/>
      <c r="F292" s="173"/>
    </row>
    <row r="293" spans="1:6" x14ac:dyDescent="0.3">
      <c r="A293" s="173"/>
      <c r="B293" s="173"/>
      <c r="C293" s="173"/>
      <c r="D293" s="173"/>
      <c r="E293" s="173"/>
      <c r="F293" s="173"/>
    </row>
    <row r="294" spans="1:6" x14ac:dyDescent="0.3">
      <c r="A294" s="173"/>
      <c r="B294" s="173"/>
      <c r="C294" s="173"/>
      <c r="D294" s="173"/>
      <c r="E294" s="173"/>
      <c r="F294" s="173"/>
    </row>
    <row r="295" spans="1:6" x14ac:dyDescent="0.3">
      <c r="A295" s="173"/>
      <c r="B295" s="173"/>
      <c r="C295" s="173"/>
      <c r="D295" s="173"/>
      <c r="E295" s="173"/>
      <c r="F295" s="173"/>
    </row>
    <row r="296" spans="1:6" x14ac:dyDescent="0.3">
      <c r="A296" s="173"/>
      <c r="B296" s="173"/>
      <c r="C296" s="173"/>
      <c r="D296" s="173"/>
      <c r="E296" s="173"/>
      <c r="F296" s="173"/>
    </row>
    <row r="297" spans="1:6" x14ac:dyDescent="0.3">
      <c r="A297" s="173"/>
      <c r="B297" s="173"/>
      <c r="C297" s="173"/>
      <c r="D297" s="173"/>
      <c r="E297" s="173"/>
      <c r="F297" s="173"/>
    </row>
    <row r="298" spans="1:6" x14ac:dyDescent="0.3">
      <c r="A298" s="173"/>
      <c r="B298" s="173"/>
      <c r="C298" s="173"/>
      <c r="D298" s="173"/>
      <c r="E298" s="173"/>
      <c r="F298" s="173"/>
    </row>
    <row r="299" spans="1:6" x14ac:dyDescent="0.3">
      <c r="A299" s="173"/>
      <c r="B299" s="173"/>
      <c r="C299" s="173"/>
      <c r="D299" s="173"/>
      <c r="E299" s="173"/>
      <c r="F299" s="173"/>
    </row>
    <row r="300" spans="1:6" x14ac:dyDescent="0.3">
      <c r="A300" s="173"/>
      <c r="B300" s="173"/>
      <c r="C300" s="173"/>
      <c r="D300" s="173"/>
      <c r="E300" s="173"/>
      <c r="F300" s="173"/>
    </row>
    <row r="301" spans="1:6" x14ac:dyDescent="0.3">
      <c r="A301" s="173"/>
      <c r="B301" s="173"/>
      <c r="C301" s="173"/>
      <c r="D301" s="173"/>
      <c r="E301" s="173"/>
      <c r="F301" s="173"/>
    </row>
    <row r="302" spans="1:6" x14ac:dyDescent="0.3">
      <c r="A302" s="173"/>
      <c r="B302" s="173"/>
      <c r="C302" s="173"/>
      <c r="D302" s="173"/>
      <c r="E302" s="173"/>
      <c r="F302" s="173"/>
    </row>
    <row r="303" spans="1:6" x14ac:dyDescent="0.3">
      <c r="A303" s="173"/>
      <c r="B303" s="173"/>
      <c r="C303" s="173"/>
      <c r="D303" s="173"/>
      <c r="E303" s="173"/>
      <c r="F303" s="173"/>
    </row>
    <row r="304" spans="1:6" x14ac:dyDescent="0.3">
      <c r="A304" s="173"/>
      <c r="B304" s="173"/>
      <c r="C304" s="173"/>
      <c r="D304" s="173"/>
      <c r="E304" s="173"/>
      <c r="F304" s="173"/>
    </row>
    <row r="305" spans="1:6" x14ac:dyDescent="0.3">
      <c r="A305" s="173"/>
      <c r="B305" s="173"/>
      <c r="C305" s="173"/>
      <c r="D305" s="173"/>
      <c r="E305" s="173"/>
      <c r="F305" s="173"/>
    </row>
    <row r="306" spans="1:6" x14ac:dyDescent="0.3">
      <c r="A306" s="173"/>
      <c r="B306" s="173"/>
      <c r="C306" s="173"/>
      <c r="D306" s="173"/>
      <c r="E306" s="173"/>
      <c r="F306" s="173"/>
    </row>
    <row r="307" spans="1:6" x14ac:dyDescent="0.3">
      <c r="A307" s="173"/>
      <c r="B307" s="173"/>
      <c r="C307" s="173"/>
      <c r="D307" s="173"/>
      <c r="E307" s="173"/>
      <c r="F307" s="173"/>
    </row>
    <row r="308" spans="1:6" x14ac:dyDescent="0.3">
      <c r="A308" s="173"/>
      <c r="B308" s="173"/>
      <c r="C308" s="173"/>
      <c r="D308" s="173"/>
      <c r="E308" s="173"/>
      <c r="F308" s="173"/>
    </row>
    <row r="309" spans="1:6" x14ac:dyDescent="0.3">
      <c r="A309" s="173"/>
      <c r="B309" s="173"/>
      <c r="C309" s="173"/>
      <c r="D309" s="173"/>
      <c r="E309" s="173"/>
      <c r="F309" s="173"/>
    </row>
    <row r="310" spans="1:6" x14ac:dyDescent="0.3">
      <c r="A310" s="173"/>
      <c r="B310" s="173"/>
      <c r="C310" s="173"/>
      <c r="D310" s="173"/>
      <c r="E310" s="173"/>
      <c r="F310" s="173"/>
    </row>
    <row r="311" spans="1:6" x14ac:dyDescent="0.3">
      <c r="A311" s="173"/>
      <c r="B311" s="173"/>
      <c r="C311" s="173"/>
      <c r="D311" s="173"/>
      <c r="E311" s="173"/>
      <c r="F311" s="173"/>
    </row>
    <row r="312" spans="1:6" x14ac:dyDescent="0.3">
      <c r="A312" s="173"/>
      <c r="B312" s="173"/>
      <c r="C312" s="173"/>
      <c r="D312" s="173"/>
      <c r="E312" s="173"/>
      <c r="F312" s="173"/>
    </row>
    <row r="313" spans="1:6" x14ac:dyDescent="0.3">
      <c r="A313" s="173"/>
      <c r="B313" s="173"/>
      <c r="C313" s="173"/>
      <c r="D313" s="173"/>
      <c r="E313" s="173"/>
      <c r="F313" s="173"/>
    </row>
    <row r="314" spans="1:6" x14ac:dyDescent="0.3">
      <c r="A314" s="173"/>
      <c r="B314" s="173"/>
      <c r="C314" s="173"/>
      <c r="D314" s="173"/>
      <c r="E314" s="173"/>
      <c r="F314" s="173"/>
    </row>
    <row r="315" spans="1:6" x14ac:dyDescent="0.3">
      <c r="A315" s="173"/>
      <c r="B315" s="173"/>
      <c r="C315" s="173"/>
      <c r="D315" s="173"/>
      <c r="E315" s="173"/>
      <c r="F315" s="173"/>
    </row>
    <row r="316" spans="1:6" x14ac:dyDescent="0.3">
      <c r="A316" s="173"/>
      <c r="B316" s="173"/>
      <c r="C316" s="173"/>
      <c r="D316" s="173"/>
      <c r="E316" s="173"/>
      <c r="F316" s="173"/>
    </row>
    <row r="317" spans="1:6" x14ac:dyDescent="0.3">
      <c r="A317" s="173"/>
      <c r="B317" s="173"/>
      <c r="C317" s="173"/>
      <c r="D317" s="173"/>
      <c r="E317" s="173"/>
      <c r="F317" s="173"/>
    </row>
    <row r="318" spans="1:6" x14ac:dyDescent="0.3">
      <c r="A318" s="173"/>
      <c r="B318" s="173"/>
      <c r="C318" s="173"/>
      <c r="D318" s="173"/>
      <c r="E318" s="173"/>
      <c r="F318" s="173"/>
    </row>
    <row r="319" spans="1:6" x14ac:dyDescent="0.3">
      <c r="A319" s="173"/>
      <c r="B319" s="173"/>
      <c r="C319" s="173"/>
      <c r="D319" s="173"/>
      <c r="E319" s="173"/>
      <c r="F319" s="173"/>
    </row>
    <row r="320" spans="1:6" x14ac:dyDescent="0.3">
      <c r="A320" s="173"/>
      <c r="B320" s="173"/>
      <c r="C320" s="173"/>
      <c r="D320" s="173"/>
      <c r="E320" s="173"/>
      <c r="F320" s="173"/>
    </row>
    <row r="321" spans="1:6" x14ac:dyDescent="0.3">
      <c r="A321" s="173"/>
      <c r="B321" s="173"/>
      <c r="C321" s="173"/>
      <c r="D321" s="173"/>
      <c r="E321" s="173"/>
      <c r="F321" s="173"/>
    </row>
    <row r="322" spans="1:6" x14ac:dyDescent="0.3">
      <c r="A322" s="173"/>
      <c r="B322" s="173"/>
      <c r="C322" s="173"/>
      <c r="D322" s="173"/>
      <c r="E322" s="173"/>
      <c r="F322" s="173"/>
    </row>
    <row r="323" spans="1:6" x14ac:dyDescent="0.3">
      <c r="A323" s="173"/>
      <c r="B323" s="173"/>
      <c r="C323" s="173"/>
      <c r="D323" s="173"/>
      <c r="E323" s="173"/>
      <c r="F323" s="173"/>
    </row>
    <row r="324" spans="1:6" x14ac:dyDescent="0.3">
      <c r="A324" s="173"/>
      <c r="B324" s="173"/>
      <c r="C324" s="173"/>
      <c r="D324" s="173"/>
      <c r="E324" s="173"/>
      <c r="F324" s="173"/>
    </row>
    <row r="325" spans="1:6" x14ac:dyDescent="0.3">
      <c r="A325" s="173"/>
      <c r="B325" s="173"/>
      <c r="C325" s="173"/>
      <c r="D325" s="173"/>
      <c r="E325" s="173"/>
      <c r="F325" s="173"/>
    </row>
    <row r="326" spans="1:6" x14ac:dyDescent="0.3">
      <c r="A326" s="173"/>
      <c r="B326" s="173"/>
      <c r="C326" s="173"/>
      <c r="D326" s="173"/>
      <c r="E326" s="173"/>
      <c r="F326" s="173"/>
    </row>
    <row r="327" spans="1:6" x14ac:dyDescent="0.3">
      <c r="A327" s="173"/>
      <c r="B327" s="173"/>
      <c r="C327" s="173"/>
      <c r="D327" s="173"/>
      <c r="E327" s="173"/>
      <c r="F327" s="173"/>
    </row>
    <row r="328" spans="1:6" x14ac:dyDescent="0.3">
      <c r="A328" s="173"/>
      <c r="B328" s="173"/>
      <c r="C328" s="173"/>
      <c r="D328" s="173"/>
      <c r="E328" s="173"/>
      <c r="F328" s="173"/>
    </row>
    <row r="329" spans="1:6" x14ac:dyDescent="0.3">
      <c r="A329" s="173"/>
      <c r="B329" s="173"/>
      <c r="C329" s="173"/>
      <c r="D329" s="173"/>
      <c r="E329" s="173"/>
      <c r="F329" s="173"/>
    </row>
    <row r="330" spans="1:6" x14ac:dyDescent="0.3">
      <c r="A330" s="173"/>
      <c r="B330" s="173"/>
      <c r="C330" s="173"/>
      <c r="D330" s="173"/>
      <c r="E330" s="173"/>
      <c r="F330" s="173"/>
    </row>
    <row r="331" spans="1:6" x14ac:dyDescent="0.3">
      <c r="A331" s="173"/>
      <c r="B331" s="173"/>
      <c r="C331" s="173"/>
      <c r="D331" s="173"/>
      <c r="E331" s="173"/>
      <c r="F331" s="173"/>
    </row>
    <row r="332" spans="1:6" x14ac:dyDescent="0.3">
      <c r="A332" s="173"/>
      <c r="B332" s="173"/>
      <c r="C332" s="173"/>
      <c r="D332" s="173"/>
      <c r="E332" s="173"/>
      <c r="F332" s="173"/>
    </row>
    <row r="333" spans="1:6" x14ac:dyDescent="0.3">
      <c r="A333" s="173"/>
      <c r="B333" s="173"/>
      <c r="C333" s="173"/>
      <c r="D333" s="173"/>
      <c r="E333" s="173"/>
      <c r="F333" s="173"/>
    </row>
    <row r="334" spans="1:6" x14ac:dyDescent="0.3">
      <c r="A334" s="173"/>
      <c r="B334" s="173"/>
      <c r="C334" s="173"/>
      <c r="D334" s="173"/>
      <c r="E334" s="173"/>
      <c r="F334" s="173"/>
    </row>
    <row r="335" spans="1:6" x14ac:dyDescent="0.3">
      <c r="A335" s="173"/>
      <c r="B335" s="173"/>
      <c r="C335" s="173"/>
      <c r="D335" s="173"/>
      <c r="E335" s="173"/>
      <c r="F335" s="173"/>
    </row>
    <row r="336" spans="1:6" x14ac:dyDescent="0.3">
      <c r="A336" s="173"/>
      <c r="B336" s="173"/>
      <c r="C336" s="173"/>
      <c r="D336" s="173"/>
      <c r="E336" s="173"/>
      <c r="F336" s="173"/>
    </row>
    <row r="337" spans="1:6" x14ac:dyDescent="0.3">
      <c r="A337" s="173"/>
      <c r="B337" s="173"/>
      <c r="C337" s="173"/>
      <c r="D337" s="173"/>
      <c r="E337" s="173"/>
      <c r="F337" s="173"/>
    </row>
    <row r="338" spans="1:6" x14ac:dyDescent="0.3">
      <c r="A338" s="173"/>
      <c r="B338" s="173"/>
      <c r="C338" s="173"/>
      <c r="D338" s="173"/>
      <c r="E338" s="173"/>
      <c r="F338" s="173"/>
    </row>
    <row r="339" spans="1:6" x14ac:dyDescent="0.3">
      <c r="A339" s="173"/>
      <c r="B339" s="173"/>
      <c r="C339" s="173"/>
      <c r="D339" s="173"/>
      <c r="E339" s="173"/>
      <c r="F339" s="173"/>
    </row>
    <row r="340" spans="1:6" x14ac:dyDescent="0.3">
      <c r="A340" s="173"/>
      <c r="B340" s="173"/>
      <c r="C340" s="173"/>
      <c r="D340" s="173"/>
      <c r="E340" s="173"/>
      <c r="F340" s="173"/>
    </row>
    <row r="341" spans="1:6" x14ac:dyDescent="0.3">
      <c r="A341" s="173"/>
      <c r="B341" s="173"/>
      <c r="C341" s="173"/>
      <c r="D341" s="173"/>
      <c r="E341" s="173"/>
      <c r="F341" s="173"/>
    </row>
    <row r="342" spans="1:6" x14ac:dyDescent="0.3">
      <c r="A342" s="173"/>
      <c r="B342" s="173"/>
      <c r="C342" s="173"/>
      <c r="D342" s="173"/>
      <c r="E342" s="173"/>
      <c r="F342" s="173"/>
    </row>
    <row r="343" spans="1:6" x14ac:dyDescent="0.3">
      <c r="A343" s="173"/>
      <c r="B343" s="173"/>
      <c r="C343" s="173"/>
      <c r="D343" s="173"/>
      <c r="E343" s="173"/>
      <c r="F343" s="173"/>
    </row>
    <row r="344" spans="1:6" x14ac:dyDescent="0.3">
      <c r="A344" s="173"/>
      <c r="B344" s="173"/>
      <c r="C344" s="173"/>
      <c r="D344" s="173"/>
      <c r="E344" s="173"/>
      <c r="F344" s="173"/>
    </row>
    <row r="345" spans="1:6" x14ac:dyDescent="0.3">
      <c r="A345" s="173"/>
      <c r="B345" s="173"/>
      <c r="C345" s="173"/>
      <c r="D345" s="173"/>
      <c r="E345" s="173"/>
      <c r="F345" s="173"/>
    </row>
    <row r="346" spans="1:6" x14ac:dyDescent="0.3">
      <c r="A346" s="173"/>
      <c r="B346" s="173"/>
      <c r="C346" s="173"/>
      <c r="D346" s="173"/>
      <c r="E346" s="173"/>
      <c r="F346" s="173"/>
    </row>
    <row r="347" spans="1:6" x14ac:dyDescent="0.3">
      <c r="A347" s="173"/>
      <c r="B347" s="173"/>
      <c r="C347" s="173"/>
      <c r="D347" s="173"/>
      <c r="E347" s="173"/>
      <c r="F347" s="173"/>
    </row>
    <row r="348" spans="1:6" x14ac:dyDescent="0.3">
      <c r="A348" s="173"/>
      <c r="B348" s="173"/>
      <c r="C348" s="173"/>
      <c r="D348" s="173"/>
      <c r="E348" s="173"/>
      <c r="F348" s="173"/>
    </row>
    <row r="349" spans="1:6" x14ac:dyDescent="0.3">
      <c r="A349" s="173"/>
      <c r="B349" s="173"/>
      <c r="C349" s="173"/>
      <c r="D349" s="173"/>
      <c r="E349" s="173"/>
      <c r="F349" s="173"/>
    </row>
    <row r="350" spans="1:6" x14ac:dyDescent="0.3">
      <c r="A350" s="173"/>
      <c r="B350" s="173"/>
      <c r="C350" s="173"/>
      <c r="D350" s="173"/>
      <c r="E350" s="173"/>
      <c r="F350" s="173"/>
    </row>
    <row r="351" spans="1:6" x14ac:dyDescent="0.3">
      <c r="A351" s="173"/>
      <c r="B351" s="173"/>
      <c r="C351" s="173"/>
      <c r="D351" s="173"/>
      <c r="E351" s="173"/>
      <c r="F351" s="173"/>
    </row>
    <row r="352" spans="1:6" x14ac:dyDescent="0.3">
      <c r="A352" s="173"/>
      <c r="B352" s="173"/>
      <c r="C352" s="173"/>
      <c r="D352" s="173"/>
      <c r="E352" s="173"/>
      <c r="F352" s="173"/>
    </row>
    <row r="353" spans="1:6" x14ac:dyDescent="0.3">
      <c r="A353" s="173"/>
      <c r="B353" s="173"/>
      <c r="C353" s="173"/>
      <c r="D353" s="173"/>
      <c r="E353" s="173"/>
      <c r="F353" s="173"/>
    </row>
    <row r="354" spans="1:6" x14ac:dyDescent="0.3">
      <c r="A354" s="173"/>
      <c r="B354" s="173"/>
      <c r="C354" s="173"/>
      <c r="D354" s="173"/>
      <c r="E354" s="173"/>
      <c r="F354" s="173"/>
    </row>
    <row r="355" spans="1:6" x14ac:dyDescent="0.3">
      <c r="A355" s="173"/>
      <c r="B355" s="173"/>
      <c r="C355" s="173"/>
      <c r="D355" s="173"/>
      <c r="E355" s="173"/>
      <c r="F355" s="173"/>
    </row>
    <row r="356" spans="1:6" x14ac:dyDescent="0.3">
      <c r="A356" s="173"/>
      <c r="B356" s="173"/>
      <c r="C356" s="173"/>
      <c r="D356" s="173"/>
      <c r="E356" s="173"/>
      <c r="F356" s="173"/>
    </row>
    <row r="357" spans="1:6" x14ac:dyDescent="0.3">
      <c r="A357" s="173"/>
      <c r="B357" s="173"/>
      <c r="C357" s="173"/>
      <c r="D357" s="173"/>
      <c r="E357" s="173"/>
      <c r="F357" s="173"/>
    </row>
    <row r="358" spans="1:6" x14ac:dyDescent="0.3">
      <c r="A358" s="173"/>
      <c r="B358" s="173"/>
      <c r="C358" s="173"/>
      <c r="D358" s="173"/>
      <c r="E358" s="173"/>
      <c r="F358" s="173"/>
    </row>
    <row r="359" spans="1:6" x14ac:dyDescent="0.3">
      <c r="A359" s="173"/>
      <c r="B359" s="173"/>
      <c r="C359" s="173"/>
      <c r="D359" s="173"/>
      <c r="E359" s="173"/>
      <c r="F359" s="173"/>
    </row>
    <row r="360" spans="1:6" x14ac:dyDescent="0.3">
      <c r="A360" s="173"/>
      <c r="B360" s="173"/>
      <c r="C360" s="173"/>
      <c r="D360" s="173"/>
      <c r="E360" s="173"/>
      <c r="F360" s="173"/>
    </row>
    <row r="361" spans="1:6" x14ac:dyDescent="0.3">
      <c r="A361" s="173"/>
      <c r="B361" s="173"/>
      <c r="C361" s="173"/>
      <c r="D361" s="173"/>
      <c r="E361" s="173"/>
      <c r="F361" s="173"/>
    </row>
    <row r="362" spans="1:6" x14ac:dyDescent="0.3">
      <c r="A362" s="173"/>
      <c r="B362" s="173"/>
      <c r="C362" s="173"/>
      <c r="D362" s="173"/>
      <c r="E362" s="173"/>
      <c r="F362" s="173"/>
    </row>
    <row r="363" spans="1:6" x14ac:dyDescent="0.3">
      <c r="A363" s="173"/>
      <c r="B363" s="173"/>
      <c r="C363" s="173"/>
      <c r="D363" s="173"/>
      <c r="E363" s="173"/>
      <c r="F363" s="173"/>
    </row>
    <row r="364" spans="1:6" x14ac:dyDescent="0.3">
      <c r="A364" s="173"/>
      <c r="B364" s="173"/>
      <c r="C364" s="173"/>
      <c r="D364" s="173"/>
      <c r="E364" s="173"/>
      <c r="F364" s="173"/>
    </row>
    <row r="365" spans="1:6" x14ac:dyDescent="0.3">
      <c r="A365" s="173"/>
      <c r="B365" s="173"/>
      <c r="C365" s="173"/>
      <c r="D365" s="173"/>
      <c r="E365" s="173"/>
      <c r="F365" s="173"/>
    </row>
    <row r="366" spans="1:6" x14ac:dyDescent="0.3">
      <c r="A366" s="173"/>
      <c r="B366" s="173"/>
      <c r="C366" s="173"/>
      <c r="D366" s="173"/>
      <c r="E366" s="173"/>
      <c r="F366" s="173"/>
    </row>
    <row r="367" spans="1:6" x14ac:dyDescent="0.3">
      <c r="A367" s="173"/>
      <c r="B367" s="173"/>
      <c r="C367" s="173"/>
      <c r="D367" s="173"/>
      <c r="E367" s="173"/>
      <c r="F367" s="173"/>
    </row>
    <row r="368" spans="1:6" x14ac:dyDescent="0.3">
      <c r="A368" s="173"/>
      <c r="B368" s="173"/>
      <c r="C368" s="173"/>
      <c r="D368" s="173"/>
      <c r="E368" s="173"/>
      <c r="F368" s="173"/>
    </row>
    <row r="369" spans="1:6" x14ac:dyDescent="0.3">
      <c r="A369" s="173"/>
      <c r="B369" s="173"/>
      <c r="C369" s="173"/>
      <c r="D369" s="173"/>
      <c r="E369" s="173"/>
      <c r="F369" s="173"/>
    </row>
    <row r="370" spans="1:6" x14ac:dyDescent="0.3">
      <c r="A370" s="173"/>
      <c r="B370" s="173"/>
      <c r="C370" s="173"/>
      <c r="D370" s="173"/>
      <c r="E370" s="173"/>
      <c r="F370" s="173"/>
    </row>
    <row r="371" spans="1:6" x14ac:dyDescent="0.3">
      <c r="A371" s="173"/>
      <c r="B371" s="173"/>
      <c r="C371" s="173"/>
      <c r="D371" s="173"/>
      <c r="E371" s="173"/>
      <c r="F371" s="173"/>
    </row>
    <row r="372" spans="1:6" x14ac:dyDescent="0.3">
      <c r="A372" s="173"/>
      <c r="B372" s="173"/>
      <c r="C372" s="173"/>
      <c r="D372" s="173"/>
      <c r="E372" s="173"/>
      <c r="F372" s="173"/>
    </row>
    <row r="373" spans="1:6" x14ac:dyDescent="0.3">
      <c r="A373" s="173"/>
      <c r="B373" s="173"/>
      <c r="C373" s="173"/>
      <c r="D373" s="173"/>
      <c r="E373" s="173"/>
      <c r="F373" s="173"/>
    </row>
    <row r="374" spans="1:6" x14ac:dyDescent="0.3">
      <c r="A374" s="173"/>
      <c r="B374" s="173"/>
      <c r="C374" s="173"/>
      <c r="D374" s="173"/>
      <c r="E374" s="173"/>
      <c r="F374" s="173"/>
    </row>
    <row r="375" spans="1:6" x14ac:dyDescent="0.3">
      <c r="A375" s="173"/>
      <c r="B375" s="173"/>
      <c r="C375" s="173"/>
      <c r="D375" s="173"/>
      <c r="E375" s="173"/>
      <c r="F375" s="173"/>
    </row>
    <row r="376" spans="1:6" x14ac:dyDescent="0.3">
      <c r="A376" s="173"/>
      <c r="B376" s="173"/>
      <c r="C376" s="173"/>
      <c r="D376" s="173"/>
      <c r="E376" s="173"/>
      <c r="F376" s="173"/>
    </row>
    <row r="377" spans="1:6" x14ac:dyDescent="0.3">
      <c r="A377" s="173"/>
      <c r="B377" s="173"/>
      <c r="C377" s="173"/>
      <c r="D377" s="173"/>
      <c r="E377" s="173"/>
      <c r="F377" s="173"/>
    </row>
    <row r="378" spans="1:6" x14ac:dyDescent="0.3">
      <c r="A378" s="173"/>
      <c r="B378" s="173"/>
      <c r="C378" s="173"/>
      <c r="D378" s="173"/>
      <c r="E378" s="173"/>
      <c r="F378" s="173"/>
    </row>
    <row r="379" spans="1:6" x14ac:dyDescent="0.3">
      <c r="A379" s="173"/>
      <c r="B379" s="173"/>
      <c r="C379" s="173"/>
      <c r="D379" s="173"/>
      <c r="E379" s="173"/>
      <c r="F379" s="173"/>
    </row>
    <row r="380" spans="1:6" x14ac:dyDescent="0.3">
      <c r="A380" s="173"/>
      <c r="B380" s="173"/>
      <c r="C380" s="173"/>
      <c r="D380" s="173"/>
      <c r="E380" s="173"/>
      <c r="F380" s="173"/>
    </row>
    <row r="381" spans="1:6" x14ac:dyDescent="0.3">
      <c r="A381" s="173"/>
      <c r="B381" s="173"/>
      <c r="C381" s="173"/>
      <c r="D381" s="173"/>
      <c r="E381" s="173"/>
      <c r="F381" s="173"/>
    </row>
    <row r="382" spans="1:6" x14ac:dyDescent="0.3">
      <c r="A382" s="173"/>
      <c r="B382" s="173"/>
      <c r="C382" s="173"/>
      <c r="D382" s="173"/>
      <c r="E382" s="173"/>
      <c r="F382" s="173"/>
    </row>
    <row r="383" spans="1:6" x14ac:dyDescent="0.3">
      <c r="A383" s="173"/>
      <c r="B383" s="173"/>
      <c r="C383" s="173"/>
      <c r="D383" s="173"/>
      <c r="E383" s="173"/>
      <c r="F383" s="173"/>
    </row>
    <row r="384" spans="1:6" x14ac:dyDescent="0.3">
      <c r="A384" s="173"/>
      <c r="B384" s="173"/>
      <c r="C384" s="173"/>
      <c r="D384" s="173"/>
      <c r="E384" s="173"/>
      <c r="F384" s="173"/>
    </row>
    <row r="385" spans="1:6" x14ac:dyDescent="0.3">
      <c r="A385" s="173"/>
      <c r="B385" s="173"/>
      <c r="C385" s="173"/>
      <c r="D385" s="173"/>
      <c r="E385" s="173"/>
      <c r="F385" s="173"/>
    </row>
    <row r="386" spans="1:6" x14ac:dyDescent="0.3">
      <c r="A386" s="173"/>
      <c r="B386" s="173"/>
      <c r="C386" s="173"/>
      <c r="D386" s="173"/>
      <c r="E386" s="173"/>
      <c r="F386" s="173"/>
    </row>
    <row r="387" spans="1:6" x14ac:dyDescent="0.3">
      <c r="A387" s="173"/>
      <c r="B387" s="173"/>
      <c r="C387" s="173"/>
      <c r="D387" s="173"/>
      <c r="E387" s="173"/>
      <c r="F387" s="173"/>
    </row>
    <row r="388" spans="1:6" x14ac:dyDescent="0.3">
      <c r="A388" s="173"/>
      <c r="B388" s="173"/>
      <c r="C388" s="173"/>
      <c r="D388" s="173"/>
      <c r="E388" s="173"/>
      <c r="F388" s="173"/>
    </row>
    <row r="389" spans="1:6" x14ac:dyDescent="0.3">
      <c r="A389" s="173"/>
      <c r="B389" s="173"/>
      <c r="C389" s="173"/>
      <c r="D389" s="173"/>
      <c r="E389" s="173"/>
      <c r="F389" s="173"/>
    </row>
    <row r="390" spans="1:6" x14ac:dyDescent="0.3">
      <c r="A390" s="173"/>
      <c r="B390" s="173"/>
      <c r="C390" s="173"/>
      <c r="D390" s="173"/>
      <c r="E390" s="173"/>
      <c r="F390" s="173"/>
    </row>
    <row r="391" spans="1:6" x14ac:dyDescent="0.3">
      <c r="A391" s="173"/>
      <c r="B391" s="173"/>
      <c r="C391" s="173"/>
      <c r="D391" s="173"/>
      <c r="E391" s="173"/>
      <c r="F391" s="173"/>
    </row>
    <row r="392" spans="1:6" x14ac:dyDescent="0.3">
      <c r="A392" s="173"/>
      <c r="B392" s="173"/>
      <c r="C392" s="173"/>
      <c r="D392" s="173"/>
      <c r="E392" s="173"/>
      <c r="F392" s="173"/>
    </row>
    <row r="393" spans="1:6" x14ac:dyDescent="0.3">
      <c r="A393" s="173"/>
      <c r="B393" s="173"/>
      <c r="C393" s="173"/>
      <c r="D393" s="173"/>
      <c r="E393" s="173"/>
      <c r="F393" s="173"/>
    </row>
    <row r="394" spans="1:6" x14ac:dyDescent="0.3">
      <c r="A394" s="173"/>
      <c r="B394" s="173"/>
      <c r="C394" s="173"/>
      <c r="D394" s="173"/>
      <c r="E394" s="173"/>
      <c r="F394" s="173"/>
    </row>
    <row r="395" spans="1:6" x14ac:dyDescent="0.3">
      <c r="A395" s="173"/>
      <c r="B395" s="173"/>
      <c r="C395" s="173"/>
      <c r="D395" s="173"/>
      <c r="E395" s="173"/>
      <c r="F395" s="173"/>
    </row>
    <row r="396" spans="1:6" x14ac:dyDescent="0.3">
      <c r="A396" s="173"/>
      <c r="B396" s="173"/>
      <c r="C396" s="173"/>
      <c r="D396" s="173"/>
      <c r="E396" s="173"/>
      <c r="F396" s="173"/>
    </row>
    <row r="397" spans="1:6" x14ac:dyDescent="0.3">
      <c r="A397" s="173"/>
      <c r="B397" s="173"/>
      <c r="C397" s="173"/>
      <c r="D397" s="173"/>
      <c r="E397" s="173"/>
      <c r="F397" s="173"/>
    </row>
    <row r="398" spans="1:6" x14ac:dyDescent="0.3">
      <c r="A398" s="173"/>
      <c r="B398" s="173"/>
      <c r="C398" s="173"/>
      <c r="D398" s="173"/>
      <c r="E398" s="173"/>
      <c r="F398" s="173"/>
    </row>
    <row r="399" spans="1:6" x14ac:dyDescent="0.3">
      <c r="A399" s="173"/>
      <c r="B399" s="173"/>
      <c r="C399" s="173"/>
      <c r="D399" s="173"/>
      <c r="E399" s="173"/>
      <c r="F399" s="173"/>
    </row>
    <row r="400" spans="1:6" x14ac:dyDescent="0.3">
      <c r="A400" s="173"/>
      <c r="B400" s="173"/>
      <c r="C400" s="173"/>
      <c r="D400" s="173"/>
      <c r="E400" s="173"/>
      <c r="F400" s="173"/>
    </row>
    <row r="401" spans="1:6" x14ac:dyDescent="0.3">
      <c r="A401" s="173"/>
      <c r="B401" s="173"/>
      <c r="C401" s="173"/>
      <c r="D401" s="173"/>
      <c r="E401" s="173"/>
      <c r="F401" s="173"/>
    </row>
    <row r="402" spans="1:6" x14ac:dyDescent="0.3">
      <c r="A402" s="173"/>
      <c r="B402" s="173"/>
      <c r="C402" s="173"/>
      <c r="D402" s="173"/>
      <c r="E402" s="173"/>
      <c r="F402" s="173"/>
    </row>
    <row r="403" spans="1:6" x14ac:dyDescent="0.3">
      <c r="A403" s="173"/>
      <c r="B403" s="173"/>
      <c r="C403" s="173"/>
      <c r="D403" s="173"/>
      <c r="E403" s="173"/>
      <c r="F403" s="173"/>
    </row>
    <row r="404" spans="1:6" x14ac:dyDescent="0.3">
      <c r="A404" s="173"/>
      <c r="B404" s="173"/>
      <c r="C404" s="173"/>
      <c r="D404" s="173"/>
      <c r="E404" s="173"/>
      <c r="F404" s="173"/>
    </row>
    <row r="405" spans="1:6" x14ac:dyDescent="0.3">
      <c r="A405" s="173"/>
      <c r="B405" s="173"/>
      <c r="C405" s="173"/>
      <c r="D405" s="173"/>
      <c r="E405" s="173"/>
      <c r="F405" s="173"/>
    </row>
    <row r="406" spans="1:6" x14ac:dyDescent="0.3">
      <c r="A406" s="173"/>
      <c r="B406" s="173"/>
      <c r="C406" s="173"/>
      <c r="D406" s="173"/>
      <c r="E406" s="173"/>
      <c r="F406" s="173"/>
    </row>
    <row r="407" spans="1:6" x14ac:dyDescent="0.3">
      <c r="A407" s="173"/>
      <c r="B407" s="173"/>
      <c r="C407" s="173"/>
      <c r="D407" s="173"/>
      <c r="E407" s="173"/>
      <c r="F407" s="173"/>
    </row>
    <row r="408" spans="1:6" x14ac:dyDescent="0.3">
      <c r="A408" s="173"/>
      <c r="B408" s="173"/>
      <c r="C408" s="173"/>
      <c r="D408" s="173"/>
      <c r="E408" s="173"/>
      <c r="F408" s="173"/>
    </row>
    <row r="409" spans="1:6" x14ac:dyDescent="0.3">
      <c r="A409" s="173"/>
      <c r="B409" s="173"/>
      <c r="C409" s="173"/>
      <c r="D409" s="173"/>
      <c r="E409" s="173"/>
      <c r="F409" s="173"/>
    </row>
    <row r="410" spans="1:6" x14ac:dyDescent="0.3">
      <c r="A410" s="173"/>
      <c r="B410" s="173"/>
      <c r="C410" s="173"/>
      <c r="D410" s="173"/>
      <c r="E410" s="173"/>
      <c r="F410" s="173"/>
    </row>
    <row r="411" spans="1:6" x14ac:dyDescent="0.3">
      <c r="A411" s="173"/>
      <c r="B411" s="173"/>
      <c r="C411" s="173"/>
      <c r="D411" s="173"/>
      <c r="E411" s="173"/>
      <c r="F411" s="173"/>
    </row>
    <row r="412" spans="1:6" x14ac:dyDescent="0.3">
      <c r="A412" s="173"/>
      <c r="B412" s="173"/>
      <c r="C412" s="173"/>
      <c r="D412" s="173"/>
      <c r="E412" s="173"/>
      <c r="F412" s="173"/>
    </row>
    <row r="413" spans="1:6" x14ac:dyDescent="0.3">
      <c r="A413" s="173"/>
      <c r="B413" s="173"/>
      <c r="C413" s="173"/>
      <c r="D413" s="173"/>
      <c r="E413" s="173"/>
      <c r="F413" s="173"/>
    </row>
    <row r="414" spans="1:6" x14ac:dyDescent="0.3">
      <c r="A414" s="173"/>
      <c r="B414" s="173"/>
      <c r="C414" s="173"/>
      <c r="D414" s="173"/>
      <c r="E414" s="173"/>
      <c r="F414" s="173"/>
    </row>
    <row r="415" spans="1:6" x14ac:dyDescent="0.3">
      <c r="A415" s="173"/>
      <c r="B415" s="173"/>
      <c r="C415" s="173"/>
      <c r="D415" s="173"/>
      <c r="E415" s="173"/>
      <c r="F415" s="173"/>
    </row>
    <row r="416" spans="1:6" x14ac:dyDescent="0.3">
      <c r="A416" s="173"/>
      <c r="B416" s="173"/>
      <c r="C416" s="173"/>
      <c r="D416" s="173"/>
      <c r="E416" s="173"/>
      <c r="F416" s="173"/>
    </row>
    <row r="417" spans="1:6" x14ac:dyDescent="0.3">
      <c r="A417" s="173"/>
      <c r="B417" s="173"/>
      <c r="C417" s="173"/>
      <c r="D417" s="173"/>
      <c r="E417" s="173"/>
      <c r="F417" s="173"/>
    </row>
    <row r="418" spans="1:6" x14ac:dyDescent="0.3">
      <c r="A418" s="173"/>
      <c r="B418" s="173"/>
      <c r="C418" s="173"/>
      <c r="D418" s="173"/>
      <c r="E418" s="173"/>
      <c r="F418" s="173"/>
    </row>
    <row r="419" spans="1:6" x14ac:dyDescent="0.3">
      <c r="A419" s="173"/>
      <c r="B419" s="173"/>
      <c r="C419" s="173"/>
      <c r="D419" s="173"/>
      <c r="E419" s="173"/>
      <c r="F419" s="173"/>
    </row>
    <row r="420" spans="1:6" x14ac:dyDescent="0.3">
      <c r="A420" s="173"/>
      <c r="B420" s="173"/>
      <c r="C420" s="173"/>
      <c r="D420" s="173"/>
      <c r="E420" s="173"/>
      <c r="F420" s="173"/>
    </row>
    <row r="421" spans="1:6" x14ac:dyDescent="0.3">
      <c r="A421" s="173"/>
      <c r="B421" s="173"/>
      <c r="C421" s="173"/>
      <c r="D421" s="173"/>
      <c r="E421" s="173"/>
      <c r="F421" s="173"/>
    </row>
    <row r="422" spans="1:6" x14ac:dyDescent="0.3">
      <c r="A422" s="173"/>
      <c r="B422" s="173"/>
      <c r="C422" s="173"/>
      <c r="D422" s="173"/>
      <c r="E422" s="173"/>
      <c r="F422" s="173"/>
    </row>
    <row r="423" spans="1:6" x14ac:dyDescent="0.3">
      <c r="A423" s="173"/>
      <c r="B423" s="173"/>
      <c r="C423" s="173"/>
      <c r="D423" s="173"/>
      <c r="E423" s="173"/>
      <c r="F423" s="173"/>
    </row>
    <row r="424" spans="1:6" x14ac:dyDescent="0.3">
      <c r="A424" s="173"/>
      <c r="B424" s="173"/>
      <c r="C424" s="173"/>
      <c r="D424" s="173"/>
      <c r="E424" s="173"/>
      <c r="F424" s="173"/>
    </row>
    <row r="425" spans="1:6" x14ac:dyDescent="0.3">
      <c r="A425" s="173"/>
      <c r="B425" s="173"/>
      <c r="C425" s="173"/>
      <c r="D425" s="173"/>
      <c r="E425" s="173"/>
      <c r="F425" s="173"/>
    </row>
    <row r="426" spans="1:6" x14ac:dyDescent="0.3">
      <c r="A426" s="173"/>
      <c r="B426" s="173"/>
      <c r="C426" s="173"/>
      <c r="D426" s="173"/>
      <c r="E426" s="173"/>
      <c r="F426" s="173"/>
    </row>
    <row r="427" spans="1:6" x14ac:dyDescent="0.3">
      <c r="A427" s="173"/>
      <c r="B427" s="173"/>
      <c r="C427" s="173"/>
      <c r="D427" s="173"/>
      <c r="E427" s="173"/>
      <c r="F427" s="173"/>
    </row>
    <row r="428" spans="1:6" x14ac:dyDescent="0.3">
      <c r="A428" s="173"/>
      <c r="B428" s="173"/>
      <c r="C428" s="173"/>
      <c r="D428" s="173"/>
      <c r="E428" s="173"/>
      <c r="F428" s="173"/>
    </row>
    <row r="429" spans="1:6" x14ac:dyDescent="0.3">
      <c r="A429" s="173"/>
      <c r="B429" s="173"/>
      <c r="C429" s="173"/>
      <c r="D429" s="173"/>
      <c r="E429" s="173"/>
      <c r="F429" s="173"/>
    </row>
    <row r="430" spans="1:6" x14ac:dyDescent="0.3">
      <c r="A430" s="173"/>
      <c r="B430" s="173"/>
      <c r="C430" s="173"/>
      <c r="D430" s="173"/>
      <c r="E430" s="173"/>
      <c r="F430" s="173"/>
    </row>
    <row r="431" spans="1:6" x14ac:dyDescent="0.3">
      <c r="A431" s="173"/>
      <c r="B431" s="173"/>
      <c r="C431" s="173"/>
      <c r="D431" s="173"/>
      <c r="E431" s="173"/>
      <c r="F431" s="173"/>
    </row>
    <row r="432" spans="1:6" x14ac:dyDescent="0.3">
      <c r="A432" s="173"/>
      <c r="B432" s="173"/>
      <c r="C432" s="173"/>
      <c r="D432" s="173"/>
      <c r="E432" s="173"/>
      <c r="F432" s="173"/>
    </row>
    <row r="433" spans="1:11" x14ac:dyDescent="0.3">
      <c r="A433" s="173"/>
      <c r="B433" s="173"/>
      <c r="C433" s="173"/>
      <c r="D433" s="173"/>
      <c r="E433" s="173"/>
      <c r="F433" s="173"/>
    </row>
    <row r="434" spans="1:11" x14ac:dyDescent="0.3">
      <c r="A434" s="173"/>
      <c r="B434" s="173"/>
      <c r="C434" s="173"/>
      <c r="D434" s="173"/>
      <c r="E434" s="173"/>
      <c r="F434" s="173"/>
    </row>
    <row r="435" spans="1:11" x14ac:dyDescent="0.3">
      <c r="A435" s="173"/>
      <c r="B435" s="173"/>
      <c r="C435" s="173"/>
      <c r="D435" s="173"/>
      <c r="E435" s="173"/>
      <c r="F435" s="173"/>
    </row>
    <row r="436" spans="1:11" x14ac:dyDescent="0.3">
      <c r="A436" s="173"/>
      <c r="B436" s="173"/>
      <c r="C436" s="173"/>
      <c r="D436" s="173"/>
      <c r="E436" s="173"/>
      <c r="F436" s="173"/>
    </row>
    <row r="437" spans="1:11" x14ac:dyDescent="0.3">
      <c r="A437" s="173"/>
      <c r="B437" s="173"/>
      <c r="C437" s="173"/>
      <c r="D437" s="173"/>
      <c r="E437" s="173"/>
      <c r="F437" s="173"/>
    </row>
    <row r="438" spans="1:11" x14ac:dyDescent="0.3">
      <c r="A438" s="173"/>
      <c r="B438" s="173"/>
      <c r="C438" s="173"/>
      <c r="D438" s="173"/>
      <c r="E438" s="173"/>
      <c r="F438" s="173"/>
    </row>
    <row r="439" spans="1:11" x14ac:dyDescent="0.3">
      <c r="A439" s="173"/>
      <c r="B439" s="173"/>
      <c r="C439" s="173"/>
      <c r="D439" s="173"/>
      <c r="E439" s="173"/>
      <c r="F439" s="173"/>
    </row>
    <row r="440" spans="1:11" x14ac:dyDescent="0.3">
      <c r="A440" s="173"/>
      <c r="B440" s="173"/>
      <c r="C440" s="173"/>
      <c r="D440" s="173"/>
      <c r="E440" s="173"/>
      <c r="F440" s="173"/>
    </row>
    <row r="441" spans="1:11" x14ac:dyDescent="0.3">
      <c r="A441" s="173"/>
      <c r="B441" s="173"/>
      <c r="C441" s="173"/>
      <c r="D441" s="173"/>
      <c r="E441" s="173"/>
      <c r="F441" s="173"/>
    </row>
    <row r="442" spans="1:11" x14ac:dyDescent="0.3">
      <c r="A442" s="173"/>
      <c r="B442" s="173"/>
      <c r="C442" s="173"/>
      <c r="D442" s="173"/>
      <c r="E442" s="173"/>
      <c r="F442" s="173"/>
    </row>
    <row r="443" spans="1:11" x14ac:dyDescent="0.3">
      <c r="A443" s="173"/>
      <c r="B443" s="173"/>
      <c r="C443" s="173"/>
      <c r="D443" s="173"/>
      <c r="E443" s="173"/>
      <c r="F443" s="173"/>
    </row>
    <row r="444" spans="1:11" x14ac:dyDescent="0.3">
      <c r="A444" s="1126"/>
      <c r="B444" s="1127"/>
      <c r="C444" s="1127"/>
      <c r="D444" s="1127"/>
      <c r="E444" s="1127"/>
      <c r="F444" s="1127"/>
      <c r="G444" s="174"/>
      <c r="H444" s="174"/>
      <c r="I444" s="174"/>
      <c r="J444" s="174"/>
      <c r="K444" s="174"/>
    </row>
    <row r="445" spans="1:11" x14ac:dyDescent="0.3">
      <c r="A445" s="1126"/>
      <c r="B445" s="1127"/>
      <c r="C445" s="1127"/>
      <c r="D445" s="1127"/>
      <c r="E445" s="1127"/>
      <c r="F445" s="1127"/>
      <c r="G445" s="174"/>
      <c r="H445" s="174"/>
      <c r="I445" s="174"/>
      <c r="J445" s="174"/>
      <c r="K445" s="174"/>
    </row>
    <row r="446" spans="1:11" x14ac:dyDescent="0.3">
      <c r="A446" s="1126"/>
      <c r="B446" s="1127"/>
      <c r="C446" s="1127"/>
      <c r="D446" s="1127"/>
      <c r="E446" s="1127"/>
      <c r="F446" s="1127"/>
      <c r="G446" s="174"/>
      <c r="H446" s="174"/>
      <c r="I446" s="174"/>
      <c r="J446" s="174"/>
      <c r="K446" s="174"/>
    </row>
    <row r="447" spans="1:11" x14ac:dyDescent="0.3">
      <c r="A447" s="1126"/>
      <c r="B447" s="1127"/>
      <c r="C447" s="1127"/>
      <c r="D447" s="1127"/>
      <c r="E447" s="1127"/>
      <c r="F447" s="1127"/>
      <c r="G447" s="174"/>
      <c r="H447" s="174"/>
      <c r="I447" s="174"/>
      <c r="J447" s="174"/>
      <c r="K447" s="174"/>
    </row>
    <row r="448" spans="1:11" x14ac:dyDescent="0.3">
      <c r="A448" s="1126"/>
      <c r="B448" s="1127"/>
      <c r="C448" s="1127"/>
      <c r="D448" s="1127"/>
      <c r="E448" s="1127"/>
      <c r="F448" s="1127"/>
      <c r="G448" s="174"/>
      <c r="H448" s="174"/>
      <c r="I448" s="174"/>
      <c r="J448" s="174"/>
      <c r="K448" s="174"/>
    </row>
    <row r="449" spans="1:11" x14ac:dyDescent="0.3">
      <c r="A449" s="1126"/>
      <c r="B449" s="1127"/>
      <c r="C449" s="1127"/>
      <c r="D449" s="1127"/>
      <c r="E449" s="1127"/>
      <c r="F449" s="1127"/>
      <c r="G449" s="174"/>
      <c r="H449" s="174"/>
      <c r="I449" s="174"/>
      <c r="J449" s="174"/>
      <c r="K449" s="174"/>
    </row>
    <row r="450" spans="1:11" x14ac:dyDescent="0.3">
      <c r="A450" s="1126"/>
      <c r="B450" s="1127"/>
      <c r="C450" s="1127"/>
      <c r="D450" s="1127"/>
      <c r="E450" s="1127"/>
      <c r="F450" s="1127"/>
      <c r="G450" s="174"/>
      <c r="H450" s="174"/>
      <c r="I450" s="174"/>
      <c r="J450" s="174"/>
      <c r="K450" s="174"/>
    </row>
    <row r="451" spans="1:11" x14ac:dyDescent="0.3">
      <c r="A451" s="1126"/>
      <c r="B451" s="1127"/>
      <c r="C451" s="1127"/>
      <c r="D451" s="1127"/>
      <c r="E451" s="1127"/>
      <c r="F451" s="1127"/>
      <c r="G451" s="174"/>
      <c r="H451" s="174"/>
      <c r="I451" s="174"/>
      <c r="J451" s="174"/>
      <c r="K451" s="174"/>
    </row>
    <row r="452" spans="1:11" x14ac:dyDescent="0.3">
      <c r="A452" s="1126"/>
      <c r="B452" s="1127"/>
      <c r="C452" s="1127"/>
      <c r="D452" s="1127"/>
      <c r="E452" s="1127"/>
      <c r="F452" s="1127"/>
      <c r="G452" s="174"/>
      <c r="H452" s="174"/>
      <c r="I452" s="174"/>
      <c r="J452" s="174"/>
      <c r="K452" s="174"/>
    </row>
    <row r="453" spans="1:11" x14ac:dyDescent="0.3">
      <c r="A453" s="1126"/>
      <c r="B453" s="1127"/>
      <c r="C453" s="1127"/>
      <c r="D453" s="1127"/>
      <c r="E453" s="1127"/>
      <c r="F453" s="1127"/>
      <c r="G453" s="174"/>
      <c r="H453" s="174"/>
      <c r="I453" s="174"/>
      <c r="J453" s="174"/>
      <c r="K453" s="174"/>
    </row>
    <row r="454" spans="1:11" x14ac:dyDescent="0.3">
      <c r="A454" s="1126"/>
      <c r="B454" s="1127"/>
      <c r="C454" s="1127"/>
      <c r="D454" s="1127"/>
      <c r="E454" s="1127"/>
      <c r="F454" s="1127"/>
      <c r="G454" s="174"/>
      <c r="H454" s="174"/>
      <c r="I454" s="174"/>
      <c r="J454" s="174"/>
      <c r="K454" s="174"/>
    </row>
    <row r="455" spans="1:11" x14ac:dyDescent="0.3">
      <c r="A455" s="1126"/>
      <c r="B455" s="1127"/>
      <c r="C455" s="1127"/>
      <c r="D455" s="1127"/>
      <c r="E455" s="1127"/>
      <c r="F455" s="1127"/>
      <c r="G455" s="174"/>
      <c r="H455" s="174"/>
      <c r="I455" s="174"/>
      <c r="J455" s="174"/>
      <c r="K455" s="174"/>
    </row>
    <row r="456" spans="1:11" x14ac:dyDescent="0.3">
      <c r="A456" s="1126"/>
      <c r="B456" s="1127"/>
      <c r="C456" s="1127"/>
      <c r="D456" s="1127"/>
      <c r="E456" s="1127"/>
      <c r="F456" s="1127"/>
      <c r="G456" s="174"/>
      <c r="H456" s="174"/>
      <c r="I456" s="174"/>
      <c r="J456" s="174"/>
      <c r="K456" s="174"/>
    </row>
    <row r="457" spans="1:11" x14ac:dyDescent="0.3">
      <c r="A457" s="1126"/>
      <c r="B457" s="1127"/>
      <c r="C457" s="1127"/>
      <c r="D457" s="1127"/>
      <c r="E457" s="1127"/>
      <c r="F457" s="1127"/>
      <c r="G457" s="174"/>
      <c r="H457" s="174"/>
      <c r="I457" s="174"/>
      <c r="J457" s="174"/>
      <c r="K457" s="174"/>
    </row>
    <row r="458" spans="1:11" x14ac:dyDescent="0.3">
      <c r="A458" s="1126"/>
      <c r="B458" s="1127"/>
      <c r="C458" s="1127"/>
      <c r="D458" s="1127"/>
      <c r="E458" s="1127"/>
      <c r="F458" s="1127"/>
      <c r="G458" s="174"/>
      <c r="H458" s="174"/>
      <c r="I458" s="174"/>
      <c r="J458" s="174"/>
      <c r="K458" s="174"/>
    </row>
    <row r="459" spans="1:11" x14ac:dyDescent="0.3">
      <c r="A459" s="1126"/>
      <c r="B459" s="1127"/>
      <c r="C459" s="1127"/>
      <c r="D459" s="1127"/>
      <c r="E459" s="1127"/>
      <c r="F459" s="1127"/>
      <c r="G459" s="174"/>
      <c r="H459" s="174"/>
      <c r="I459" s="174"/>
      <c r="J459" s="174"/>
      <c r="K459" s="174"/>
    </row>
    <row r="460" spans="1:11" x14ac:dyDescent="0.3">
      <c r="A460" s="1126"/>
      <c r="B460" s="1127"/>
      <c r="C460" s="1127"/>
      <c r="D460" s="1127"/>
      <c r="E460" s="1127"/>
      <c r="F460" s="1127"/>
      <c r="G460" s="174"/>
      <c r="H460" s="174"/>
      <c r="I460" s="174"/>
      <c r="J460" s="174"/>
      <c r="K460" s="174"/>
    </row>
    <row r="461" spans="1:11" x14ac:dyDescent="0.3">
      <c r="A461" s="1126"/>
      <c r="B461" s="1127"/>
      <c r="C461" s="1127"/>
      <c r="D461" s="1127"/>
      <c r="E461" s="1127"/>
      <c r="F461" s="1127"/>
      <c r="G461" s="174"/>
      <c r="H461" s="174"/>
      <c r="I461" s="174"/>
      <c r="J461" s="174"/>
      <c r="K461" s="174"/>
    </row>
    <row r="462" spans="1:11" x14ac:dyDescent="0.3">
      <c r="A462" s="1126"/>
      <c r="B462" s="1127"/>
      <c r="C462" s="1127"/>
      <c r="D462" s="1127"/>
      <c r="E462" s="1127"/>
      <c r="F462" s="1127"/>
      <c r="G462" s="174"/>
      <c r="H462" s="174"/>
      <c r="I462" s="174"/>
      <c r="J462" s="174"/>
      <c r="K462" s="174"/>
    </row>
    <row r="463" spans="1:11" x14ac:dyDescent="0.3">
      <c r="A463" s="1126"/>
      <c r="B463" s="1127"/>
      <c r="C463" s="1127"/>
      <c r="D463" s="1127"/>
      <c r="E463" s="1127"/>
      <c r="F463" s="1127"/>
      <c r="G463" s="174"/>
      <c r="H463" s="174"/>
      <c r="I463" s="174"/>
      <c r="J463" s="174"/>
      <c r="K463" s="174"/>
    </row>
    <row r="464" spans="1:11" x14ac:dyDescent="0.3">
      <c r="A464" s="1126"/>
      <c r="B464" s="1127"/>
      <c r="C464" s="1127"/>
      <c r="D464" s="1127"/>
      <c r="E464" s="1127"/>
      <c r="F464" s="1127"/>
      <c r="G464" s="174"/>
      <c r="H464" s="174"/>
      <c r="I464" s="174"/>
      <c r="J464" s="174"/>
      <c r="K464" s="174"/>
    </row>
    <row r="465" spans="1:11" x14ac:dyDescent="0.3">
      <c r="A465" s="1126"/>
      <c r="B465" s="1127"/>
      <c r="C465" s="1127"/>
      <c r="D465" s="1127"/>
      <c r="E465" s="1127"/>
      <c r="F465" s="1127"/>
      <c r="G465" s="174"/>
      <c r="H465" s="174"/>
      <c r="I465" s="174"/>
      <c r="J465" s="174"/>
      <c r="K465" s="174"/>
    </row>
    <row r="466" spans="1:11" x14ac:dyDescent="0.3">
      <c r="A466" s="1126"/>
      <c r="B466" s="1127"/>
      <c r="C466" s="1127"/>
      <c r="D466" s="1127"/>
      <c r="E466" s="1127"/>
      <c r="F466" s="1127"/>
      <c r="G466" s="174"/>
      <c r="H466" s="174"/>
      <c r="I466" s="174"/>
      <c r="J466" s="174"/>
      <c r="K466" s="174"/>
    </row>
    <row r="467" spans="1:11" x14ac:dyDescent="0.3">
      <c r="A467" s="1126"/>
      <c r="B467" s="1127"/>
      <c r="C467" s="1127"/>
      <c r="D467" s="1127"/>
      <c r="E467" s="1127"/>
      <c r="F467" s="1127"/>
      <c r="G467" s="174"/>
      <c r="H467" s="174"/>
      <c r="I467" s="174"/>
      <c r="J467" s="174"/>
      <c r="K467" s="174"/>
    </row>
    <row r="468" spans="1:11" x14ac:dyDescent="0.3">
      <c r="A468" s="1126"/>
      <c r="B468" s="1127"/>
      <c r="C468" s="1127"/>
      <c r="D468" s="1127"/>
      <c r="E468" s="1127"/>
      <c r="F468" s="1127"/>
      <c r="G468" s="174"/>
      <c r="H468" s="174"/>
      <c r="I468" s="174"/>
      <c r="J468" s="174"/>
      <c r="K468" s="174"/>
    </row>
    <row r="469" spans="1:11" x14ac:dyDescent="0.3">
      <c r="A469" s="1126"/>
      <c r="B469" s="1127"/>
      <c r="C469" s="1127"/>
      <c r="D469" s="1127"/>
      <c r="E469" s="1127"/>
      <c r="F469" s="1127"/>
      <c r="G469" s="174"/>
      <c r="H469" s="174"/>
      <c r="I469" s="174"/>
      <c r="J469" s="174"/>
      <c r="K469" s="174"/>
    </row>
    <row r="470" spans="1:11" x14ac:dyDescent="0.3">
      <c r="A470" s="1126"/>
      <c r="B470" s="1127"/>
      <c r="C470" s="1127"/>
      <c r="D470" s="1127"/>
      <c r="E470" s="1127"/>
      <c r="F470" s="1127"/>
      <c r="G470" s="174"/>
      <c r="H470" s="174"/>
      <c r="I470" s="174"/>
      <c r="J470" s="174"/>
      <c r="K470" s="174"/>
    </row>
    <row r="471" spans="1:11" x14ac:dyDescent="0.3">
      <c r="A471" s="1126"/>
      <c r="B471" s="1127"/>
      <c r="C471" s="1127"/>
      <c r="D471" s="1127"/>
      <c r="E471" s="1127"/>
      <c r="F471" s="1127"/>
      <c r="G471" s="174"/>
      <c r="H471" s="174"/>
      <c r="I471" s="174"/>
      <c r="J471" s="174"/>
      <c r="K471" s="174"/>
    </row>
    <row r="472" spans="1:11" x14ac:dyDescent="0.3">
      <c r="A472" s="1126"/>
      <c r="B472" s="1127"/>
      <c r="C472" s="1127"/>
      <c r="D472" s="1127"/>
      <c r="E472" s="1127"/>
      <c r="F472" s="1127"/>
      <c r="G472" s="174"/>
      <c r="H472" s="174"/>
      <c r="I472" s="174"/>
      <c r="J472" s="174"/>
      <c r="K472" s="174"/>
    </row>
    <row r="473" spans="1:11" x14ac:dyDescent="0.3">
      <c r="A473" s="1126"/>
      <c r="B473" s="1127"/>
      <c r="C473" s="1127"/>
      <c r="D473" s="1127"/>
      <c r="E473" s="1127"/>
      <c r="F473" s="1127"/>
      <c r="G473" s="174"/>
      <c r="H473" s="174"/>
      <c r="I473" s="174"/>
      <c r="J473" s="174"/>
      <c r="K473" s="174"/>
    </row>
    <row r="474" spans="1:11" x14ac:dyDescent="0.3">
      <c r="A474" s="1126"/>
      <c r="B474" s="1127"/>
      <c r="C474" s="1127"/>
      <c r="D474" s="1127"/>
      <c r="E474" s="1127"/>
      <c r="F474" s="1127"/>
      <c r="G474" s="174"/>
      <c r="H474" s="174"/>
      <c r="I474" s="174"/>
      <c r="J474" s="174"/>
      <c r="K474" s="174"/>
    </row>
    <row r="475" spans="1:11" x14ac:dyDescent="0.3">
      <c r="A475" s="1126"/>
      <c r="B475" s="1127"/>
      <c r="C475" s="1127"/>
      <c r="D475" s="1127"/>
      <c r="E475" s="1127"/>
      <c r="F475" s="1127"/>
      <c r="G475" s="174"/>
      <c r="H475" s="174"/>
      <c r="I475" s="174"/>
      <c r="J475" s="174"/>
      <c r="K475" s="174"/>
    </row>
    <row r="476" spans="1:11" x14ac:dyDescent="0.3">
      <c r="A476" s="1126"/>
      <c r="B476" s="1127"/>
      <c r="C476" s="1127"/>
      <c r="D476" s="1127"/>
      <c r="E476" s="1127"/>
      <c r="F476" s="1127"/>
      <c r="G476" s="174"/>
      <c r="H476" s="174"/>
      <c r="I476" s="174"/>
      <c r="J476" s="174"/>
      <c r="K476" s="174"/>
    </row>
    <row r="477" spans="1:11" x14ac:dyDescent="0.3">
      <c r="A477" s="1126"/>
      <c r="B477" s="1127"/>
      <c r="C477" s="1127"/>
      <c r="D477" s="1127"/>
      <c r="E477" s="1127"/>
      <c r="F477" s="1127"/>
      <c r="G477" s="174"/>
      <c r="H477" s="174"/>
      <c r="I477" s="174"/>
      <c r="J477" s="174"/>
      <c r="K477" s="174"/>
    </row>
    <row r="478" spans="1:11" x14ac:dyDescent="0.3">
      <c r="A478" s="1126"/>
      <c r="B478" s="1127"/>
      <c r="C478" s="1127"/>
      <c r="D478" s="1127"/>
      <c r="E478" s="1127"/>
      <c r="F478" s="1127"/>
      <c r="G478" s="174"/>
      <c r="H478" s="174"/>
      <c r="I478" s="174"/>
      <c r="J478" s="174"/>
      <c r="K478" s="174"/>
    </row>
    <row r="479" spans="1:11" x14ac:dyDescent="0.3">
      <c r="A479" s="1126"/>
      <c r="B479" s="1127"/>
      <c r="C479" s="1127"/>
      <c r="D479" s="1127"/>
      <c r="E479" s="1127"/>
      <c r="F479" s="1127"/>
      <c r="G479" s="174"/>
      <c r="H479" s="174"/>
      <c r="I479" s="174"/>
      <c r="J479" s="174"/>
      <c r="K479" s="174"/>
    </row>
    <row r="480" spans="1:11" x14ac:dyDescent="0.3">
      <c r="A480" s="1126"/>
      <c r="B480" s="1127"/>
      <c r="C480" s="1127"/>
      <c r="D480" s="1127"/>
      <c r="E480" s="1127"/>
      <c r="F480" s="1127"/>
      <c r="G480" s="174"/>
      <c r="H480" s="174"/>
      <c r="I480" s="174"/>
      <c r="J480" s="174"/>
      <c r="K480" s="174"/>
    </row>
    <row r="481" spans="1:11" x14ac:dyDescent="0.3">
      <c r="A481" s="1126"/>
      <c r="B481" s="1127"/>
      <c r="C481" s="1127"/>
      <c r="D481" s="1127"/>
      <c r="E481" s="1127"/>
      <c r="F481" s="1127"/>
      <c r="G481" s="174"/>
      <c r="H481" s="174"/>
      <c r="I481" s="174"/>
      <c r="J481" s="174"/>
      <c r="K481" s="174"/>
    </row>
    <row r="482" spans="1:11" x14ac:dyDescent="0.3">
      <c r="A482" s="1126"/>
      <c r="B482" s="1127"/>
      <c r="C482" s="1127"/>
      <c r="D482" s="1127"/>
      <c r="E482" s="1127"/>
      <c r="F482" s="1127"/>
      <c r="G482" s="174"/>
      <c r="H482" s="174"/>
      <c r="I482" s="174"/>
      <c r="J482" s="174"/>
      <c r="K482" s="174"/>
    </row>
    <row r="483" spans="1:11" x14ac:dyDescent="0.3">
      <c r="A483" s="1126"/>
      <c r="B483" s="1127"/>
      <c r="C483" s="1127"/>
      <c r="D483" s="1127"/>
      <c r="E483" s="1127"/>
      <c r="F483" s="1127"/>
      <c r="G483" s="174"/>
      <c r="H483" s="174"/>
      <c r="I483" s="174"/>
      <c r="J483" s="174"/>
      <c r="K483" s="174"/>
    </row>
    <row r="484" spans="1:11" x14ac:dyDescent="0.3">
      <c r="A484" s="1126"/>
      <c r="B484" s="1127"/>
      <c r="C484" s="1127"/>
      <c r="D484" s="1127"/>
      <c r="E484" s="1127"/>
      <c r="F484" s="1127"/>
      <c r="G484" s="174"/>
      <c r="H484" s="174"/>
      <c r="I484" s="174"/>
      <c r="J484" s="174"/>
      <c r="K484" s="174"/>
    </row>
    <row r="485" spans="1:11" x14ac:dyDescent="0.3">
      <c r="A485" s="1126"/>
      <c r="B485" s="1127"/>
      <c r="C485" s="1127"/>
      <c r="D485" s="1127"/>
      <c r="E485" s="1127"/>
      <c r="F485" s="1127"/>
      <c r="G485" s="174"/>
      <c r="H485" s="174"/>
      <c r="I485" s="174"/>
      <c r="J485" s="174"/>
      <c r="K485" s="174"/>
    </row>
    <row r="486" spans="1:11" x14ac:dyDescent="0.3">
      <c r="A486" s="1126"/>
      <c r="B486" s="1127"/>
      <c r="C486" s="1127"/>
      <c r="D486" s="1127"/>
      <c r="E486" s="1127"/>
      <c r="F486" s="1127"/>
      <c r="G486" s="174"/>
      <c r="H486" s="174"/>
      <c r="I486" s="174"/>
      <c r="J486" s="174"/>
      <c r="K486" s="174"/>
    </row>
    <row r="487" spans="1:11" x14ac:dyDescent="0.3">
      <c r="A487" s="1126"/>
      <c r="B487" s="1127"/>
      <c r="C487" s="1127"/>
      <c r="D487" s="1127"/>
      <c r="E487" s="1127"/>
      <c r="F487" s="1127"/>
      <c r="G487" s="174"/>
      <c r="H487" s="174"/>
      <c r="I487" s="174"/>
      <c r="J487" s="174"/>
      <c r="K487" s="174"/>
    </row>
    <row r="488" spans="1:11" x14ac:dyDescent="0.3">
      <c r="A488" s="1126"/>
      <c r="B488" s="1127"/>
      <c r="C488" s="1127"/>
      <c r="D488" s="1127"/>
      <c r="E488" s="1127"/>
      <c r="F488" s="1127"/>
      <c r="G488" s="174"/>
      <c r="H488" s="174"/>
      <c r="I488" s="174"/>
      <c r="J488" s="174"/>
      <c r="K488" s="174"/>
    </row>
    <row r="489" spans="1:11" x14ac:dyDescent="0.3">
      <c r="A489" s="1126"/>
      <c r="B489" s="1127"/>
      <c r="C489" s="1127"/>
      <c r="D489" s="1127"/>
      <c r="E489" s="1127"/>
      <c r="F489" s="1127"/>
      <c r="G489" s="174"/>
      <c r="H489" s="174"/>
      <c r="I489" s="174"/>
      <c r="J489" s="174"/>
      <c r="K489" s="174"/>
    </row>
    <row r="490" spans="1:11" x14ac:dyDescent="0.3">
      <c r="A490" s="1126"/>
      <c r="B490" s="1127"/>
      <c r="C490" s="1127"/>
      <c r="D490" s="1127"/>
      <c r="E490" s="1127"/>
      <c r="F490" s="1127"/>
      <c r="G490" s="174"/>
      <c r="H490" s="174"/>
      <c r="I490" s="174"/>
      <c r="J490" s="174"/>
      <c r="K490" s="174"/>
    </row>
    <row r="491" spans="1:11" x14ac:dyDescent="0.3">
      <c r="A491" s="1126"/>
      <c r="B491" s="1127"/>
      <c r="C491" s="1127"/>
      <c r="D491" s="1127"/>
      <c r="E491" s="1127"/>
      <c r="F491" s="1127"/>
      <c r="G491" s="174"/>
      <c r="H491" s="174"/>
      <c r="I491" s="174"/>
      <c r="J491" s="174"/>
      <c r="K491" s="174"/>
    </row>
    <row r="492" spans="1:11" x14ac:dyDescent="0.3">
      <c r="A492" s="1126"/>
      <c r="B492" s="1127"/>
      <c r="C492" s="1127"/>
      <c r="D492" s="1127"/>
      <c r="E492" s="1127"/>
      <c r="F492" s="1127"/>
      <c r="G492" s="174"/>
      <c r="H492" s="174"/>
      <c r="I492" s="174"/>
      <c r="J492" s="174"/>
      <c r="K492" s="174"/>
    </row>
    <row r="493" spans="1:11" x14ac:dyDescent="0.3">
      <c r="A493" s="1126"/>
      <c r="B493" s="1127"/>
      <c r="C493" s="1127"/>
      <c r="D493" s="1127"/>
      <c r="E493" s="1127"/>
      <c r="F493" s="1127"/>
      <c r="G493" s="174"/>
      <c r="H493" s="174"/>
      <c r="I493" s="174"/>
      <c r="J493" s="174"/>
      <c r="K493" s="174"/>
    </row>
    <row r="494" spans="1:11" x14ac:dyDescent="0.3">
      <c r="A494" s="1126"/>
      <c r="B494" s="1127"/>
      <c r="C494" s="1127"/>
      <c r="D494" s="1127"/>
      <c r="E494" s="1127"/>
      <c r="F494" s="1127"/>
      <c r="G494" s="174"/>
      <c r="H494" s="174"/>
      <c r="I494" s="174"/>
      <c r="J494" s="174"/>
      <c r="K494" s="174"/>
    </row>
    <row r="495" spans="1:11" x14ac:dyDescent="0.3">
      <c r="A495" s="1126"/>
      <c r="B495" s="1127"/>
      <c r="C495" s="1127"/>
      <c r="D495" s="1127"/>
      <c r="E495" s="1127"/>
      <c r="F495" s="1127"/>
      <c r="G495" s="174"/>
      <c r="H495" s="174"/>
      <c r="I495" s="174"/>
      <c r="J495" s="174"/>
      <c r="K495" s="174"/>
    </row>
    <row r="496" spans="1:11" x14ac:dyDescent="0.3">
      <c r="A496" s="1126"/>
      <c r="B496" s="1127"/>
      <c r="C496" s="1127"/>
      <c r="D496" s="1127"/>
      <c r="E496" s="1127"/>
      <c r="F496" s="1127"/>
      <c r="G496" s="174"/>
      <c r="H496" s="174"/>
      <c r="I496" s="174"/>
      <c r="J496" s="174"/>
      <c r="K496" s="174"/>
    </row>
    <row r="497" spans="1:11" x14ac:dyDescent="0.3">
      <c r="A497" s="1126"/>
      <c r="B497" s="1127"/>
      <c r="C497" s="1127"/>
      <c r="D497" s="1127"/>
      <c r="E497" s="1127"/>
      <c r="F497" s="1127"/>
      <c r="G497" s="174"/>
      <c r="H497" s="174"/>
      <c r="I497" s="174"/>
      <c r="J497" s="174"/>
      <c r="K497" s="174"/>
    </row>
    <row r="498" spans="1:11" x14ac:dyDescent="0.3">
      <c r="A498" s="1126"/>
      <c r="B498" s="1127"/>
      <c r="C498" s="1127"/>
      <c r="D498" s="1127"/>
      <c r="E498" s="1127"/>
      <c r="F498" s="1127"/>
      <c r="G498" s="174"/>
      <c r="H498" s="174"/>
      <c r="I498" s="174"/>
      <c r="J498" s="174"/>
      <c r="K498" s="174"/>
    </row>
    <row r="499" spans="1:11" x14ac:dyDescent="0.3">
      <c r="A499" s="1126"/>
      <c r="B499" s="1127"/>
      <c r="C499" s="1127"/>
      <c r="D499" s="1127"/>
      <c r="E499" s="1127"/>
      <c r="F499" s="1127"/>
      <c r="G499" s="174"/>
      <c r="H499" s="174"/>
      <c r="I499" s="174"/>
      <c r="J499" s="174"/>
      <c r="K499" s="174"/>
    </row>
    <row r="500" spans="1:11" x14ac:dyDescent="0.3">
      <c r="A500" s="1126"/>
      <c r="B500" s="1127"/>
      <c r="C500" s="1127"/>
      <c r="D500" s="1127"/>
      <c r="E500" s="1127"/>
      <c r="F500" s="1127"/>
      <c r="G500" s="174"/>
      <c r="H500" s="174"/>
      <c r="I500" s="174"/>
      <c r="J500" s="174"/>
      <c r="K500" s="174"/>
    </row>
    <row r="501" spans="1:11" x14ac:dyDescent="0.3">
      <c r="A501" s="1126"/>
      <c r="B501" s="1127"/>
      <c r="C501" s="1127"/>
      <c r="D501" s="1127"/>
      <c r="E501" s="1127"/>
      <c r="F501" s="1127"/>
      <c r="G501" s="174"/>
      <c r="H501" s="174"/>
      <c r="I501" s="174"/>
      <c r="J501" s="174"/>
      <c r="K501" s="174"/>
    </row>
    <row r="502" spans="1:11" x14ac:dyDescent="0.3">
      <c r="A502" s="1126"/>
      <c r="B502" s="1127"/>
      <c r="C502" s="1127"/>
      <c r="D502" s="1127"/>
      <c r="E502" s="1127"/>
      <c r="F502" s="1127"/>
      <c r="G502" s="174"/>
      <c r="H502" s="174"/>
      <c r="I502" s="174"/>
      <c r="J502" s="174"/>
      <c r="K502" s="174"/>
    </row>
    <row r="503" spans="1:11" x14ac:dyDescent="0.3">
      <c r="A503" s="1126"/>
      <c r="B503" s="1127"/>
      <c r="C503" s="1127"/>
      <c r="D503" s="1127"/>
      <c r="E503" s="1127"/>
      <c r="F503" s="1127"/>
      <c r="G503" s="174"/>
      <c r="H503" s="174"/>
      <c r="I503" s="174"/>
      <c r="J503" s="174"/>
      <c r="K503" s="174"/>
    </row>
    <row r="504" spans="1:11" x14ac:dyDescent="0.3">
      <c r="A504" s="1126"/>
      <c r="B504" s="1127"/>
      <c r="C504" s="1127"/>
      <c r="D504" s="1127"/>
      <c r="E504" s="1127"/>
      <c r="F504" s="1127"/>
      <c r="G504" s="174"/>
      <c r="H504" s="174"/>
      <c r="I504" s="174"/>
      <c r="J504" s="174"/>
      <c r="K504" s="174"/>
    </row>
    <row r="505" spans="1:11" x14ac:dyDescent="0.3">
      <c r="A505" s="1126"/>
      <c r="B505" s="1127"/>
      <c r="C505" s="1127"/>
      <c r="D505" s="1127"/>
      <c r="E505" s="1127"/>
      <c r="F505" s="1127"/>
      <c r="G505" s="174"/>
      <c r="H505" s="174"/>
      <c r="I505" s="174"/>
      <c r="J505" s="174"/>
      <c r="K505" s="174"/>
    </row>
    <row r="506" spans="1:11" x14ac:dyDescent="0.3">
      <c r="A506" s="1126"/>
      <c r="B506" s="1127"/>
      <c r="C506" s="1127"/>
      <c r="D506" s="1127"/>
      <c r="E506" s="1127"/>
      <c r="F506" s="1127"/>
      <c r="G506" s="174"/>
      <c r="H506" s="174"/>
      <c r="I506" s="174"/>
      <c r="J506" s="174"/>
      <c r="K506" s="174"/>
    </row>
    <row r="507" spans="1:11" x14ac:dyDescent="0.3">
      <c r="A507" s="1126"/>
      <c r="B507" s="1127"/>
      <c r="C507" s="1127"/>
      <c r="D507" s="1127"/>
      <c r="E507" s="1127"/>
      <c r="F507" s="1127"/>
      <c r="G507" s="174"/>
      <c r="H507" s="174"/>
      <c r="I507" s="174"/>
      <c r="J507" s="174"/>
      <c r="K507" s="174"/>
    </row>
    <row r="508" spans="1:11" x14ac:dyDescent="0.3">
      <c r="A508" s="1126"/>
      <c r="B508" s="1127"/>
      <c r="C508" s="1127"/>
      <c r="D508" s="1127"/>
      <c r="E508" s="1127"/>
      <c r="F508" s="1127"/>
      <c r="G508" s="174"/>
      <c r="H508" s="174"/>
      <c r="I508" s="174"/>
      <c r="J508" s="174"/>
      <c r="K508" s="174"/>
    </row>
    <row r="509" spans="1:11" x14ac:dyDescent="0.3">
      <c r="A509" s="1126"/>
      <c r="B509" s="1127"/>
      <c r="C509" s="1127"/>
      <c r="D509" s="1127"/>
      <c r="E509" s="1127"/>
      <c r="F509" s="1127"/>
      <c r="G509" s="174"/>
      <c r="H509" s="174"/>
      <c r="I509" s="174"/>
      <c r="J509" s="174"/>
      <c r="K509" s="174"/>
    </row>
    <row r="510" spans="1:11" x14ac:dyDescent="0.3">
      <c r="A510" s="1126"/>
      <c r="B510" s="1127"/>
      <c r="C510" s="1127"/>
      <c r="D510" s="1127"/>
      <c r="E510" s="1127"/>
      <c r="F510" s="1127"/>
      <c r="G510" s="174"/>
      <c r="H510" s="174"/>
      <c r="I510" s="174"/>
      <c r="J510" s="174"/>
      <c r="K510" s="174"/>
    </row>
    <row r="511" spans="1:11" x14ac:dyDescent="0.3">
      <c r="A511" s="1126"/>
      <c r="B511" s="1127"/>
      <c r="C511" s="1127"/>
      <c r="D511" s="1127"/>
      <c r="E511" s="1127"/>
      <c r="F511" s="1127"/>
      <c r="G511" s="174"/>
      <c r="H511" s="174"/>
      <c r="I511" s="174"/>
      <c r="J511" s="174"/>
      <c r="K511" s="174"/>
    </row>
    <row r="512" spans="1:11" x14ac:dyDescent="0.3">
      <c r="A512" s="1126"/>
      <c r="B512" s="1127"/>
      <c r="C512" s="1127"/>
      <c r="D512" s="1127"/>
      <c r="E512" s="1127"/>
      <c r="F512" s="1127"/>
      <c r="G512" s="174"/>
      <c r="H512" s="174"/>
      <c r="I512" s="174"/>
      <c r="J512" s="174"/>
      <c r="K512" s="174"/>
    </row>
    <row r="513" spans="1:11" x14ac:dyDescent="0.3">
      <c r="A513" s="1126"/>
      <c r="B513" s="1127"/>
      <c r="C513" s="1127"/>
      <c r="D513" s="1127"/>
      <c r="E513" s="1127"/>
      <c r="F513" s="1127"/>
      <c r="G513" s="174"/>
      <c r="H513" s="174"/>
      <c r="I513" s="174"/>
      <c r="J513" s="174"/>
      <c r="K513" s="174"/>
    </row>
    <row r="514" spans="1:11" x14ac:dyDescent="0.3">
      <c r="A514" s="1126"/>
      <c r="B514" s="1127"/>
      <c r="C514" s="1127"/>
      <c r="D514" s="1127"/>
      <c r="E514" s="1127"/>
      <c r="F514" s="1127"/>
      <c r="G514" s="174"/>
      <c r="H514" s="174"/>
      <c r="I514" s="174"/>
      <c r="J514" s="174"/>
      <c r="K514" s="174"/>
    </row>
    <row r="515" spans="1:11" x14ac:dyDescent="0.3">
      <c r="A515" s="1126"/>
      <c r="B515" s="1127"/>
      <c r="C515" s="1127"/>
      <c r="D515" s="1127"/>
      <c r="E515" s="1127"/>
      <c r="F515" s="1127"/>
      <c r="G515" s="174"/>
      <c r="H515" s="174"/>
      <c r="I515" s="174"/>
      <c r="J515" s="174"/>
      <c r="K515" s="174"/>
    </row>
    <row r="516" spans="1:11" x14ac:dyDescent="0.3">
      <c r="A516" s="1126"/>
      <c r="B516" s="1127"/>
      <c r="C516" s="1127"/>
      <c r="D516" s="1127"/>
      <c r="E516" s="1127"/>
      <c r="F516" s="1127"/>
      <c r="G516" s="174"/>
      <c r="H516" s="174"/>
      <c r="I516" s="174"/>
      <c r="J516" s="174"/>
      <c r="K516" s="174"/>
    </row>
    <row r="517" spans="1:11" x14ac:dyDescent="0.3">
      <c r="A517" s="1126"/>
      <c r="B517" s="1127"/>
      <c r="C517" s="1127"/>
      <c r="D517" s="1127"/>
      <c r="E517" s="1127"/>
      <c r="F517" s="1127"/>
      <c r="G517" s="174"/>
      <c r="H517" s="174"/>
      <c r="I517" s="174"/>
      <c r="J517" s="174"/>
      <c r="K517" s="174"/>
    </row>
    <row r="518" spans="1:11" x14ac:dyDescent="0.3">
      <c r="A518" s="1126"/>
      <c r="B518" s="1127"/>
      <c r="C518" s="1127"/>
      <c r="D518" s="1127"/>
      <c r="E518" s="1127"/>
      <c r="F518" s="1127"/>
      <c r="G518" s="174"/>
      <c r="H518" s="174"/>
      <c r="I518" s="174"/>
      <c r="J518" s="174"/>
      <c r="K518" s="174"/>
    </row>
    <row r="519" spans="1:11" x14ac:dyDescent="0.3">
      <c r="A519" s="1126"/>
      <c r="B519" s="1127"/>
      <c r="C519" s="1127"/>
      <c r="D519" s="1127"/>
      <c r="E519" s="1127"/>
      <c r="F519" s="1127"/>
      <c r="G519" s="174"/>
      <c r="H519" s="174"/>
      <c r="I519" s="174"/>
      <c r="J519" s="174"/>
      <c r="K519" s="174"/>
    </row>
    <row r="520" spans="1:11" x14ac:dyDescent="0.3">
      <c r="A520" s="1126"/>
      <c r="B520" s="1127"/>
      <c r="C520" s="1127"/>
      <c r="D520" s="1127"/>
      <c r="E520" s="1127"/>
      <c r="F520" s="1127"/>
      <c r="G520" s="174"/>
      <c r="H520" s="174"/>
      <c r="I520" s="174"/>
      <c r="J520" s="174"/>
      <c r="K520" s="174"/>
    </row>
    <row r="521" spans="1:11" x14ac:dyDescent="0.3">
      <c r="A521" s="1126"/>
      <c r="B521" s="1127"/>
      <c r="C521" s="1127"/>
      <c r="D521" s="1127"/>
      <c r="E521" s="1127"/>
      <c r="F521" s="1127"/>
      <c r="G521" s="174"/>
      <c r="H521" s="174"/>
      <c r="I521" s="174"/>
      <c r="J521" s="174"/>
      <c r="K521" s="174"/>
    </row>
    <row r="522" spans="1:11" x14ac:dyDescent="0.3">
      <c r="A522" s="1126"/>
      <c r="B522" s="1127"/>
      <c r="C522" s="1127"/>
      <c r="D522" s="1127"/>
      <c r="E522" s="1127"/>
      <c r="F522" s="1127"/>
      <c r="G522" s="174"/>
      <c r="H522" s="174"/>
      <c r="I522" s="174"/>
      <c r="J522" s="174"/>
      <c r="K522" s="174"/>
    </row>
    <row r="523" spans="1:11" x14ac:dyDescent="0.3">
      <c r="A523" s="1126"/>
      <c r="B523" s="1127"/>
      <c r="C523" s="1127"/>
      <c r="D523" s="1127"/>
      <c r="E523" s="1127"/>
      <c r="F523" s="1127"/>
      <c r="G523" s="174"/>
      <c r="H523" s="174"/>
      <c r="I523" s="174"/>
      <c r="J523" s="174"/>
      <c r="K523" s="174"/>
    </row>
    <row r="524" spans="1:11" x14ac:dyDescent="0.3">
      <c r="A524" s="1126"/>
      <c r="B524" s="1127"/>
      <c r="C524" s="1127"/>
      <c r="D524" s="1127"/>
      <c r="E524" s="1127"/>
      <c r="F524" s="1127"/>
      <c r="G524" s="174"/>
      <c r="H524" s="174"/>
      <c r="I524" s="174"/>
      <c r="J524" s="174"/>
      <c r="K524" s="174"/>
    </row>
    <row r="525" spans="1:11" x14ac:dyDescent="0.3">
      <c r="A525" s="1126"/>
      <c r="B525" s="1127"/>
      <c r="C525" s="1127"/>
      <c r="D525" s="1127"/>
      <c r="E525" s="1127"/>
      <c r="F525" s="1127"/>
      <c r="G525" s="174"/>
      <c r="H525" s="174"/>
      <c r="I525" s="174"/>
      <c r="J525" s="174"/>
      <c r="K525" s="174"/>
    </row>
    <row r="526" spans="1:11" x14ac:dyDescent="0.3">
      <c r="A526" s="1126"/>
      <c r="B526" s="1127"/>
      <c r="C526" s="1127"/>
      <c r="D526" s="1127"/>
      <c r="E526" s="1127"/>
      <c r="F526" s="1127"/>
      <c r="G526" s="174"/>
      <c r="H526" s="174"/>
      <c r="I526" s="174"/>
      <c r="J526" s="174"/>
      <c r="K526" s="174"/>
    </row>
    <row r="527" spans="1:11" x14ac:dyDescent="0.3">
      <c r="A527" s="1126"/>
      <c r="B527" s="1127"/>
      <c r="C527" s="1127"/>
      <c r="D527" s="1127"/>
      <c r="E527" s="1127"/>
      <c r="F527" s="1127"/>
      <c r="G527" s="174"/>
      <c r="H527" s="174"/>
      <c r="I527" s="174"/>
      <c r="J527" s="174"/>
      <c r="K527" s="174"/>
    </row>
    <row r="528" spans="1:11" x14ac:dyDescent="0.3">
      <c r="A528" s="1126"/>
      <c r="B528" s="1127"/>
      <c r="C528" s="1127"/>
      <c r="D528" s="1127"/>
      <c r="E528" s="1127"/>
      <c r="F528" s="1127"/>
      <c r="G528" s="174"/>
      <c r="H528" s="174"/>
      <c r="I528" s="174"/>
      <c r="J528" s="174"/>
      <c r="K528" s="174"/>
    </row>
    <row r="529" spans="1:11" x14ac:dyDescent="0.3">
      <c r="A529" s="1126"/>
      <c r="B529" s="1127"/>
      <c r="C529" s="1127"/>
      <c r="D529" s="1127"/>
      <c r="E529" s="1127"/>
      <c r="F529" s="1127"/>
      <c r="G529" s="174"/>
      <c r="H529" s="174"/>
      <c r="I529" s="174"/>
      <c r="J529" s="174"/>
      <c r="K529" s="174"/>
    </row>
    <row r="530" spans="1:11" x14ac:dyDescent="0.3">
      <c r="A530" s="1126"/>
      <c r="B530" s="1127"/>
      <c r="C530" s="1127"/>
      <c r="D530" s="1127"/>
      <c r="E530" s="1127"/>
      <c r="F530" s="1127"/>
      <c r="G530" s="174"/>
      <c r="H530" s="174"/>
      <c r="I530" s="174"/>
      <c r="J530" s="174"/>
      <c r="K530" s="174"/>
    </row>
    <row r="531" spans="1:11" x14ac:dyDescent="0.3">
      <c r="A531" s="1126"/>
      <c r="B531" s="1127"/>
      <c r="C531" s="1127"/>
      <c r="D531" s="1127"/>
      <c r="E531" s="1127"/>
      <c r="F531" s="1127"/>
      <c r="G531" s="174"/>
      <c r="H531" s="174"/>
      <c r="I531" s="174"/>
      <c r="J531" s="174"/>
      <c r="K531" s="174"/>
    </row>
    <row r="532" spans="1:11" x14ac:dyDescent="0.3">
      <c r="A532" s="1126"/>
      <c r="B532" s="1127"/>
      <c r="C532" s="1127"/>
      <c r="D532" s="1127"/>
      <c r="E532" s="1127"/>
      <c r="F532" s="1127"/>
      <c r="G532" s="174"/>
      <c r="H532" s="174"/>
      <c r="I532" s="174"/>
      <c r="J532" s="174"/>
      <c r="K532" s="174"/>
    </row>
    <row r="533" spans="1:11" x14ac:dyDescent="0.3">
      <c r="A533" s="1126"/>
      <c r="B533" s="1127"/>
      <c r="C533" s="1127"/>
      <c r="D533" s="1127"/>
      <c r="E533" s="1127"/>
      <c r="F533" s="1127"/>
      <c r="G533" s="174"/>
      <c r="H533" s="174"/>
      <c r="I533" s="174"/>
      <c r="J533" s="174"/>
      <c r="K533" s="174"/>
    </row>
    <row r="534" spans="1:11" x14ac:dyDescent="0.3">
      <c r="A534" s="1126"/>
      <c r="B534" s="1127"/>
      <c r="C534" s="1127"/>
      <c r="D534" s="1127"/>
      <c r="E534" s="1127"/>
      <c r="F534" s="1127"/>
      <c r="G534" s="174"/>
      <c r="H534" s="174"/>
      <c r="I534" s="174"/>
      <c r="J534" s="174"/>
      <c r="K534" s="174"/>
    </row>
    <row r="535" spans="1:11" x14ac:dyDescent="0.3">
      <c r="A535" s="1126"/>
      <c r="B535" s="1127"/>
      <c r="C535" s="1127"/>
      <c r="D535" s="1127"/>
      <c r="E535" s="1127"/>
      <c r="F535" s="1127"/>
      <c r="G535" s="174"/>
      <c r="H535" s="174"/>
      <c r="I535" s="174"/>
      <c r="J535" s="174"/>
      <c r="K535" s="174"/>
    </row>
    <row r="536" spans="1:11" x14ac:dyDescent="0.3">
      <c r="A536" s="1126"/>
      <c r="B536" s="1127"/>
      <c r="C536" s="1127"/>
      <c r="D536" s="1127"/>
      <c r="E536" s="1127"/>
      <c r="F536" s="1127"/>
      <c r="G536" s="174"/>
      <c r="H536" s="174"/>
      <c r="I536" s="174"/>
      <c r="J536" s="174"/>
      <c r="K536" s="174"/>
    </row>
    <row r="537" spans="1:11" x14ac:dyDescent="0.3">
      <c r="A537" s="1126"/>
      <c r="B537" s="1127"/>
      <c r="C537" s="1127"/>
      <c r="D537" s="1127"/>
      <c r="E537" s="1127"/>
      <c r="F537" s="1127"/>
      <c r="G537" s="174"/>
      <c r="H537" s="174"/>
      <c r="I537" s="174"/>
      <c r="J537" s="174"/>
      <c r="K537" s="174"/>
    </row>
    <row r="538" spans="1:11" x14ac:dyDescent="0.3">
      <c r="A538" s="1126"/>
      <c r="B538" s="1127"/>
      <c r="C538" s="1127"/>
      <c r="D538" s="1127"/>
      <c r="E538" s="1127"/>
      <c r="F538" s="1127"/>
      <c r="G538" s="174"/>
      <c r="H538" s="174"/>
      <c r="I538" s="174"/>
      <c r="J538" s="174"/>
      <c r="K538" s="174"/>
    </row>
    <row r="539" spans="1:11" x14ac:dyDescent="0.3">
      <c r="A539" s="1126"/>
      <c r="B539" s="1127"/>
      <c r="C539" s="1127"/>
      <c r="D539" s="1127"/>
      <c r="E539" s="1127"/>
      <c r="F539" s="1127"/>
      <c r="G539" s="174"/>
      <c r="H539" s="174"/>
      <c r="I539" s="174"/>
      <c r="J539" s="174"/>
      <c r="K539" s="174"/>
    </row>
    <row r="540" spans="1:11" x14ac:dyDescent="0.3">
      <c r="A540" s="1126"/>
      <c r="B540" s="1127"/>
      <c r="C540" s="1127"/>
      <c r="D540" s="1127"/>
      <c r="E540" s="1127"/>
      <c r="F540" s="1127"/>
      <c r="G540" s="174"/>
      <c r="H540" s="174"/>
      <c r="I540" s="174"/>
      <c r="J540" s="174"/>
      <c r="K540" s="174"/>
    </row>
    <row r="541" spans="1:11" x14ac:dyDescent="0.3">
      <c r="A541" s="1126"/>
      <c r="B541" s="1127"/>
      <c r="C541" s="1127"/>
      <c r="D541" s="1127"/>
      <c r="E541" s="1127"/>
      <c r="F541" s="1127"/>
      <c r="G541" s="174"/>
      <c r="H541" s="174"/>
      <c r="I541" s="174"/>
      <c r="J541" s="174"/>
      <c r="K541" s="174"/>
    </row>
    <row r="542" spans="1:11" x14ac:dyDescent="0.3">
      <c r="A542" s="1126"/>
      <c r="B542" s="1127"/>
      <c r="C542" s="1127"/>
      <c r="D542" s="1127"/>
      <c r="E542" s="1127"/>
      <c r="F542" s="1127"/>
      <c r="G542" s="174"/>
      <c r="H542" s="174"/>
      <c r="I542" s="174"/>
      <c r="J542" s="174"/>
      <c r="K542" s="174"/>
    </row>
    <row r="543" spans="1:11" x14ac:dyDescent="0.3">
      <c r="A543" s="1126"/>
      <c r="B543" s="1127"/>
      <c r="C543" s="1127"/>
      <c r="D543" s="1127"/>
      <c r="E543" s="1127"/>
      <c r="F543" s="1127"/>
      <c r="G543" s="174"/>
      <c r="H543" s="174"/>
      <c r="I543" s="174"/>
      <c r="J543" s="174"/>
      <c r="K543" s="174"/>
    </row>
    <row r="544" spans="1:11" x14ac:dyDescent="0.3">
      <c r="A544" s="1126"/>
      <c r="B544" s="1127"/>
      <c r="C544" s="1127"/>
      <c r="D544" s="1127"/>
      <c r="E544" s="1127"/>
      <c r="F544" s="1127"/>
      <c r="G544" s="174"/>
      <c r="H544" s="174"/>
      <c r="I544" s="174"/>
      <c r="J544" s="174"/>
      <c r="K544" s="174"/>
    </row>
    <row r="545" spans="1:11" x14ac:dyDescent="0.3">
      <c r="A545" s="1126"/>
      <c r="B545" s="1127"/>
      <c r="C545" s="1127"/>
      <c r="D545" s="1127"/>
      <c r="E545" s="1127"/>
      <c r="F545" s="1127"/>
      <c r="G545" s="174"/>
      <c r="H545" s="174"/>
      <c r="I545" s="174"/>
      <c r="J545" s="174"/>
      <c r="K545" s="174"/>
    </row>
    <row r="546" spans="1:11" x14ac:dyDescent="0.3">
      <c r="A546" s="1126"/>
      <c r="B546" s="1127"/>
      <c r="C546" s="1127"/>
      <c r="D546" s="1127"/>
      <c r="E546" s="1127"/>
      <c r="F546" s="1127"/>
      <c r="G546" s="174"/>
      <c r="H546" s="174"/>
      <c r="I546" s="174"/>
      <c r="J546" s="174"/>
      <c r="K546" s="174"/>
    </row>
    <row r="547" spans="1:11" x14ac:dyDescent="0.3">
      <c r="A547" s="1126"/>
      <c r="B547" s="1127"/>
      <c r="C547" s="1127"/>
      <c r="D547" s="1127"/>
      <c r="E547" s="1127"/>
      <c r="F547" s="1127"/>
      <c r="G547" s="174"/>
      <c r="H547" s="174"/>
      <c r="I547" s="174"/>
      <c r="J547" s="174"/>
      <c r="K547" s="174"/>
    </row>
    <row r="548" spans="1:11" x14ac:dyDescent="0.3">
      <c r="A548" s="1126"/>
      <c r="B548" s="1127"/>
      <c r="C548" s="1127"/>
      <c r="D548" s="1127"/>
      <c r="E548" s="1127"/>
      <c r="F548" s="1127"/>
      <c r="G548" s="174"/>
      <c r="H548" s="174"/>
      <c r="I548" s="174"/>
      <c r="J548" s="174"/>
      <c r="K548" s="174"/>
    </row>
    <row r="549" spans="1:11" x14ac:dyDescent="0.3">
      <c r="A549" s="1126"/>
      <c r="B549" s="1127"/>
      <c r="C549" s="1127"/>
      <c r="D549" s="1127"/>
      <c r="E549" s="1127"/>
      <c r="F549" s="1127"/>
      <c r="G549" s="174"/>
      <c r="H549" s="174"/>
      <c r="I549" s="174"/>
      <c r="J549" s="174"/>
      <c r="K549" s="174"/>
    </row>
    <row r="550" spans="1:11" x14ac:dyDescent="0.3">
      <c r="A550" s="1126"/>
      <c r="B550" s="1127"/>
      <c r="C550" s="1127"/>
      <c r="D550" s="1127"/>
      <c r="E550" s="1127"/>
      <c r="F550" s="1127"/>
      <c r="G550" s="174"/>
      <c r="H550" s="174"/>
      <c r="I550" s="174"/>
      <c r="J550" s="174"/>
      <c r="K550" s="174"/>
    </row>
    <row r="551" spans="1:11" x14ac:dyDescent="0.3">
      <c r="A551" s="1126"/>
      <c r="B551" s="1127"/>
      <c r="C551" s="1127"/>
      <c r="D551" s="1127"/>
      <c r="E551" s="1127"/>
      <c r="F551" s="1127"/>
      <c r="G551" s="174"/>
      <c r="H551" s="174"/>
      <c r="I551" s="174"/>
      <c r="J551" s="174"/>
      <c r="K551" s="174"/>
    </row>
    <row r="552" spans="1:11" x14ac:dyDescent="0.3">
      <c r="A552" s="1126"/>
      <c r="B552" s="1127"/>
      <c r="C552" s="1127"/>
      <c r="D552" s="1127"/>
      <c r="E552" s="1127"/>
      <c r="F552" s="1127"/>
      <c r="G552" s="174"/>
      <c r="H552" s="174"/>
      <c r="I552" s="174"/>
      <c r="J552" s="174"/>
      <c r="K552" s="174"/>
    </row>
    <row r="553" spans="1:11" x14ac:dyDescent="0.3">
      <c r="A553" s="1126"/>
      <c r="B553" s="1127"/>
      <c r="C553" s="1127"/>
      <c r="D553" s="1127"/>
      <c r="E553" s="1127"/>
      <c r="F553" s="1127"/>
      <c r="G553" s="174"/>
      <c r="H553" s="174"/>
      <c r="I553" s="174"/>
      <c r="J553" s="174"/>
      <c r="K553" s="174"/>
    </row>
    <row r="554" spans="1:11" x14ac:dyDescent="0.3">
      <c r="A554" s="1126"/>
      <c r="B554" s="1127"/>
      <c r="C554" s="1127"/>
      <c r="D554" s="1127"/>
      <c r="E554" s="1127"/>
      <c r="F554" s="1127"/>
      <c r="G554" s="174"/>
      <c r="H554" s="174"/>
      <c r="I554" s="174"/>
      <c r="J554" s="174"/>
      <c r="K554" s="174"/>
    </row>
    <row r="555" spans="1:11" x14ac:dyDescent="0.3">
      <c r="A555" s="1126"/>
      <c r="B555" s="1127"/>
      <c r="C555" s="1127"/>
      <c r="D555" s="1127"/>
      <c r="E555" s="1127"/>
      <c r="F555" s="1127"/>
      <c r="G555" s="174"/>
      <c r="H555" s="174"/>
      <c r="I555" s="174"/>
      <c r="J555" s="174"/>
      <c r="K555" s="174"/>
    </row>
    <row r="556" spans="1:11" x14ac:dyDescent="0.3">
      <c r="A556" s="1126"/>
      <c r="B556" s="1127"/>
      <c r="C556" s="1127"/>
      <c r="D556" s="1127"/>
      <c r="E556" s="1127"/>
      <c r="F556" s="1127"/>
      <c r="G556" s="174"/>
      <c r="H556" s="174"/>
      <c r="I556" s="174"/>
      <c r="J556" s="174"/>
      <c r="K556" s="174"/>
    </row>
    <row r="557" spans="1:11" x14ac:dyDescent="0.3">
      <c r="A557" s="1126"/>
      <c r="B557" s="1127"/>
      <c r="C557" s="1127"/>
      <c r="D557" s="1127"/>
      <c r="E557" s="1127"/>
      <c r="F557" s="1127"/>
      <c r="G557" s="174"/>
      <c r="H557" s="174"/>
      <c r="I557" s="174"/>
      <c r="J557" s="174"/>
      <c r="K557" s="174"/>
    </row>
    <row r="558" spans="1:11" x14ac:dyDescent="0.3">
      <c r="A558" s="1126"/>
      <c r="B558" s="1127"/>
      <c r="C558" s="1127"/>
      <c r="D558" s="1127"/>
      <c r="E558" s="1127"/>
      <c r="F558" s="1127"/>
      <c r="G558" s="174"/>
      <c r="H558" s="174"/>
      <c r="I558" s="174"/>
      <c r="J558" s="174"/>
      <c r="K558" s="174"/>
    </row>
    <row r="559" spans="1:11" x14ac:dyDescent="0.3">
      <c r="A559" s="1126"/>
      <c r="B559" s="1127"/>
      <c r="C559" s="1127"/>
      <c r="D559" s="1127"/>
      <c r="E559" s="1127"/>
      <c r="F559" s="1127"/>
      <c r="G559" s="174"/>
      <c r="H559" s="174"/>
      <c r="I559" s="174"/>
      <c r="J559" s="174"/>
      <c r="K559" s="174"/>
    </row>
    <row r="560" spans="1:11" x14ac:dyDescent="0.3">
      <c r="A560" s="1126"/>
      <c r="B560" s="1127"/>
      <c r="C560" s="1127"/>
      <c r="D560" s="1127"/>
      <c r="E560" s="1127"/>
      <c r="F560" s="1127"/>
      <c r="G560" s="174"/>
      <c r="H560" s="174"/>
      <c r="I560" s="174"/>
      <c r="J560" s="174"/>
      <c r="K560" s="174"/>
    </row>
    <row r="561" spans="1:11" x14ac:dyDescent="0.3">
      <c r="A561" s="1126"/>
      <c r="B561" s="1127"/>
      <c r="C561" s="1127"/>
      <c r="D561" s="1127"/>
      <c r="E561" s="1127"/>
      <c r="F561" s="1127"/>
      <c r="G561" s="174"/>
      <c r="H561" s="174"/>
      <c r="I561" s="174"/>
      <c r="J561" s="174"/>
      <c r="K561" s="174"/>
    </row>
    <row r="562" spans="1:11" x14ac:dyDescent="0.3">
      <c r="A562" s="1126"/>
      <c r="B562" s="1127"/>
      <c r="C562" s="1127"/>
      <c r="D562" s="1127"/>
      <c r="E562" s="1127"/>
      <c r="F562" s="1127"/>
      <c r="G562" s="174"/>
      <c r="H562" s="174"/>
      <c r="I562" s="174"/>
      <c r="J562" s="174"/>
      <c r="K562" s="174"/>
    </row>
    <row r="563" spans="1:11" x14ac:dyDescent="0.3">
      <c r="A563" s="1126"/>
      <c r="B563" s="1127"/>
      <c r="C563" s="1127"/>
      <c r="D563" s="1127"/>
      <c r="E563" s="1127"/>
      <c r="F563" s="1127"/>
      <c r="G563" s="174"/>
      <c r="H563" s="174"/>
      <c r="I563" s="174"/>
      <c r="J563" s="174"/>
      <c r="K563" s="174"/>
    </row>
    <row r="564" spans="1:11" x14ac:dyDescent="0.3">
      <c r="A564" s="1126"/>
      <c r="B564" s="1127"/>
      <c r="C564" s="1127"/>
      <c r="D564" s="1127"/>
      <c r="E564" s="1127"/>
      <c r="F564" s="1127"/>
      <c r="G564" s="174"/>
      <c r="H564" s="174"/>
      <c r="I564" s="174"/>
      <c r="J564" s="174"/>
      <c r="K564" s="174"/>
    </row>
    <row r="565" spans="1:11" x14ac:dyDescent="0.3">
      <c r="A565" s="1126"/>
      <c r="B565" s="1127"/>
      <c r="C565" s="1127"/>
      <c r="D565" s="1127"/>
      <c r="E565" s="1127"/>
      <c r="F565" s="1127"/>
      <c r="G565" s="174"/>
      <c r="H565" s="174"/>
      <c r="I565" s="174"/>
      <c r="J565" s="174"/>
      <c r="K565" s="174"/>
    </row>
    <row r="566" spans="1:11" x14ac:dyDescent="0.3">
      <c r="A566" s="1126"/>
      <c r="B566" s="1127"/>
      <c r="C566" s="1127"/>
      <c r="D566" s="1127"/>
      <c r="E566" s="1127"/>
      <c r="F566" s="1127"/>
      <c r="G566" s="174"/>
      <c r="H566" s="174"/>
      <c r="I566" s="174"/>
      <c r="J566" s="174"/>
      <c r="K566" s="174"/>
    </row>
    <row r="567" spans="1:11" x14ac:dyDescent="0.3">
      <c r="A567" s="1126"/>
      <c r="B567" s="1127"/>
      <c r="C567" s="1127"/>
      <c r="D567" s="1127"/>
      <c r="E567" s="1127"/>
      <c r="F567" s="1127"/>
      <c r="G567" s="174"/>
      <c r="H567" s="174"/>
      <c r="I567" s="174"/>
      <c r="J567" s="174"/>
      <c r="K567" s="174"/>
    </row>
    <row r="568" spans="1:11" x14ac:dyDescent="0.3">
      <c r="A568" s="1126"/>
      <c r="B568" s="1127"/>
      <c r="C568" s="1127"/>
      <c r="D568" s="1127"/>
      <c r="E568" s="1127"/>
      <c r="F568" s="1127"/>
      <c r="G568" s="174"/>
      <c r="H568" s="174"/>
      <c r="I568" s="174"/>
      <c r="J568" s="174"/>
      <c r="K568" s="174"/>
    </row>
    <row r="569" spans="1:11" x14ac:dyDescent="0.3">
      <c r="A569" s="1126"/>
      <c r="B569" s="1127"/>
      <c r="C569" s="1127"/>
      <c r="D569" s="1127"/>
      <c r="E569" s="1127"/>
      <c r="F569" s="1127"/>
      <c r="G569" s="174"/>
      <c r="H569" s="174"/>
      <c r="I569" s="174"/>
      <c r="J569" s="174"/>
      <c r="K569" s="174"/>
    </row>
    <row r="570" spans="1:11" x14ac:dyDescent="0.3">
      <c r="A570" s="1126"/>
      <c r="B570" s="1127"/>
      <c r="C570" s="1127"/>
      <c r="D570" s="1127"/>
      <c r="E570" s="1127"/>
      <c r="F570" s="1127"/>
      <c r="G570" s="174"/>
      <c r="H570" s="174"/>
      <c r="I570" s="174"/>
      <c r="J570" s="174"/>
      <c r="K570" s="174"/>
    </row>
    <row r="571" spans="1:11" x14ac:dyDescent="0.3">
      <c r="A571" s="1126"/>
      <c r="B571" s="1127"/>
      <c r="C571" s="1127"/>
      <c r="D571" s="1127"/>
      <c r="E571" s="1127"/>
      <c r="F571" s="1127"/>
      <c r="G571" s="174"/>
      <c r="H571" s="174"/>
      <c r="I571" s="174"/>
      <c r="J571" s="174"/>
      <c r="K571" s="174"/>
    </row>
    <row r="572" spans="1:11" x14ac:dyDescent="0.3">
      <c r="A572" s="1126"/>
      <c r="B572" s="1127"/>
      <c r="C572" s="1127"/>
      <c r="D572" s="1127"/>
      <c r="E572" s="1127"/>
      <c r="F572" s="1127"/>
      <c r="G572" s="174"/>
      <c r="H572" s="174"/>
      <c r="I572" s="174"/>
      <c r="J572" s="174"/>
      <c r="K572" s="174"/>
    </row>
    <row r="573" spans="1:11" x14ac:dyDescent="0.3">
      <c r="A573" s="1126"/>
      <c r="B573" s="1127"/>
      <c r="C573" s="1127"/>
      <c r="D573" s="1127"/>
      <c r="E573" s="1127"/>
      <c r="F573" s="1127"/>
      <c r="G573" s="174"/>
      <c r="H573" s="174"/>
      <c r="I573" s="174"/>
      <c r="J573" s="174"/>
      <c r="K573" s="174"/>
    </row>
    <row r="574" spans="1:11" x14ac:dyDescent="0.3">
      <c r="A574" s="1126"/>
      <c r="B574" s="1127"/>
      <c r="C574" s="1127"/>
      <c r="D574" s="1127"/>
      <c r="E574" s="1127"/>
      <c r="F574" s="1127"/>
      <c r="G574" s="174"/>
      <c r="H574" s="174"/>
      <c r="I574" s="174"/>
      <c r="J574" s="174"/>
      <c r="K574" s="174"/>
    </row>
    <row r="575" spans="1:11" x14ac:dyDescent="0.3">
      <c r="A575" s="1126"/>
      <c r="B575" s="1127"/>
      <c r="C575" s="1127"/>
      <c r="D575" s="1127"/>
      <c r="E575" s="1127"/>
      <c r="F575" s="1127"/>
      <c r="G575" s="174"/>
      <c r="H575" s="174"/>
      <c r="I575" s="174"/>
      <c r="J575" s="174"/>
      <c r="K575" s="174"/>
    </row>
    <row r="576" spans="1:11" x14ac:dyDescent="0.3">
      <c r="A576" s="1126"/>
      <c r="B576" s="1127"/>
      <c r="C576" s="1127"/>
      <c r="D576" s="1127"/>
      <c r="E576" s="1127"/>
      <c r="F576" s="1127"/>
      <c r="G576" s="174"/>
      <c r="H576" s="174"/>
      <c r="I576" s="174"/>
      <c r="J576" s="174"/>
      <c r="K576" s="174"/>
    </row>
    <row r="577" spans="1:11" x14ac:dyDescent="0.3">
      <c r="A577" s="1126"/>
      <c r="B577" s="1127"/>
      <c r="C577" s="1127"/>
      <c r="D577" s="1127"/>
      <c r="E577" s="1127"/>
      <c r="F577" s="1127"/>
      <c r="G577" s="174"/>
      <c r="H577" s="174"/>
      <c r="I577" s="174"/>
      <c r="J577" s="174"/>
      <c r="K577" s="174"/>
    </row>
    <row r="578" spans="1:11" x14ac:dyDescent="0.3">
      <c r="A578" s="1126"/>
      <c r="B578" s="1127"/>
      <c r="C578" s="1127"/>
      <c r="D578" s="1127"/>
      <c r="E578" s="1127"/>
      <c r="F578" s="1127"/>
      <c r="G578" s="174"/>
      <c r="H578" s="174"/>
      <c r="I578" s="174"/>
      <c r="J578" s="174"/>
      <c r="K578" s="174"/>
    </row>
    <row r="579" spans="1:11" x14ac:dyDescent="0.3">
      <c r="A579" s="1126"/>
      <c r="B579" s="1127"/>
      <c r="C579" s="1127"/>
      <c r="D579" s="1127"/>
      <c r="E579" s="1127"/>
      <c r="F579" s="1127"/>
      <c r="G579" s="174"/>
      <c r="H579" s="174"/>
      <c r="I579" s="174"/>
      <c r="J579" s="174"/>
      <c r="K579" s="174"/>
    </row>
    <row r="580" spans="1:11" x14ac:dyDescent="0.3">
      <c r="A580" s="1126"/>
      <c r="B580" s="1127"/>
      <c r="C580" s="1127"/>
      <c r="D580" s="1127"/>
      <c r="E580" s="1127"/>
      <c r="F580" s="1127"/>
      <c r="G580" s="174"/>
      <c r="H580" s="174"/>
      <c r="I580" s="174"/>
      <c r="J580" s="174"/>
      <c r="K580" s="174"/>
    </row>
    <row r="581" spans="1:11" x14ac:dyDescent="0.3">
      <c r="A581" s="1126"/>
      <c r="B581" s="1127"/>
      <c r="C581" s="1127"/>
      <c r="D581" s="1127"/>
      <c r="E581" s="1127"/>
      <c r="F581" s="1127"/>
      <c r="G581" s="174"/>
      <c r="H581" s="174"/>
      <c r="I581" s="174"/>
      <c r="J581" s="174"/>
      <c r="K581" s="174"/>
    </row>
    <row r="582" spans="1:11" x14ac:dyDescent="0.3">
      <c r="A582" s="1126"/>
      <c r="B582" s="1127"/>
      <c r="C582" s="1127"/>
      <c r="D582" s="1127"/>
      <c r="E582" s="1127"/>
      <c r="F582" s="1127"/>
      <c r="G582" s="174"/>
      <c r="H582" s="174"/>
      <c r="I582" s="174"/>
      <c r="J582" s="174"/>
      <c r="K582" s="174"/>
    </row>
    <row r="583" spans="1:11" x14ac:dyDescent="0.3">
      <c r="A583" s="1126"/>
      <c r="B583" s="1127"/>
      <c r="C583" s="1127"/>
      <c r="D583" s="1127"/>
      <c r="E583" s="1127"/>
      <c r="F583" s="1127"/>
      <c r="G583" s="174"/>
      <c r="H583" s="174"/>
      <c r="I583" s="174"/>
      <c r="J583" s="174"/>
      <c r="K583" s="174"/>
    </row>
    <row r="584" spans="1:11" x14ac:dyDescent="0.3">
      <c r="A584" s="1126"/>
      <c r="B584" s="1127"/>
      <c r="C584" s="1127"/>
      <c r="D584" s="1127"/>
      <c r="E584" s="1127"/>
      <c r="F584" s="1127"/>
      <c r="G584" s="174"/>
      <c r="H584" s="174"/>
      <c r="I584" s="174"/>
      <c r="J584" s="174"/>
      <c r="K584" s="174"/>
    </row>
    <row r="585" spans="1:11" x14ac:dyDescent="0.3">
      <c r="A585" s="1126"/>
      <c r="B585" s="1127"/>
      <c r="C585" s="1127"/>
      <c r="D585" s="1127"/>
      <c r="E585" s="1127"/>
      <c r="F585" s="1127"/>
      <c r="G585" s="174"/>
      <c r="H585" s="174"/>
      <c r="I585" s="174"/>
      <c r="J585" s="174"/>
      <c r="K585" s="174"/>
    </row>
    <row r="586" spans="1:11" x14ac:dyDescent="0.3">
      <c r="A586" s="1126"/>
      <c r="B586" s="1127"/>
      <c r="C586" s="1127"/>
      <c r="D586" s="1127"/>
      <c r="E586" s="1127"/>
      <c r="F586" s="1127"/>
      <c r="G586" s="174"/>
      <c r="H586" s="174"/>
      <c r="I586" s="174"/>
      <c r="J586" s="174"/>
      <c r="K586" s="174"/>
    </row>
    <row r="587" spans="1:11" x14ac:dyDescent="0.3">
      <c r="A587" s="1126"/>
      <c r="B587" s="1127"/>
      <c r="C587" s="1127"/>
      <c r="D587" s="1127"/>
      <c r="E587" s="1127"/>
      <c r="F587" s="1127"/>
      <c r="G587" s="174"/>
      <c r="H587" s="174"/>
      <c r="I587" s="174"/>
      <c r="J587" s="174"/>
      <c r="K587" s="174"/>
    </row>
    <row r="588" spans="1:11" x14ac:dyDescent="0.3">
      <c r="A588" s="1126"/>
      <c r="B588" s="1127"/>
      <c r="C588" s="1127"/>
      <c r="D588" s="1127"/>
      <c r="E588" s="1127"/>
      <c r="F588" s="1127"/>
      <c r="G588" s="174"/>
      <c r="H588" s="174"/>
      <c r="I588" s="174"/>
      <c r="J588" s="174"/>
      <c r="K588" s="174"/>
    </row>
    <row r="589" spans="1:11" x14ac:dyDescent="0.3">
      <c r="A589" s="1126"/>
      <c r="B589" s="1127"/>
      <c r="C589" s="1127"/>
      <c r="D589" s="1127"/>
      <c r="E589" s="1127"/>
      <c r="F589" s="1127"/>
      <c r="G589" s="174"/>
      <c r="H589" s="174"/>
      <c r="I589" s="174"/>
      <c r="J589" s="174"/>
      <c r="K589" s="174"/>
    </row>
    <row r="590" spans="1:11" x14ac:dyDescent="0.3">
      <c r="A590" s="1126"/>
      <c r="B590" s="1127"/>
      <c r="C590" s="1127"/>
      <c r="D590" s="1127"/>
      <c r="E590" s="1127"/>
      <c r="F590" s="1127"/>
      <c r="G590" s="174"/>
      <c r="H590" s="174"/>
      <c r="I590" s="174"/>
      <c r="J590" s="174"/>
      <c r="K590" s="174"/>
    </row>
    <row r="591" spans="1:11" x14ac:dyDescent="0.3">
      <c r="A591" s="1126"/>
      <c r="B591" s="1127"/>
      <c r="C591" s="1127"/>
      <c r="D591" s="1127"/>
      <c r="E591" s="1127"/>
      <c r="F591" s="1127"/>
      <c r="G591" s="174"/>
      <c r="H591" s="174"/>
      <c r="I591" s="174"/>
      <c r="J591" s="174"/>
      <c r="K591" s="174"/>
    </row>
    <row r="592" spans="1:11" x14ac:dyDescent="0.3">
      <c r="A592" s="1126"/>
      <c r="B592" s="1127"/>
      <c r="C592" s="1127"/>
      <c r="D592" s="1127"/>
      <c r="E592" s="1127"/>
      <c r="F592" s="1127"/>
      <c r="G592" s="174"/>
      <c r="H592" s="174"/>
      <c r="I592" s="174"/>
      <c r="J592" s="174"/>
      <c r="K592" s="174"/>
    </row>
    <row r="593" spans="1:11" x14ac:dyDescent="0.3">
      <c r="A593" s="1126"/>
      <c r="B593" s="1127"/>
      <c r="C593" s="1127"/>
      <c r="D593" s="1127"/>
      <c r="E593" s="1127"/>
      <c r="F593" s="1127"/>
      <c r="G593" s="174"/>
      <c r="H593" s="174"/>
      <c r="I593" s="174"/>
      <c r="J593" s="174"/>
      <c r="K593" s="174"/>
    </row>
    <row r="594" spans="1:11" x14ac:dyDescent="0.3">
      <c r="A594" s="1126"/>
      <c r="B594" s="1127"/>
      <c r="C594" s="1127"/>
      <c r="D594" s="1127"/>
      <c r="E594" s="1127"/>
      <c r="F594" s="1127"/>
      <c r="G594" s="174"/>
      <c r="H594" s="174"/>
      <c r="I594" s="174"/>
      <c r="J594" s="174"/>
      <c r="K594" s="174"/>
    </row>
    <row r="595" spans="1:11" x14ac:dyDescent="0.3">
      <c r="A595" s="1126"/>
      <c r="B595" s="1127"/>
      <c r="C595" s="1127"/>
      <c r="D595" s="1127"/>
      <c r="E595" s="1127"/>
      <c r="F595" s="1127"/>
      <c r="G595" s="174"/>
      <c r="H595" s="174"/>
      <c r="I595" s="174"/>
      <c r="J595" s="174"/>
      <c r="K595" s="174"/>
    </row>
    <row r="596" spans="1:11" x14ac:dyDescent="0.3">
      <c r="A596" s="1126"/>
      <c r="B596" s="1127"/>
      <c r="C596" s="1127"/>
      <c r="D596" s="1127"/>
      <c r="E596" s="1127"/>
      <c r="F596" s="1127"/>
      <c r="G596" s="174"/>
      <c r="H596" s="174"/>
      <c r="I596" s="174"/>
      <c r="J596" s="174"/>
      <c r="K596" s="174"/>
    </row>
    <row r="597" spans="1:11" x14ac:dyDescent="0.3">
      <c r="A597" s="1126"/>
      <c r="B597" s="1127"/>
      <c r="C597" s="1127"/>
      <c r="D597" s="1127"/>
      <c r="E597" s="1127"/>
      <c r="F597" s="1127"/>
      <c r="G597" s="174"/>
      <c r="H597" s="174"/>
      <c r="I597" s="174"/>
      <c r="J597" s="174"/>
      <c r="K597" s="174"/>
    </row>
    <row r="598" spans="1:11" x14ac:dyDescent="0.3">
      <c r="A598" s="1126"/>
      <c r="B598" s="1127"/>
      <c r="C598" s="1127"/>
      <c r="D598" s="1127"/>
      <c r="E598" s="1127"/>
      <c r="F598" s="1127"/>
      <c r="G598" s="174"/>
      <c r="H598" s="174"/>
      <c r="I598" s="174"/>
      <c r="J598" s="174"/>
      <c r="K598" s="174"/>
    </row>
    <row r="599" spans="1:11" x14ac:dyDescent="0.3">
      <c r="A599" s="1126"/>
      <c r="B599" s="1127"/>
      <c r="C599" s="1127"/>
      <c r="D599" s="1127"/>
      <c r="E599" s="1127"/>
      <c r="F599" s="1127"/>
      <c r="G599" s="174"/>
      <c r="H599" s="174"/>
      <c r="I599" s="174"/>
      <c r="J599" s="174"/>
      <c r="K599" s="174"/>
    </row>
    <row r="600" spans="1:11" x14ac:dyDescent="0.3">
      <c r="A600" s="1126"/>
      <c r="B600" s="1127"/>
      <c r="C600" s="1127"/>
      <c r="D600" s="1127"/>
      <c r="E600" s="1127"/>
      <c r="F600" s="1127"/>
      <c r="G600" s="174"/>
      <c r="H600" s="174"/>
      <c r="I600" s="174"/>
      <c r="J600" s="174"/>
      <c r="K600" s="174"/>
    </row>
    <row r="601" spans="1:11" x14ac:dyDescent="0.3">
      <c r="A601" s="1126"/>
      <c r="B601" s="1127"/>
      <c r="C601" s="1127"/>
      <c r="D601" s="1127"/>
      <c r="E601" s="1127"/>
      <c r="F601" s="1127"/>
      <c r="G601" s="174"/>
      <c r="H601" s="174"/>
      <c r="I601" s="174"/>
      <c r="J601" s="174"/>
      <c r="K601" s="174"/>
    </row>
    <row r="602" spans="1:11" x14ac:dyDescent="0.3">
      <c r="A602" s="1126"/>
      <c r="B602" s="1127"/>
      <c r="C602" s="1127"/>
      <c r="D602" s="1127"/>
      <c r="E602" s="1127"/>
      <c r="F602" s="1127"/>
      <c r="G602" s="174"/>
      <c r="H602" s="174"/>
      <c r="I602" s="174"/>
      <c r="J602" s="174"/>
      <c r="K602" s="174"/>
    </row>
    <row r="603" spans="1:11" x14ac:dyDescent="0.3">
      <c r="A603" s="1126"/>
      <c r="B603" s="1127"/>
      <c r="C603" s="1127"/>
      <c r="D603" s="1127"/>
      <c r="E603" s="1127"/>
      <c r="F603" s="1127"/>
      <c r="G603" s="174"/>
      <c r="H603" s="174"/>
      <c r="I603" s="174"/>
      <c r="J603" s="174"/>
      <c r="K603" s="174"/>
    </row>
    <row r="604" spans="1:11" x14ac:dyDescent="0.3">
      <c r="A604" s="1126"/>
      <c r="B604" s="1127"/>
      <c r="C604" s="1127"/>
      <c r="D604" s="1127"/>
      <c r="E604" s="1127"/>
      <c r="F604" s="1127"/>
      <c r="G604" s="174"/>
      <c r="H604" s="174"/>
      <c r="I604" s="174"/>
      <c r="J604" s="174"/>
      <c r="K604" s="174"/>
    </row>
    <row r="605" spans="1:11" x14ac:dyDescent="0.3">
      <c r="A605" s="1126"/>
      <c r="B605" s="1127"/>
      <c r="C605" s="1127"/>
      <c r="D605" s="1127"/>
      <c r="E605" s="1127"/>
      <c r="F605" s="1127"/>
      <c r="G605" s="174"/>
      <c r="H605" s="174"/>
      <c r="I605" s="174"/>
      <c r="J605" s="174"/>
      <c r="K605" s="174"/>
    </row>
    <row r="606" spans="1:11" x14ac:dyDescent="0.3">
      <c r="A606" s="1126"/>
      <c r="B606" s="1127"/>
      <c r="C606" s="1127"/>
      <c r="D606" s="1127"/>
      <c r="E606" s="1127"/>
      <c r="F606" s="1127"/>
      <c r="G606" s="174"/>
      <c r="H606" s="174"/>
      <c r="I606" s="174"/>
      <c r="J606" s="174"/>
      <c r="K606" s="174"/>
    </row>
    <row r="607" spans="1:11" x14ac:dyDescent="0.3">
      <c r="A607" s="1126"/>
      <c r="B607" s="1127"/>
      <c r="C607" s="1127"/>
      <c r="D607" s="1127"/>
      <c r="E607" s="1127"/>
      <c r="F607" s="1127"/>
      <c r="G607" s="174"/>
      <c r="H607" s="174"/>
      <c r="I607" s="174"/>
      <c r="J607" s="174"/>
      <c r="K607" s="174"/>
    </row>
    <row r="608" spans="1:11" x14ac:dyDescent="0.3">
      <c r="A608" s="1126"/>
      <c r="B608" s="1127"/>
      <c r="C608" s="1127"/>
      <c r="D608" s="1127"/>
      <c r="E608" s="1127"/>
      <c r="F608" s="1127"/>
      <c r="G608" s="174"/>
      <c r="H608" s="174"/>
      <c r="I608" s="174"/>
      <c r="J608" s="174"/>
      <c r="K608" s="174"/>
    </row>
    <row r="609" spans="1:11" x14ac:dyDescent="0.3">
      <c r="A609" s="1126"/>
      <c r="B609" s="1127"/>
      <c r="C609" s="1127"/>
      <c r="D609" s="1127"/>
      <c r="E609" s="1127"/>
      <c r="F609" s="1127"/>
      <c r="G609" s="174"/>
      <c r="H609" s="174"/>
      <c r="I609" s="174"/>
      <c r="J609" s="174"/>
      <c r="K609" s="174"/>
    </row>
    <row r="610" spans="1:11" x14ac:dyDescent="0.3">
      <c r="A610" s="1126"/>
      <c r="B610" s="1127"/>
      <c r="C610" s="1127"/>
      <c r="D610" s="1127"/>
      <c r="E610" s="1127"/>
      <c r="F610" s="1127"/>
      <c r="G610" s="174"/>
      <c r="H610" s="174"/>
      <c r="I610" s="174"/>
      <c r="J610" s="174"/>
      <c r="K610" s="174"/>
    </row>
    <row r="611" spans="1:11" x14ac:dyDescent="0.3">
      <c r="A611" s="1126"/>
      <c r="B611" s="1127"/>
      <c r="C611" s="1127"/>
      <c r="D611" s="1127"/>
      <c r="E611" s="1127"/>
      <c r="F611" s="1127"/>
      <c r="G611" s="174"/>
      <c r="H611" s="174"/>
      <c r="I611" s="174"/>
      <c r="J611" s="174"/>
      <c r="K611" s="174"/>
    </row>
    <row r="612" spans="1:11" x14ac:dyDescent="0.3">
      <c r="A612" s="1126"/>
      <c r="B612" s="1127"/>
      <c r="C612" s="1127"/>
      <c r="D612" s="1127"/>
      <c r="E612" s="1127"/>
      <c r="F612" s="1127"/>
      <c r="G612" s="174"/>
      <c r="H612" s="174"/>
      <c r="I612" s="174"/>
      <c r="J612" s="174"/>
      <c r="K612" s="174"/>
    </row>
    <row r="613" spans="1:11" x14ac:dyDescent="0.3">
      <c r="A613" s="1126"/>
      <c r="B613" s="1127"/>
      <c r="C613" s="1127"/>
      <c r="D613" s="1127"/>
      <c r="E613" s="1127"/>
      <c r="F613" s="1127"/>
      <c r="G613" s="174"/>
      <c r="H613" s="174"/>
      <c r="I613" s="174"/>
      <c r="J613" s="174"/>
      <c r="K613" s="174"/>
    </row>
    <row r="614" spans="1:11" x14ac:dyDescent="0.3">
      <c r="A614" s="1126"/>
      <c r="B614" s="1127"/>
      <c r="C614" s="1127"/>
      <c r="D614" s="1127"/>
      <c r="E614" s="1127"/>
      <c r="F614" s="1127"/>
      <c r="G614" s="174"/>
      <c r="H614" s="174"/>
      <c r="I614" s="174"/>
      <c r="J614" s="174"/>
      <c r="K614" s="174"/>
    </row>
    <row r="615" spans="1:11" x14ac:dyDescent="0.3">
      <c r="A615" s="1126"/>
      <c r="B615" s="1127"/>
      <c r="C615" s="1127"/>
      <c r="D615" s="1127"/>
      <c r="E615" s="1127"/>
      <c r="F615" s="1127"/>
      <c r="G615" s="174"/>
      <c r="H615" s="174"/>
      <c r="I615" s="174"/>
      <c r="J615" s="174"/>
      <c r="K615" s="174"/>
    </row>
    <row r="616" spans="1:11" x14ac:dyDescent="0.3">
      <c r="A616" s="1126"/>
      <c r="B616" s="1127"/>
      <c r="C616" s="1127"/>
      <c r="D616" s="1127"/>
      <c r="E616" s="1127"/>
      <c r="F616" s="1127"/>
      <c r="G616" s="174"/>
      <c r="H616" s="174"/>
      <c r="I616" s="174"/>
      <c r="J616" s="174"/>
      <c r="K616" s="174"/>
    </row>
    <row r="617" spans="1:11" x14ac:dyDescent="0.3">
      <c r="A617" s="1126"/>
      <c r="B617" s="1127"/>
      <c r="C617" s="1127"/>
      <c r="D617" s="1127"/>
      <c r="E617" s="1127"/>
      <c r="F617" s="1127"/>
      <c r="G617" s="174"/>
      <c r="H617" s="174"/>
      <c r="I617" s="174"/>
      <c r="J617" s="174"/>
      <c r="K617" s="174"/>
    </row>
    <row r="618" spans="1:11" x14ac:dyDescent="0.3">
      <c r="A618" s="1126"/>
      <c r="B618" s="1127"/>
      <c r="C618" s="1127"/>
      <c r="D618" s="1127"/>
      <c r="E618" s="1127"/>
      <c r="F618" s="1127"/>
      <c r="G618" s="174"/>
      <c r="H618" s="174"/>
      <c r="I618" s="174"/>
      <c r="J618" s="174"/>
      <c r="K618" s="174"/>
    </row>
    <row r="619" spans="1:11" x14ac:dyDescent="0.3">
      <c r="A619" s="1126"/>
      <c r="B619" s="1127"/>
      <c r="C619" s="1127"/>
      <c r="D619" s="1127"/>
      <c r="E619" s="1127"/>
      <c r="F619" s="1127"/>
      <c r="G619" s="174"/>
      <c r="H619" s="174"/>
      <c r="I619" s="174"/>
      <c r="J619" s="174"/>
      <c r="K619" s="174"/>
    </row>
    <row r="620" spans="1:11" x14ac:dyDescent="0.3">
      <c r="A620" s="1126"/>
      <c r="B620" s="1127"/>
      <c r="C620" s="1127"/>
      <c r="D620" s="1127"/>
      <c r="E620" s="1127"/>
      <c r="F620" s="1127"/>
      <c r="G620" s="174"/>
      <c r="H620" s="174"/>
      <c r="I620" s="174"/>
      <c r="J620" s="174"/>
      <c r="K620" s="174"/>
    </row>
    <row r="621" spans="1:11" x14ac:dyDescent="0.3">
      <c r="A621" s="1126"/>
      <c r="B621" s="1127"/>
      <c r="C621" s="1127"/>
      <c r="D621" s="1127"/>
      <c r="E621" s="1127"/>
      <c r="F621" s="1127"/>
      <c r="G621" s="174"/>
      <c r="H621" s="174"/>
      <c r="I621" s="174"/>
      <c r="J621" s="174"/>
      <c r="K621" s="174"/>
    </row>
    <row r="622" spans="1:11" x14ac:dyDescent="0.3">
      <c r="A622" s="1126"/>
      <c r="B622" s="1127"/>
      <c r="C622" s="1127"/>
      <c r="D622" s="1127"/>
      <c r="E622" s="1127"/>
      <c r="F622" s="1127"/>
      <c r="G622" s="174"/>
      <c r="H622" s="174"/>
      <c r="I622" s="174"/>
      <c r="J622" s="174"/>
      <c r="K622" s="174"/>
    </row>
    <row r="623" spans="1:11" x14ac:dyDescent="0.3">
      <c r="A623" s="1126"/>
      <c r="B623" s="1127"/>
      <c r="C623" s="1127"/>
      <c r="D623" s="1127"/>
      <c r="E623" s="1127"/>
      <c r="F623" s="1127"/>
      <c r="G623" s="174"/>
      <c r="H623" s="174"/>
      <c r="I623" s="174"/>
      <c r="J623" s="174"/>
      <c r="K623" s="174"/>
    </row>
    <row r="624" spans="1:11" x14ac:dyDescent="0.3">
      <c r="A624" s="1126"/>
      <c r="B624" s="1127"/>
      <c r="C624" s="1127"/>
      <c r="D624" s="1127"/>
      <c r="E624" s="1127"/>
      <c r="F624" s="1127"/>
      <c r="G624" s="174"/>
      <c r="H624" s="174"/>
      <c r="I624" s="174"/>
      <c r="J624" s="174"/>
      <c r="K624" s="174"/>
    </row>
    <row r="625" spans="1:11" x14ac:dyDescent="0.3">
      <c r="A625" s="1126"/>
      <c r="B625" s="1127"/>
      <c r="C625" s="1127"/>
      <c r="D625" s="1127"/>
      <c r="E625" s="1127"/>
      <c r="F625" s="1127"/>
      <c r="G625" s="174"/>
      <c r="H625" s="174"/>
      <c r="I625" s="174"/>
      <c r="J625" s="174"/>
      <c r="K625" s="174"/>
    </row>
    <row r="626" spans="1:11" x14ac:dyDescent="0.3">
      <c r="A626" s="1126"/>
      <c r="B626" s="1127"/>
      <c r="C626" s="1127"/>
      <c r="D626" s="1127"/>
      <c r="E626" s="1127"/>
      <c r="F626" s="1127"/>
      <c r="G626" s="174"/>
      <c r="H626" s="174"/>
      <c r="I626" s="174"/>
      <c r="J626" s="174"/>
      <c r="K626" s="174"/>
    </row>
    <row r="627" spans="1:11" x14ac:dyDescent="0.3">
      <c r="A627" s="1126"/>
      <c r="B627" s="1127"/>
      <c r="C627" s="1127"/>
      <c r="D627" s="1127"/>
      <c r="E627" s="1127"/>
      <c r="F627" s="1127"/>
      <c r="G627" s="174"/>
      <c r="H627" s="174"/>
      <c r="I627" s="174"/>
      <c r="J627" s="174"/>
      <c r="K627" s="174"/>
    </row>
    <row r="628" spans="1:11" x14ac:dyDescent="0.3">
      <c r="A628" s="1126"/>
      <c r="B628" s="1127"/>
      <c r="C628" s="1127"/>
      <c r="D628" s="1127"/>
      <c r="E628" s="1127"/>
      <c r="F628" s="1127"/>
      <c r="G628" s="174"/>
      <c r="H628" s="174"/>
      <c r="I628" s="174"/>
      <c r="J628" s="174"/>
      <c r="K628" s="174"/>
    </row>
    <row r="629" spans="1:11" x14ac:dyDescent="0.3">
      <c r="A629" s="1126"/>
      <c r="B629" s="1127"/>
      <c r="C629" s="1127"/>
      <c r="D629" s="1127"/>
      <c r="E629" s="1127"/>
      <c r="F629" s="1127"/>
      <c r="G629" s="174"/>
      <c r="H629" s="174"/>
      <c r="I629" s="174"/>
      <c r="J629" s="174"/>
      <c r="K629" s="174"/>
    </row>
    <row r="630" spans="1:11" x14ac:dyDescent="0.3">
      <c r="A630" s="1126"/>
      <c r="B630" s="1127"/>
      <c r="C630" s="1127"/>
      <c r="D630" s="1127"/>
      <c r="E630" s="1127"/>
      <c r="F630" s="1127"/>
      <c r="G630" s="174"/>
      <c r="H630" s="174"/>
      <c r="I630" s="174"/>
      <c r="J630" s="174"/>
      <c r="K630" s="174"/>
    </row>
    <row r="631" spans="1:11" x14ac:dyDescent="0.3">
      <c r="A631" s="1126"/>
      <c r="B631" s="1127"/>
      <c r="C631" s="1127"/>
      <c r="D631" s="1127"/>
      <c r="E631" s="1127"/>
      <c r="F631" s="1127"/>
      <c r="G631" s="174"/>
      <c r="H631" s="174"/>
      <c r="I631" s="174"/>
      <c r="J631" s="174"/>
      <c r="K631" s="174"/>
    </row>
    <row r="632" spans="1:11" x14ac:dyDescent="0.3">
      <c r="A632" s="1126"/>
      <c r="B632" s="1127"/>
      <c r="C632" s="1127"/>
      <c r="D632" s="1127"/>
      <c r="E632" s="1127"/>
      <c r="F632" s="1127"/>
      <c r="G632" s="174"/>
      <c r="H632" s="174"/>
      <c r="I632" s="174"/>
      <c r="J632" s="174"/>
      <c r="K632" s="174"/>
    </row>
    <row r="633" spans="1:11" x14ac:dyDescent="0.3">
      <c r="A633" s="1126"/>
      <c r="B633" s="1127"/>
      <c r="C633" s="1127"/>
      <c r="D633" s="1127"/>
      <c r="E633" s="1127"/>
      <c r="F633" s="1127"/>
      <c r="G633" s="174"/>
      <c r="H633" s="174"/>
      <c r="I633" s="174"/>
      <c r="J633" s="174"/>
      <c r="K633" s="174"/>
    </row>
    <row r="634" spans="1:11" x14ac:dyDescent="0.3">
      <c r="A634" s="1126"/>
      <c r="B634" s="1127"/>
      <c r="C634" s="1127"/>
      <c r="D634" s="1127"/>
      <c r="E634" s="1127"/>
      <c r="F634" s="1127"/>
      <c r="G634" s="174"/>
      <c r="H634" s="174"/>
      <c r="I634" s="174"/>
      <c r="J634" s="174"/>
      <c r="K634" s="174"/>
    </row>
    <row r="635" spans="1:11" x14ac:dyDescent="0.3">
      <c r="A635" s="1126"/>
      <c r="B635" s="1127"/>
      <c r="C635" s="1127"/>
      <c r="D635" s="1127"/>
      <c r="E635" s="1127"/>
      <c r="F635" s="1127"/>
      <c r="G635" s="174"/>
      <c r="H635" s="174"/>
      <c r="I635" s="174"/>
      <c r="J635" s="174"/>
      <c r="K635" s="174"/>
    </row>
    <row r="636" spans="1:11" x14ac:dyDescent="0.3">
      <c r="A636" s="1126"/>
      <c r="B636" s="1127"/>
      <c r="C636" s="1127"/>
      <c r="D636" s="1127"/>
      <c r="E636" s="1127"/>
      <c r="F636" s="1127"/>
      <c r="G636" s="174"/>
      <c r="H636" s="174"/>
      <c r="I636" s="174"/>
      <c r="J636" s="174"/>
      <c r="K636" s="174"/>
    </row>
    <row r="637" spans="1:11" x14ac:dyDescent="0.3">
      <c r="A637" s="1126"/>
      <c r="B637" s="1127"/>
      <c r="C637" s="1127"/>
      <c r="D637" s="1127"/>
      <c r="E637" s="1127"/>
      <c r="F637" s="1127"/>
      <c r="G637" s="174"/>
      <c r="H637" s="174"/>
      <c r="I637" s="174"/>
      <c r="J637" s="174"/>
      <c r="K637" s="174"/>
    </row>
    <row r="638" spans="1:11" x14ac:dyDescent="0.3">
      <c r="A638" s="1126"/>
      <c r="B638" s="1127"/>
      <c r="C638" s="1127"/>
      <c r="D638" s="1127"/>
      <c r="E638" s="1127"/>
      <c r="F638" s="1127"/>
      <c r="G638" s="174"/>
      <c r="H638" s="174"/>
      <c r="I638" s="174"/>
      <c r="J638" s="174"/>
      <c r="K638" s="174"/>
    </row>
    <row r="639" spans="1:11" x14ac:dyDescent="0.3">
      <c r="A639" s="1126"/>
      <c r="B639" s="1127"/>
      <c r="C639" s="1127"/>
      <c r="D639" s="1127"/>
      <c r="E639" s="1127"/>
      <c r="F639" s="1127"/>
      <c r="G639" s="174"/>
      <c r="H639" s="174"/>
      <c r="I639" s="174"/>
      <c r="J639" s="174"/>
      <c r="K639" s="174"/>
    </row>
    <row r="640" spans="1:11" x14ac:dyDescent="0.3">
      <c r="A640" s="1126"/>
      <c r="B640" s="1127"/>
      <c r="C640" s="1127"/>
      <c r="D640" s="1127"/>
      <c r="E640" s="1127"/>
      <c r="F640" s="1127"/>
      <c r="G640" s="174"/>
      <c r="H640" s="174"/>
      <c r="I640" s="174"/>
      <c r="J640" s="174"/>
      <c r="K640" s="174"/>
    </row>
    <row r="641" spans="1:11" x14ac:dyDescent="0.3">
      <c r="A641" s="1126"/>
      <c r="B641" s="1127"/>
      <c r="C641" s="1127"/>
      <c r="D641" s="1127"/>
      <c r="E641" s="1127"/>
      <c r="F641" s="1127"/>
      <c r="G641" s="174"/>
      <c r="H641" s="174"/>
      <c r="I641" s="174"/>
      <c r="J641" s="174"/>
      <c r="K641" s="174"/>
    </row>
    <row r="642" spans="1:11" x14ac:dyDescent="0.3">
      <c r="A642" s="1126"/>
      <c r="B642" s="1127"/>
      <c r="C642" s="1127"/>
      <c r="D642" s="1127"/>
      <c r="E642" s="1127"/>
      <c r="F642" s="1127"/>
      <c r="G642" s="174"/>
      <c r="H642" s="174"/>
      <c r="I642" s="174"/>
      <c r="J642" s="174"/>
      <c r="K642" s="174"/>
    </row>
    <row r="643" spans="1:11" x14ac:dyDescent="0.3">
      <c r="A643" s="1126"/>
      <c r="B643" s="1127"/>
      <c r="C643" s="1127"/>
      <c r="D643" s="1127"/>
      <c r="E643" s="1127"/>
      <c r="F643" s="1127"/>
      <c r="G643" s="174"/>
      <c r="H643" s="174"/>
      <c r="I643" s="174"/>
      <c r="J643" s="174"/>
      <c r="K643" s="174"/>
    </row>
    <row r="644" spans="1:11" x14ac:dyDescent="0.3">
      <c r="A644" s="1126"/>
      <c r="B644" s="1127"/>
      <c r="C644" s="1127"/>
      <c r="D644" s="1127"/>
      <c r="E644" s="1127"/>
      <c r="F644" s="1127"/>
      <c r="G644" s="174"/>
      <c r="H644" s="174"/>
      <c r="I644" s="174"/>
      <c r="J644" s="174"/>
      <c r="K644" s="174"/>
    </row>
    <row r="645" spans="1:11" x14ac:dyDescent="0.3">
      <c r="A645" s="1126"/>
      <c r="B645" s="1127"/>
      <c r="C645" s="1127"/>
      <c r="D645" s="1127"/>
      <c r="E645" s="1127"/>
      <c r="F645" s="1127"/>
      <c r="G645" s="174"/>
      <c r="H645" s="174"/>
      <c r="I645" s="174"/>
      <c r="J645" s="174"/>
      <c r="K645" s="174"/>
    </row>
    <row r="646" spans="1:11" x14ac:dyDescent="0.3">
      <c r="A646" s="1126"/>
      <c r="B646" s="1127"/>
      <c r="C646" s="1127"/>
      <c r="D646" s="1127"/>
      <c r="E646" s="1127"/>
      <c r="F646" s="1127"/>
      <c r="G646" s="174"/>
      <c r="H646" s="174"/>
      <c r="I646" s="174"/>
      <c r="J646" s="174"/>
      <c r="K646" s="174"/>
    </row>
    <row r="647" spans="1:11" x14ac:dyDescent="0.3">
      <c r="A647" s="1126"/>
      <c r="B647" s="1127"/>
      <c r="C647" s="1127"/>
      <c r="D647" s="1127"/>
      <c r="E647" s="1127"/>
      <c r="F647" s="1127"/>
      <c r="G647" s="174"/>
      <c r="H647" s="174"/>
      <c r="I647" s="174"/>
      <c r="J647" s="174"/>
      <c r="K647" s="174"/>
    </row>
    <row r="648" spans="1:11" x14ac:dyDescent="0.3">
      <c r="A648" s="1126"/>
      <c r="B648" s="1127"/>
      <c r="C648" s="1127"/>
      <c r="D648" s="1127"/>
      <c r="E648" s="1127"/>
      <c r="F648" s="1127"/>
      <c r="G648" s="174"/>
      <c r="H648" s="174"/>
      <c r="I648" s="174"/>
      <c r="J648" s="174"/>
      <c r="K648" s="174"/>
    </row>
    <row r="649" spans="1:11" x14ac:dyDescent="0.3">
      <c r="A649" s="1126"/>
      <c r="B649" s="1127"/>
      <c r="C649" s="1127"/>
      <c r="D649" s="1127"/>
      <c r="E649" s="1127"/>
      <c r="F649" s="1127"/>
      <c r="G649" s="174"/>
      <c r="H649" s="174"/>
      <c r="I649" s="174"/>
      <c r="J649" s="174"/>
      <c r="K649" s="174"/>
    </row>
    <row r="650" spans="1:11" x14ac:dyDescent="0.3">
      <c r="A650" s="1126"/>
      <c r="B650" s="1127"/>
      <c r="C650" s="1127"/>
      <c r="D650" s="1127"/>
      <c r="E650" s="1127"/>
      <c r="F650" s="1127"/>
      <c r="G650" s="174"/>
      <c r="H650" s="174"/>
      <c r="I650" s="174"/>
      <c r="J650" s="174"/>
      <c r="K650" s="174"/>
    </row>
    <row r="651" spans="1:11" x14ac:dyDescent="0.3">
      <c r="A651" s="1126"/>
      <c r="B651" s="1127"/>
      <c r="C651" s="1127"/>
      <c r="D651" s="1127"/>
      <c r="E651" s="1127"/>
      <c r="F651" s="1127"/>
      <c r="G651" s="174"/>
      <c r="H651" s="174"/>
      <c r="I651" s="174"/>
      <c r="J651" s="174"/>
      <c r="K651" s="174"/>
    </row>
    <row r="652" spans="1:11" x14ac:dyDescent="0.3">
      <c r="A652" s="1126"/>
      <c r="B652" s="1127"/>
      <c r="C652" s="1127"/>
      <c r="D652" s="1127"/>
      <c r="E652" s="1127"/>
      <c r="F652" s="1127"/>
      <c r="G652" s="174"/>
      <c r="H652" s="174"/>
      <c r="I652" s="174"/>
      <c r="J652" s="174"/>
      <c r="K652" s="174"/>
    </row>
    <row r="653" spans="1:11" x14ac:dyDescent="0.3">
      <c r="A653" s="1126"/>
      <c r="B653" s="1127"/>
      <c r="C653" s="1127"/>
      <c r="D653" s="1127"/>
      <c r="E653" s="1127"/>
      <c r="F653" s="1127"/>
      <c r="G653" s="174"/>
      <c r="H653" s="174"/>
      <c r="I653" s="174"/>
      <c r="J653" s="174"/>
      <c r="K653" s="174"/>
    </row>
    <row r="654" spans="1:11" x14ac:dyDescent="0.3">
      <c r="A654" s="1126"/>
      <c r="B654" s="1127"/>
      <c r="C654" s="1127"/>
      <c r="D654" s="1127"/>
      <c r="E654" s="1127"/>
      <c r="F654" s="1127"/>
      <c r="G654" s="174"/>
      <c r="H654" s="174"/>
      <c r="I654" s="174"/>
      <c r="J654" s="174"/>
      <c r="K654" s="174"/>
    </row>
    <row r="655" spans="1:11" x14ac:dyDescent="0.3">
      <c r="A655" s="1126"/>
      <c r="B655" s="1127"/>
      <c r="C655" s="1127"/>
      <c r="D655" s="1127"/>
      <c r="E655" s="1127"/>
      <c r="F655" s="1127"/>
      <c r="G655" s="174"/>
      <c r="H655" s="174"/>
      <c r="I655" s="174"/>
      <c r="J655" s="174"/>
      <c r="K655" s="174"/>
    </row>
    <row r="656" spans="1:11" x14ac:dyDescent="0.3">
      <c r="A656" s="1126"/>
      <c r="B656" s="1127"/>
      <c r="C656" s="1127"/>
      <c r="D656" s="1127"/>
      <c r="E656" s="1127"/>
      <c r="F656" s="1127"/>
      <c r="G656" s="174"/>
      <c r="H656" s="174"/>
      <c r="I656" s="174"/>
      <c r="J656" s="174"/>
      <c r="K656" s="174"/>
    </row>
    <row r="657" spans="1:11" x14ac:dyDescent="0.3">
      <c r="A657" s="1126"/>
      <c r="B657" s="1127"/>
      <c r="C657" s="1127"/>
      <c r="D657" s="1127"/>
      <c r="E657" s="1127"/>
      <c r="F657" s="1127"/>
      <c r="G657" s="174"/>
      <c r="H657" s="174"/>
      <c r="I657" s="174"/>
      <c r="J657" s="174"/>
      <c r="K657" s="174"/>
    </row>
    <row r="658" spans="1:11" x14ac:dyDescent="0.3">
      <c r="A658" s="1126"/>
      <c r="B658" s="1127"/>
      <c r="C658" s="1127"/>
      <c r="D658" s="1127"/>
      <c r="E658" s="1127"/>
      <c r="F658" s="1127"/>
      <c r="G658" s="174"/>
      <c r="H658" s="174"/>
      <c r="I658" s="174"/>
      <c r="J658" s="174"/>
      <c r="K658" s="174"/>
    </row>
    <row r="659" spans="1:11" x14ac:dyDescent="0.3">
      <c r="A659" s="1126"/>
      <c r="B659" s="1127"/>
      <c r="C659" s="1127"/>
      <c r="D659" s="1127"/>
      <c r="E659" s="1127"/>
      <c r="F659" s="1127"/>
      <c r="G659" s="174"/>
      <c r="H659" s="174"/>
      <c r="I659" s="174"/>
      <c r="J659" s="174"/>
      <c r="K659" s="174"/>
    </row>
    <row r="660" spans="1:11" x14ac:dyDescent="0.3">
      <c r="A660" s="1126"/>
      <c r="B660" s="1127"/>
      <c r="C660" s="1127"/>
      <c r="D660" s="1127"/>
      <c r="E660" s="1127"/>
      <c r="F660" s="1127"/>
      <c r="G660" s="174"/>
      <c r="H660" s="174"/>
      <c r="I660" s="174"/>
      <c r="J660" s="174"/>
      <c r="K660" s="174"/>
    </row>
    <row r="661" spans="1:11" x14ac:dyDescent="0.3">
      <c r="A661" s="1126"/>
      <c r="B661" s="1127"/>
      <c r="C661" s="1127"/>
      <c r="D661" s="1127"/>
      <c r="E661" s="1127"/>
      <c r="F661" s="1127"/>
      <c r="G661" s="174"/>
      <c r="H661" s="174"/>
      <c r="I661" s="174"/>
      <c r="J661" s="174"/>
      <c r="K661" s="174"/>
    </row>
    <row r="662" spans="1:11" x14ac:dyDescent="0.3">
      <c r="A662" s="1126"/>
      <c r="B662" s="1127"/>
      <c r="C662" s="1127"/>
      <c r="D662" s="1127"/>
      <c r="E662" s="1127"/>
      <c r="F662" s="1127"/>
      <c r="G662" s="174"/>
      <c r="H662" s="174"/>
      <c r="I662" s="174"/>
      <c r="J662" s="174"/>
      <c r="K662" s="174"/>
    </row>
    <row r="663" spans="1:11" x14ac:dyDescent="0.3">
      <c r="A663" s="1126"/>
      <c r="B663" s="1127"/>
      <c r="C663" s="1127"/>
      <c r="D663" s="1127"/>
      <c r="E663" s="1127"/>
      <c r="F663" s="1127"/>
      <c r="G663" s="174"/>
      <c r="H663" s="174"/>
      <c r="I663" s="174"/>
      <c r="J663" s="174"/>
      <c r="K663" s="174"/>
    </row>
    <row r="664" spans="1:11" x14ac:dyDescent="0.3">
      <c r="A664" s="1126"/>
      <c r="B664" s="1127"/>
      <c r="C664" s="1127"/>
      <c r="D664" s="1127"/>
      <c r="E664" s="1127"/>
      <c r="F664" s="1127"/>
      <c r="G664" s="174"/>
      <c r="H664" s="174"/>
      <c r="I664" s="174"/>
      <c r="J664" s="174"/>
      <c r="K664" s="174"/>
    </row>
    <row r="665" spans="1:11" x14ac:dyDescent="0.3">
      <c r="A665" s="1126"/>
      <c r="B665" s="1127"/>
      <c r="C665" s="1127"/>
      <c r="D665" s="1127"/>
      <c r="E665" s="1127"/>
      <c r="F665" s="1127"/>
      <c r="G665" s="174"/>
      <c r="H665" s="174"/>
      <c r="I665" s="174"/>
      <c r="J665" s="174"/>
      <c r="K665" s="174"/>
    </row>
    <row r="666" spans="1:11" x14ac:dyDescent="0.3">
      <c r="A666" s="1126"/>
      <c r="B666" s="1127"/>
      <c r="C666" s="1127"/>
      <c r="D666" s="1127"/>
      <c r="E666" s="1127"/>
      <c r="F666" s="1127"/>
      <c r="G666" s="174"/>
      <c r="H666" s="174"/>
      <c r="I666" s="174"/>
      <c r="J666" s="174"/>
      <c r="K666" s="174"/>
    </row>
    <row r="667" spans="1:11" x14ac:dyDescent="0.3">
      <c r="A667" s="1126"/>
      <c r="B667" s="1127"/>
      <c r="C667" s="1127"/>
      <c r="D667" s="1127"/>
      <c r="E667" s="1127"/>
      <c r="F667" s="1127"/>
      <c r="G667" s="174"/>
      <c r="H667" s="174"/>
      <c r="I667" s="174"/>
      <c r="J667" s="174"/>
      <c r="K667" s="174"/>
    </row>
    <row r="668" spans="1:11" x14ac:dyDescent="0.3">
      <c r="A668" s="1126"/>
      <c r="B668" s="1127"/>
      <c r="C668" s="1127"/>
      <c r="D668" s="1127"/>
      <c r="E668" s="1127"/>
      <c r="F668" s="1127"/>
      <c r="G668" s="174"/>
      <c r="H668" s="174"/>
      <c r="I668" s="174"/>
      <c r="J668" s="174"/>
      <c r="K668" s="174"/>
    </row>
    <row r="669" spans="1:11" x14ac:dyDescent="0.3">
      <c r="A669" s="1126"/>
      <c r="B669" s="1127"/>
      <c r="C669" s="1127"/>
      <c r="D669" s="1127"/>
      <c r="E669" s="1127"/>
      <c r="F669" s="1127"/>
      <c r="G669" s="174"/>
      <c r="H669" s="174"/>
      <c r="I669" s="174"/>
      <c r="J669" s="174"/>
      <c r="K669" s="174"/>
    </row>
    <row r="670" spans="1:11" x14ac:dyDescent="0.3">
      <c r="A670" s="1126"/>
      <c r="B670" s="1127"/>
      <c r="C670" s="1127"/>
      <c r="D670" s="1127"/>
      <c r="E670" s="1127"/>
      <c r="F670" s="1127"/>
      <c r="G670" s="174"/>
      <c r="H670" s="174"/>
      <c r="I670" s="174"/>
      <c r="J670" s="174"/>
      <c r="K670" s="174"/>
    </row>
    <row r="671" spans="1:11" x14ac:dyDescent="0.3">
      <c r="A671" s="1126"/>
      <c r="B671" s="1127"/>
      <c r="C671" s="1127"/>
      <c r="D671" s="1127"/>
      <c r="E671" s="1127"/>
      <c r="F671" s="1127"/>
      <c r="G671" s="174"/>
      <c r="H671" s="174"/>
      <c r="I671" s="174"/>
      <c r="J671" s="174"/>
      <c r="K671" s="174"/>
    </row>
    <row r="672" spans="1:11" x14ac:dyDescent="0.3">
      <c r="A672" s="1126"/>
      <c r="B672" s="1127"/>
      <c r="C672" s="1127"/>
      <c r="D672" s="1127"/>
      <c r="E672" s="1127"/>
      <c r="F672" s="1127"/>
      <c r="G672" s="174"/>
      <c r="H672" s="174"/>
      <c r="I672" s="174"/>
      <c r="J672" s="174"/>
      <c r="K672" s="174"/>
    </row>
    <row r="673" spans="1:11" x14ac:dyDescent="0.3">
      <c r="A673" s="1126"/>
      <c r="B673" s="1127"/>
      <c r="C673" s="1127"/>
      <c r="D673" s="1127"/>
      <c r="E673" s="1127"/>
      <c r="F673" s="1127"/>
      <c r="G673" s="174"/>
      <c r="H673" s="174"/>
      <c r="I673" s="174"/>
      <c r="J673" s="174"/>
      <c r="K673" s="174"/>
    </row>
    <row r="674" spans="1:11" x14ac:dyDescent="0.3">
      <c r="A674" s="1126"/>
      <c r="B674" s="1127"/>
      <c r="C674" s="1127"/>
      <c r="D674" s="1127"/>
      <c r="E674" s="1127"/>
      <c r="F674" s="1127"/>
      <c r="G674" s="174"/>
      <c r="H674" s="174"/>
      <c r="I674" s="174"/>
      <c r="J674" s="174"/>
      <c r="K674" s="174"/>
    </row>
    <row r="675" spans="1:11" x14ac:dyDescent="0.3">
      <c r="A675" s="1126"/>
      <c r="B675" s="1127"/>
      <c r="C675" s="1127"/>
      <c r="D675" s="1127"/>
      <c r="E675" s="1127"/>
      <c r="F675" s="1127"/>
      <c r="G675" s="174"/>
      <c r="H675" s="174"/>
      <c r="I675" s="174"/>
      <c r="J675" s="174"/>
      <c r="K675" s="174"/>
    </row>
    <row r="676" spans="1:11" x14ac:dyDescent="0.3">
      <c r="A676" s="1126"/>
      <c r="B676" s="1127"/>
      <c r="C676" s="1127"/>
      <c r="D676" s="1127"/>
      <c r="E676" s="1127"/>
      <c r="F676" s="1127"/>
      <c r="G676" s="174"/>
      <c r="H676" s="174"/>
      <c r="I676" s="174"/>
      <c r="J676" s="174"/>
      <c r="K676" s="174"/>
    </row>
    <row r="677" spans="1:11" x14ac:dyDescent="0.3">
      <c r="A677" s="1126"/>
      <c r="B677" s="1127"/>
      <c r="C677" s="1127"/>
      <c r="D677" s="1127"/>
      <c r="E677" s="1127"/>
      <c r="F677" s="1127"/>
      <c r="G677" s="174"/>
      <c r="H677" s="174"/>
      <c r="I677" s="174"/>
      <c r="J677" s="174"/>
      <c r="K677" s="174"/>
    </row>
    <row r="678" spans="1:11" x14ac:dyDescent="0.3">
      <c r="A678" s="1126"/>
      <c r="B678" s="1127"/>
      <c r="C678" s="1127"/>
      <c r="D678" s="1127"/>
      <c r="E678" s="1127"/>
      <c r="F678" s="1127"/>
      <c r="G678" s="174"/>
      <c r="H678" s="174"/>
      <c r="I678" s="174"/>
      <c r="J678" s="174"/>
      <c r="K678" s="174"/>
    </row>
    <row r="679" spans="1:11" x14ac:dyDescent="0.3">
      <c r="A679" s="1126"/>
      <c r="B679" s="1127"/>
      <c r="C679" s="1127"/>
      <c r="D679" s="1127"/>
      <c r="E679" s="1127"/>
      <c r="F679" s="1127"/>
      <c r="G679" s="174"/>
      <c r="H679" s="174"/>
      <c r="I679" s="174"/>
      <c r="J679" s="174"/>
      <c r="K679" s="174"/>
    </row>
    <row r="680" spans="1:11" x14ac:dyDescent="0.3">
      <c r="A680" s="1126"/>
      <c r="B680" s="1127"/>
      <c r="C680" s="1127"/>
      <c r="D680" s="1127"/>
      <c r="E680" s="1127"/>
      <c r="F680" s="1127"/>
      <c r="G680" s="174"/>
      <c r="H680" s="174"/>
      <c r="I680" s="174"/>
      <c r="J680" s="174"/>
      <c r="K680" s="174"/>
    </row>
    <row r="681" spans="1:11" x14ac:dyDescent="0.3">
      <c r="A681" s="1126"/>
      <c r="B681" s="1127"/>
      <c r="C681" s="1127"/>
      <c r="D681" s="1127"/>
      <c r="E681" s="1127"/>
      <c r="F681" s="1127"/>
      <c r="G681" s="174"/>
      <c r="H681" s="174"/>
      <c r="I681" s="174"/>
      <c r="J681" s="174"/>
      <c r="K681" s="174"/>
    </row>
    <row r="682" spans="1:11" x14ac:dyDescent="0.3">
      <c r="A682" s="1126"/>
      <c r="B682" s="1127"/>
      <c r="C682" s="1127"/>
      <c r="D682" s="1127"/>
      <c r="E682" s="1127"/>
      <c r="F682" s="1127"/>
      <c r="G682" s="174"/>
      <c r="H682" s="174"/>
      <c r="I682" s="174"/>
      <c r="J682" s="174"/>
      <c r="K682" s="174"/>
    </row>
    <row r="683" spans="1:11" x14ac:dyDescent="0.3">
      <c r="A683" s="1126"/>
      <c r="B683" s="1127"/>
      <c r="C683" s="1127"/>
      <c r="D683" s="1127"/>
      <c r="E683" s="1127"/>
      <c r="F683" s="1127"/>
      <c r="G683" s="174"/>
      <c r="H683" s="174"/>
      <c r="I683" s="174"/>
      <c r="J683" s="174"/>
      <c r="K683" s="174"/>
    </row>
    <row r="684" spans="1:11" x14ac:dyDescent="0.3">
      <c r="A684" s="1126"/>
      <c r="B684" s="1127"/>
      <c r="C684" s="1127"/>
      <c r="D684" s="1127"/>
      <c r="E684" s="1127"/>
      <c r="F684" s="1127"/>
      <c r="G684" s="174"/>
      <c r="H684" s="174"/>
      <c r="I684" s="174"/>
      <c r="J684" s="174"/>
      <c r="K684" s="174"/>
    </row>
    <row r="685" spans="1:11" x14ac:dyDescent="0.3">
      <c r="A685" s="1126"/>
      <c r="B685" s="1127"/>
      <c r="C685" s="1127"/>
      <c r="D685" s="1127"/>
      <c r="E685" s="1127"/>
      <c r="F685" s="1127"/>
      <c r="G685" s="174"/>
      <c r="H685" s="174"/>
      <c r="I685" s="174"/>
      <c r="J685" s="174"/>
      <c r="K685" s="174"/>
    </row>
    <row r="686" spans="1:11" x14ac:dyDescent="0.3">
      <c r="A686" s="1126"/>
      <c r="B686" s="1127"/>
      <c r="C686" s="1127"/>
      <c r="D686" s="1127"/>
      <c r="E686" s="1127"/>
      <c r="F686" s="1127"/>
      <c r="G686" s="174"/>
      <c r="H686" s="174"/>
      <c r="I686" s="174"/>
      <c r="J686" s="174"/>
      <c r="K686" s="174"/>
    </row>
    <row r="687" spans="1:11" x14ac:dyDescent="0.3">
      <c r="A687" s="1126"/>
      <c r="B687" s="1127"/>
      <c r="C687" s="1127"/>
      <c r="D687" s="1127"/>
      <c r="E687" s="1127"/>
      <c r="F687" s="1127"/>
      <c r="G687" s="174"/>
      <c r="H687" s="174"/>
      <c r="I687" s="174"/>
      <c r="J687" s="174"/>
      <c r="K687" s="174"/>
    </row>
    <row r="688" spans="1:11" x14ac:dyDescent="0.3">
      <c r="A688" s="1126"/>
      <c r="B688" s="1127"/>
      <c r="C688" s="1127"/>
      <c r="D688" s="1127"/>
      <c r="E688" s="1127"/>
      <c r="F688" s="1127"/>
      <c r="G688" s="174"/>
      <c r="H688" s="174"/>
      <c r="I688" s="174"/>
      <c r="J688" s="174"/>
      <c r="K688" s="174"/>
    </row>
    <row r="689" spans="1:11" x14ac:dyDescent="0.3">
      <c r="A689" s="1126"/>
      <c r="B689" s="1127"/>
      <c r="C689" s="1127"/>
      <c r="D689" s="1127"/>
      <c r="E689" s="1127"/>
      <c r="F689" s="1127"/>
      <c r="G689" s="174"/>
      <c r="H689" s="174"/>
      <c r="I689" s="174"/>
      <c r="J689" s="174"/>
      <c r="K689" s="174"/>
    </row>
    <row r="690" spans="1:11" x14ac:dyDescent="0.3">
      <c r="A690" s="1126"/>
      <c r="B690" s="1127"/>
      <c r="C690" s="1127"/>
      <c r="D690" s="1127"/>
      <c r="E690" s="1127"/>
      <c r="F690" s="1127"/>
      <c r="G690" s="174"/>
      <c r="H690" s="174"/>
      <c r="I690" s="174"/>
      <c r="J690" s="174"/>
      <c r="K690" s="174"/>
    </row>
    <row r="691" spans="1:11" x14ac:dyDescent="0.3">
      <c r="A691" s="1126"/>
      <c r="B691" s="1127"/>
      <c r="C691" s="1127"/>
      <c r="D691" s="1127"/>
      <c r="E691" s="1127"/>
      <c r="F691" s="1127"/>
      <c r="G691" s="174"/>
      <c r="H691" s="174"/>
      <c r="I691" s="174"/>
      <c r="J691" s="174"/>
      <c r="K691" s="174"/>
    </row>
    <row r="692" spans="1:11" x14ac:dyDescent="0.3">
      <c r="A692" s="1126"/>
      <c r="B692" s="1127"/>
      <c r="C692" s="1127"/>
      <c r="D692" s="1127"/>
      <c r="E692" s="1127"/>
      <c r="F692" s="1127"/>
      <c r="G692" s="174"/>
      <c r="H692" s="174"/>
      <c r="I692" s="174"/>
      <c r="J692" s="174"/>
      <c r="K692" s="174"/>
    </row>
    <row r="693" spans="1:11" x14ac:dyDescent="0.3">
      <c r="A693" s="1126"/>
      <c r="B693" s="1127"/>
      <c r="C693" s="1127"/>
      <c r="D693" s="1127"/>
      <c r="E693" s="1127"/>
      <c r="F693" s="1127"/>
      <c r="G693" s="174"/>
      <c r="H693" s="174"/>
      <c r="I693" s="174"/>
      <c r="J693" s="174"/>
      <c r="K693" s="174"/>
    </row>
    <row r="694" spans="1:11" x14ac:dyDescent="0.3">
      <c r="A694" s="1126"/>
      <c r="B694" s="1127"/>
      <c r="C694" s="1127"/>
      <c r="D694" s="1127"/>
      <c r="E694" s="1127"/>
      <c r="F694" s="1127"/>
      <c r="G694" s="174"/>
      <c r="H694" s="174"/>
      <c r="I694" s="174"/>
      <c r="J694" s="174"/>
      <c r="K694" s="174"/>
    </row>
    <row r="695" spans="1:11" x14ac:dyDescent="0.3">
      <c r="A695" s="1126"/>
      <c r="B695" s="1127"/>
      <c r="C695" s="1127"/>
      <c r="D695" s="1127"/>
      <c r="E695" s="1127"/>
      <c r="F695" s="1127"/>
      <c r="G695" s="174"/>
      <c r="H695" s="174"/>
      <c r="I695" s="174"/>
      <c r="J695" s="174"/>
      <c r="K695" s="174"/>
    </row>
    <row r="696" spans="1:11" x14ac:dyDescent="0.3">
      <c r="A696" s="1126"/>
      <c r="B696" s="1127"/>
      <c r="C696" s="1127"/>
      <c r="D696" s="1127"/>
      <c r="E696" s="1127"/>
      <c r="F696" s="1127"/>
      <c r="G696" s="174"/>
      <c r="H696" s="174"/>
      <c r="I696" s="174"/>
      <c r="J696" s="174"/>
      <c r="K696" s="174"/>
    </row>
    <row r="697" spans="1:11" x14ac:dyDescent="0.3">
      <c r="A697" s="1126"/>
      <c r="B697" s="1127"/>
      <c r="C697" s="1127"/>
      <c r="D697" s="1127"/>
      <c r="E697" s="1127"/>
      <c r="F697" s="1127"/>
      <c r="G697" s="174"/>
      <c r="H697" s="174"/>
      <c r="I697" s="174"/>
      <c r="J697" s="174"/>
      <c r="K697" s="174"/>
    </row>
    <row r="698" spans="1:11" x14ac:dyDescent="0.3">
      <c r="A698" s="1126"/>
      <c r="B698" s="1127"/>
      <c r="C698" s="1127"/>
      <c r="D698" s="1127"/>
      <c r="E698" s="1127"/>
      <c r="F698" s="1127"/>
      <c r="G698" s="174"/>
      <c r="H698" s="174"/>
      <c r="I698" s="174"/>
      <c r="J698" s="174"/>
      <c r="K698" s="174"/>
    </row>
    <row r="699" spans="1:11" x14ac:dyDescent="0.3">
      <c r="A699" s="1126"/>
      <c r="B699" s="1127"/>
      <c r="C699" s="1127"/>
      <c r="D699" s="1127"/>
      <c r="E699" s="1127"/>
      <c r="F699" s="1127"/>
      <c r="G699" s="174"/>
      <c r="H699" s="174"/>
      <c r="I699" s="174"/>
      <c r="J699" s="174"/>
      <c r="K699" s="174"/>
    </row>
    <row r="700" spans="1:11" x14ac:dyDescent="0.3">
      <c r="A700" s="1126"/>
      <c r="B700" s="1127"/>
      <c r="C700" s="1127"/>
      <c r="D700" s="1127"/>
      <c r="E700" s="1127"/>
      <c r="F700" s="1127"/>
      <c r="G700" s="174"/>
      <c r="H700" s="174"/>
      <c r="I700" s="174"/>
      <c r="J700" s="174"/>
      <c r="K700" s="174"/>
    </row>
    <row r="701" spans="1:11" x14ac:dyDescent="0.3">
      <c r="A701" s="1126"/>
      <c r="B701" s="1127"/>
      <c r="C701" s="1127"/>
      <c r="D701" s="1127"/>
      <c r="E701" s="1127"/>
      <c r="F701" s="1127"/>
      <c r="G701" s="174"/>
      <c r="H701" s="174"/>
      <c r="I701" s="174"/>
      <c r="J701" s="174"/>
      <c r="K701" s="174"/>
    </row>
    <row r="702" spans="1:11" x14ac:dyDescent="0.3">
      <c r="A702" s="1126"/>
      <c r="B702" s="1127"/>
      <c r="C702" s="1127"/>
      <c r="D702" s="1127"/>
      <c r="E702" s="1127"/>
      <c r="F702" s="1127"/>
      <c r="G702" s="174"/>
      <c r="H702" s="174"/>
      <c r="I702" s="174"/>
      <c r="J702" s="174"/>
      <c r="K702" s="174"/>
    </row>
    <row r="703" spans="1:11" x14ac:dyDescent="0.3">
      <c r="A703" s="1126"/>
      <c r="B703" s="1127"/>
      <c r="C703" s="1127"/>
      <c r="D703" s="1127"/>
      <c r="E703" s="1127"/>
      <c r="F703" s="1127"/>
      <c r="G703" s="174"/>
      <c r="H703" s="174"/>
      <c r="I703" s="174"/>
      <c r="J703" s="174"/>
      <c r="K703" s="174"/>
    </row>
    <row r="704" spans="1:11" x14ac:dyDescent="0.3">
      <c r="A704" s="1126"/>
      <c r="B704" s="1127"/>
      <c r="C704" s="1127"/>
      <c r="D704" s="1127"/>
      <c r="E704" s="1127"/>
      <c r="F704" s="1127"/>
      <c r="G704" s="174"/>
      <c r="H704" s="174"/>
      <c r="I704" s="174"/>
      <c r="J704" s="174"/>
      <c r="K704" s="174"/>
    </row>
    <row r="705" spans="1:11" x14ac:dyDescent="0.3">
      <c r="A705" s="1126"/>
      <c r="B705" s="1127"/>
      <c r="C705" s="1127"/>
      <c r="D705" s="1127"/>
      <c r="E705" s="1127"/>
      <c r="F705" s="1127"/>
      <c r="G705" s="174"/>
      <c r="H705" s="174"/>
      <c r="I705" s="174"/>
      <c r="J705" s="174"/>
      <c r="K705" s="174"/>
    </row>
    <row r="706" spans="1:11" x14ac:dyDescent="0.3">
      <c r="A706" s="1126"/>
      <c r="B706" s="1127"/>
      <c r="C706" s="1127"/>
      <c r="D706" s="1127"/>
      <c r="E706" s="1127"/>
      <c r="F706" s="1127"/>
      <c r="G706" s="174"/>
      <c r="H706" s="174"/>
      <c r="I706" s="174"/>
      <c r="J706" s="174"/>
      <c r="K706" s="174"/>
    </row>
    <row r="707" spans="1:11" x14ac:dyDescent="0.3">
      <c r="A707" s="1126"/>
      <c r="B707" s="1127"/>
      <c r="C707" s="1127"/>
      <c r="D707" s="1127"/>
      <c r="E707" s="1127"/>
      <c r="F707" s="1127"/>
      <c r="G707" s="174"/>
      <c r="H707" s="174"/>
      <c r="I707" s="174"/>
      <c r="J707" s="174"/>
      <c r="K707" s="174"/>
    </row>
    <row r="708" spans="1:11" x14ac:dyDescent="0.3">
      <c r="A708" s="1126"/>
      <c r="B708" s="1127"/>
      <c r="C708" s="1127"/>
      <c r="D708" s="1127"/>
      <c r="E708" s="1127"/>
      <c r="F708" s="1127"/>
      <c r="G708" s="174"/>
      <c r="H708" s="174"/>
      <c r="I708" s="174"/>
      <c r="J708" s="174"/>
      <c r="K708" s="174"/>
    </row>
    <row r="709" spans="1:11" x14ac:dyDescent="0.3">
      <c r="A709" s="1126"/>
      <c r="B709" s="1127"/>
      <c r="C709" s="1127"/>
      <c r="D709" s="1127"/>
      <c r="E709" s="1127"/>
      <c r="F709" s="1127"/>
      <c r="G709" s="174"/>
      <c r="H709" s="174"/>
      <c r="I709" s="174"/>
      <c r="J709" s="174"/>
      <c r="K709" s="174"/>
    </row>
    <row r="710" spans="1:11" x14ac:dyDescent="0.3">
      <c r="A710" s="1126"/>
      <c r="B710" s="1127"/>
      <c r="C710" s="1127"/>
      <c r="D710" s="1127"/>
      <c r="E710" s="1127"/>
      <c r="F710" s="1127"/>
      <c r="G710" s="174"/>
      <c r="H710" s="174"/>
      <c r="I710" s="174"/>
      <c r="J710" s="174"/>
      <c r="K710" s="174"/>
    </row>
    <row r="711" spans="1:11" x14ac:dyDescent="0.3">
      <c r="A711" s="1126"/>
      <c r="B711" s="1127"/>
      <c r="C711" s="1127"/>
      <c r="D711" s="1127"/>
      <c r="E711" s="1127"/>
      <c r="F711" s="1127"/>
      <c r="G711" s="174"/>
      <c r="H711" s="174"/>
      <c r="I711" s="174"/>
      <c r="J711" s="174"/>
      <c r="K711" s="174"/>
    </row>
    <row r="712" spans="1:11" x14ac:dyDescent="0.3">
      <c r="A712" s="1126"/>
      <c r="B712" s="1127"/>
      <c r="C712" s="1127"/>
      <c r="D712" s="1127"/>
      <c r="E712" s="1127"/>
      <c r="F712" s="1127"/>
      <c r="G712" s="174"/>
      <c r="H712" s="174"/>
      <c r="I712" s="174"/>
      <c r="J712" s="174"/>
      <c r="K712" s="174"/>
    </row>
    <row r="713" spans="1:11" x14ac:dyDescent="0.3">
      <c r="A713" s="1126"/>
      <c r="B713" s="1127"/>
      <c r="C713" s="1127"/>
      <c r="D713" s="1127"/>
      <c r="E713" s="1127"/>
      <c r="F713" s="1127"/>
      <c r="G713" s="174"/>
      <c r="H713" s="174"/>
      <c r="I713" s="174"/>
      <c r="J713" s="174"/>
      <c r="K713" s="174"/>
    </row>
    <row r="714" spans="1:11" x14ac:dyDescent="0.3">
      <c r="A714" s="1126"/>
      <c r="B714" s="1127"/>
      <c r="C714" s="1127"/>
      <c r="D714" s="1127"/>
      <c r="E714" s="1127"/>
      <c r="F714" s="1127"/>
      <c r="G714" s="174"/>
      <c r="H714" s="174"/>
      <c r="I714" s="174"/>
      <c r="J714" s="174"/>
      <c r="K714" s="174"/>
    </row>
    <row r="715" spans="1:11" x14ac:dyDescent="0.3">
      <c r="A715" s="1126"/>
      <c r="B715" s="1127"/>
      <c r="C715" s="1127"/>
      <c r="D715" s="1127"/>
      <c r="E715" s="1127"/>
      <c r="F715" s="1127"/>
      <c r="G715" s="174"/>
      <c r="H715" s="174"/>
      <c r="I715" s="174"/>
      <c r="J715" s="174"/>
      <c r="K715" s="174"/>
    </row>
    <row r="716" spans="1:11" x14ac:dyDescent="0.3">
      <c r="A716" s="1126"/>
      <c r="B716" s="1127"/>
      <c r="C716" s="1127"/>
      <c r="D716" s="1127"/>
      <c r="E716" s="1127"/>
      <c r="F716" s="1127"/>
      <c r="G716" s="174"/>
      <c r="H716" s="174"/>
      <c r="I716" s="174"/>
      <c r="J716" s="174"/>
      <c r="K716" s="174"/>
    </row>
    <row r="717" spans="1:11" x14ac:dyDescent="0.3">
      <c r="A717" s="1126"/>
      <c r="B717" s="1127"/>
      <c r="C717" s="1127"/>
      <c r="D717" s="1127"/>
      <c r="E717" s="1127"/>
      <c r="F717" s="1127"/>
      <c r="G717" s="174"/>
      <c r="H717" s="174"/>
      <c r="I717" s="174"/>
      <c r="J717" s="174"/>
      <c r="K717" s="174"/>
    </row>
    <row r="718" spans="1:11" x14ac:dyDescent="0.3">
      <c r="A718" s="1126"/>
      <c r="B718" s="1127"/>
      <c r="C718" s="1127"/>
      <c r="D718" s="1127"/>
      <c r="E718" s="1127"/>
      <c r="F718" s="1127"/>
      <c r="G718" s="174"/>
      <c r="H718" s="174"/>
      <c r="I718" s="174"/>
      <c r="J718" s="174"/>
      <c r="K718" s="174"/>
    </row>
    <row r="719" spans="1:11" x14ac:dyDescent="0.3">
      <c r="A719" s="1126"/>
      <c r="B719" s="1127"/>
      <c r="C719" s="1127"/>
      <c r="D719" s="1127"/>
      <c r="E719" s="1127"/>
      <c r="F719" s="1127"/>
      <c r="G719" s="174"/>
      <c r="H719" s="174"/>
      <c r="I719" s="174"/>
      <c r="J719" s="174"/>
      <c r="K719" s="174"/>
    </row>
    <row r="720" spans="1:11" x14ac:dyDescent="0.3">
      <c r="A720" s="1126"/>
      <c r="B720" s="1127"/>
      <c r="C720" s="1127"/>
      <c r="D720" s="1127"/>
      <c r="E720" s="1127"/>
      <c r="F720" s="1127"/>
      <c r="G720" s="174"/>
      <c r="H720" s="174"/>
      <c r="I720" s="174"/>
      <c r="J720" s="174"/>
      <c r="K720" s="174"/>
    </row>
    <row r="721" spans="1:11" x14ac:dyDescent="0.3">
      <c r="A721" s="1126"/>
      <c r="B721" s="1127"/>
      <c r="C721" s="1127"/>
      <c r="D721" s="1127"/>
      <c r="E721" s="1127"/>
      <c r="F721" s="1127"/>
      <c r="G721" s="174"/>
      <c r="H721" s="174"/>
      <c r="I721" s="174"/>
      <c r="J721" s="174"/>
      <c r="K721" s="174"/>
    </row>
    <row r="722" spans="1:11" x14ac:dyDescent="0.3">
      <c r="A722" s="1126"/>
      <c r="B722" s="1127"/>
      <c r="C722" s="1127"/>
      <c r="D722" s="1127"/>
      <c r="E722" s="1127"/>
      <c r="F722" s="1127"/>
      <c r="G722" s="174"/>
      <c r="H722" s="174"/>
      <c r="I722" s="174"/>
      <c r="J722" s="174"/>
      <c r="K722" s="174"/>
    </row>
    <row r="723" spans="1:11" x14ac:dyDescent="0.3">
      <c r="A723" s="1126"/>
      <c r="B723" s="1127"/>
      <c r="C723" s="1127"/>
      <c r="D723" s="1127"/>
      <c r="E723" s="1127"/>
      <c r="F723" s="1127"/>
      <c r="G723" s="174"/>
      <c r="H723" s="174"/>
      <c r="I723" s="174"/>
      <c r="J723" s="174"/>
      <c r="K723" s="174"/>
    </row>
    <row r="724" spans="1:11" x14ac:dyDescent="0.3">
      <c r="A724" s="1126"/>
      <c r="B724" s="1127"/>
      <c r="C724" s="1127"/>
      <c r="D724" s="1127"/>
      <c r="E724" s="1127"/>
      <c r="F724" s="1127"/>
      <c r="G724" s="174"/>
      <c r="H724" s="174"/>
      <c r="I724" s="174"/>
      <c r="J724" s="174"/>
      <c r="K724" s="174"/>
    </row>
    <row r="725" spans="1:11" x14ac:dyDescent="0.3">
      <c r="A725" s="1126"/>
      <c r="B725" s="1127"/>
      <c r="C725" s="1127"/>
      <c r="D725" s="1127"/>
      <c r="E725" s="1127"/>
      <c r="F725" s="1127"/>
      <c r="G725" s="174"/>
      <c r="H725" s="174"/>
      <c r="I725" s="174"/>
      <c r="J725" s="174"/>
      <c r="K725" s="174"/>
    </row>
    <row r="726" spans="1:11" x14ac:dyDescent="0.3">
      <c r="A726" s="1126"/>
      <c r="B726" s="1127"/>
      <c r="C726" s="1127"/>
      <c r="D726" s="1127"/>
      <c r="E726" s="1127"/>
      <c r="F726" s="1127"/>
      <c r="G726" s="174"/>
      <c r="H726" s="174"/>
      <c r="I726" s="174"/>
      <c r="J726" s="174"/>
      <c r="K726" s="174"/>
    </row>
    <row r="727" spans="1:11" x14ac:dyDescent="0.3">
      <c r="A727" s="1126"/>
      <c r="B727" s="1127"/>
      <c r="C727" s="1127"/>
      <c r="D727" s="1127"/>
      <c r="E727" s="1127"/>
      <c r="F727" s="1127"/>
      <c r="G727" s="174"/>
      <c r="H727" s="174"/>
      <c r="I727" s="174"/>
      <c r="J727" s="174"/>
      <c r="K727" s="174"/>
    </row>
    <row r="728" spans="1:11" x14ac:dyDescent="0.3">
      <c r="A728" s="1126"/>
      <c r="B728" s="1127"/>
      <c r="C728" s="1127"/>
      <c r="D728" s="1127"/>
      <c r="E728" s="1127"/>
      <c r="F728" s="1127"/>
      <c r="G728" s="174"/>
      <c r="H728" s="174"/>
      <c r="I728" s="174"/>
      <c r="J728" s="174"/>
      <c r="K728" s="174"/>
    </row>
    <row r="729" spans="1:11" x14ac:dyDescent="0.3">
      <c r="A729" s="1126"/>
      <c r="B729" s="1127"/>
      <c r="C729" s="1127"/>
      <c r="D729" s="1127"/>
      <c r="E729" s="1127"/>
      <c r="F729" s="1127"/>
      <c r="G729" s="174"/>
      <c r="H729" s="174"/>
      <c r="I729" s="174"/>
      <c r="J729" s="174"/>
      <c r="K729" s="174"/>
    </row>
    <row r="730" spans="1:11" x14ac:dyDescent="0.3">
      <c r="A730" s="1126"/>
      <c r="B730" s="1127"/>
      <c r="C730" s="1127"/>
      <c r="D730" s="1127"/>
      <c r="E730" s="1127"/>
      <c r="F730" s="1127"/>
      <c r="G730" s="174"/>
      <c r="H730" s="174"/>
      <c r="I730" s="174"/>
      <c r="J730" s="174"/>
      <c r="K730" s="174"/>
    </row>
    <row r="731" spans="1:11" x14ac:dyDescent="0.3">
      <c r="A731" s="1126"/>
      <c r="B731" s="1127"/>
      <c r="C731" s="1127"/>
      <c r="D731" s="1127"/>
      <c r="E731" s="1127"/>
      <c r="F731" s="1127"/>
      <c r="G731" s="174"/>
      <c r="H731" s="174"/>
      <c r="I731" s="174"/>
      <c r="J731" s="174"/>
      <c r="K731" s="174"/>
    </row>
    <row r="732" spans="1:11" x14ac:dyDescent="0.3">
      <c r="A732" s="1126"/>
      <c r="B732" s="1127"/>
      <c r="C732" s="1127"/>
      <c r="D732" s="1127"/>
      <c r="E732" s="1127"/>
      <c r="F732" s="1127"/>
      <c r="G732" s="174"/>
      <c r="H732" s="174"/>
      <c r="I732" s="174"/>
      <c r="J732" s="174"/>
      <c r="K732" s="174"/>
    </row>
    <row r="733" spans="1:11" x14ac:dyDescent="0.3">
      <c r="A733" s="1126"/>
      <c r="B733" s="1127"/>
      <c r="C733" s="1127"/>
      <c r="D733" s="1127"/>
      <c r="E733" s="1127"/>
      <c r="F733" s="1127"/>
      <c r="G733" s="174"/>
      <c r="H733" s="174"/>
      <c r="I733" s="174"/>
      <c r="J733" s="174"/>
      <c r="K733" s="174"/>
    </row>
    <row r="734" spans="1:11" x14ac:dyDescent="0.3">
      <c r="A734" s="1126"/>
      <c r="B734" s="1127"/>
      <c r="C734" s="1127"/>
      <c r="D734" s="1127"/>
      <c r="E734" s="1127"/>
      <c r="F734" s="1127"/>
      <c r="G734" s="174"/>
      <c r="H734" s="174"/>
      <c r="I734" s="174"/>
      <c r="J734" s="174"/>
      <c r="K734" s="174"/>
    </row>
    <row r="735" spans="1:11" x14ac:dyDescent="0.3">
      <c r="A735" s="1126"/>
      <c r="B735" s="1127"/>
      <c r="C735" s="1127"/>
      <c r="D735" s="1127"/>
      <c r="E735" s="1127"/>
      <c r="F735" s="1127"/>
      <c r="G735" s="174"/>
      <c r="H735" s="174"/>
      <c r="I735" s="174"/>
      <c r="J735" s="174"/>
      <c r="K735" s="174"/>
    </row>
    <row r="736" spans="1:11" x14ac:dyDescent="0.3">
      <c r="A736" s="1126"/>
      <c r="B736" s="1127"/>
      <c r="C736" s="1127"/>
      <c r="D736" s="1127"/>
      <c r="E736" s="1127"/>
      <c r="F736" s="1127"/>
      <c r="G736" s="174"/>
      <c r="H736" s="174"/>
      <c r="I736" s="174"/>
      <c r="J736" s="174"/>
      <c r="K736" s="174"/>
    </row>
    <row r="737" spans="1:11" x14ac:dyDescent="0.3">
      <c r="A737" s="1126"/>
      <c r="B737" s="1127"/>
      <c r="C737" s="1127"/>
      <c r="D737" s="1127"/>
      <c r="E737" s="1127"/>
      <c r="F737" s="1127"/>
      <c r="G737" s="174"/>
      <c r="H737" s="174"/>
      <c r="I737" s="174"/>
      <c r="J737" s="174"/>
      <c r="K737" s="174"/>
    </row>
    <row r="738" spans="1:11" x14ac:dyDescent="0.3">
      <c r="A738" s="1126"/>
      <c r="B738" s="1127"/>
      <c r="C738" s="1127"/>
      <c r="D738" s="1127"/>
      <c r="E738" s="1127"/>
      <c r="F738" s="1127"/>
      <c r="G738" s="174"/>
      <c r="H738" s="174"/>
      <c r="I738" s="174"/>
      <c r="J738" s="174"/>
      <c r="K738" s="174"/>
    </row>
    <row r="739" spans="1:11" x14ac:dyDescent="0.3">
      <c r="A739" s="1126"/>
      <c r="B739" s="1127"/>
      <c r="C739" s="1127"/>
      <c r="D739" s="1127"/>
      <c r="E739" s="1127"/>
      <c r="F739" s="1127"/>
      <c r="G739" s="174"/>
      <c r="H739" s="174"/>
      <c r="I739" s="174"/>
      <c r="J739" s="174"/>
      <c r="K739" s="174"/>
    </row>
    <row r="740" spans="1:11" x14ac:dyDescent="0.3">
      <c r="A740" s="1126"/>
      <c r="B740" s="1127"/>
      <c r="C740" s="1127"/>
      <c r="D740" s="1127"/>
      <c r="E740" s="1127"/>
      <c r="F740" s="1127"/>
      <c r="G740" s="174"/>
      <c r="H740" s="174"/>
      <c r="I740" s="174"/>
      <c r="J740" s="174"/>
      <c r="K740" s="174"/>
    </row>
    <row r="741" spans="1:11" x14ac:dyDescent="0.3">
      <c r="A741" s="1126"/>
      <c r="B741" s="1127"/>
      <c r="C741" s="1127"/>
      <c r="D741" s="1127"/>
      <c r="E741" s="1127"/>
      <c r="F741" s="1127"/>
      <c r="G741" s="174"/>
      <c r="H741" s="174"/>
      <c r="I741" s="174"/>
      <c r="J741" s="174"/>
      <c r="K741" s="174"/>
    </row>
    <row r="742" spans="1:11" x14ac:dyDescent="0.3">
      <c r="A742" s="1126"/>
      <c r="B742" s="1127"/>
      <c r="C742" s="1127"/>
      <c r="D742" s="1127"/>
      <c r="E742" s="1127"/>
      <c r="F742" s="1127"/>
      <c r="G742" s="174"/>
      <c r="H742" s="174"/>
      <c r="I742" s="174"/>
      <c r="J742" s="174"/>
      <c r="K742" s="174"/>
    </row>
    <row r="743" spans="1:11" x14ac:dyDescent="0.3">
      <c r="A743" s="1126"/>
      <c r="B743" s="1127"/>
      <c r="C743" s="1127"/>
      <c r="D743" s="1127"/>
      <c r="E743" s="1127"/>
      <c r="F743" s="1127"/>
      <c r="G743" s="174"/>
      <c r="H743" s="174"/>
      <c r="I743" s="174"/>
      <c r="J743" s="174"/>
      <c r="K743" s="174"/>
    </row>
    <row r="744" spans="1:11" x14ac:dyDescent="0.3">
      <c r="A744" s="1126"/>
      <c r="B744" s="1127"/>
      <c r="C744" s="1127"/>
      <c r="D744" s="1127"/>
      <c r="E744" s="1127"/>
      <c r="F744" s="1127"/>
      <c r="G744" s="174"/>
      <c r="H744" s="174"/>
      <c r="I744" s="174"/>
      <c r="J744" s="174"/>
      <c r="K744" s="174"/>
    </row>
    <row r="745" spans="1:11" x14ac:dyDescent="0.3">
      <c r="A745" s="1126"/>
      <c r="B745" s="1127"/>
      <c r="C745" s="1127"/>
      <c r="D745" s="1127"/>
      <c r="E745" s="1127"/>
      <c r="F745" s="1127"/>
      <c r="G745" s="174"/>
      <c r="H745" s="174"/>
      <c r="I745" s="174"/>
      <c r="J745" s="174"/>
      <c r="K745" s="174"/>
    </row>
    <row r="746" spans="1:11" x14ac:dyDescent="0.3">
      <c r="A746" s="1126"/>
      <c r="B746" s="1127"/>
      <c r="C746" s="1127"/>
      <c r="D746" s="1127"/>
      <c r="E746" s="1127"/>
      <c r="F746" s="1127"/>
      <c r="G746" s="174"/>
      <c r="H746" s="174"/>
      <c r="I746" s="174"/>
      <c r="J746" s="174"/>
      <c r="K746" s="174"/>
    </row>
    <row r="747" spans="1:11" x14ac:dyDescent="0.3">
      <c r="A747" s="1126"/>
      <c r="B747" s="1127"/>
      <c r="C747" s="1127"/>
      <c r="D747" s="1127"/>
      <c r="E747" s="1127"/>
      <c r="F747" s="1127"/>
      <c r="G747" s="174"/>
      <c r="H747" s="174"/>
      <c r="I747" s="174"/>
      <c r="J747" s="174"/>
      <c r="K747" s="174"/>
    </row>
    <row r="748" spans="1:11" x14ac:dyDescent="0.3">
      <c r="A748" s="1126"/>
      <c r="B748" s="1127"/>
      <c r="C748" s="1127"/>
      <c r="D748" s="1127"/>
      <c r="E748" s="1127"/>
      <c r="F748" s="1127"/>
      <c r="G748" s="174"/>
      <c r="H748" s="174"/>
      <c r="I748" s="174"/>
      <c r="J748" s="174"/>
      <c r="K748" s="174"/>
    </row>
    <row r="749" spans="1:11" x14ac:dyDescent="0.3">
      <c r="A749" s="1126"/>
      <c r="B749" s="1127"/>
      <c r="C749" s="1127"/>
      <c r="D749" s="1127"/>
      <c r="E749" s="1127"/>
      <c r="F749" s="1127"/>
      <c r="G749" s="174"/>
      <c r="H749" s="174"/>
      <c r="I749" s="174"/>
      <c r="J749" s="174"/>
      <c r="K749" s="174"/>
    </row>
    <row r="750" spans="1:11" x14ac:dyDescent="0.3">
      <c r="A750" s="1126"/>
      <c r="B750" s="1127"/>
      <c r="C750" s="1127"/>
      <c r="D750" s="1127"/>
      <c r="E750" s="1127"/>
      <c r="F750" s="1127"/>
      <c r="G750" s="174"/>
      <c r="H750" s="174"/>
      <c r="I750" s="174"/>
      <c r="J750" s="174"/>
      <c r="K750" s="174"/>
    </row>
    <row r="751" spans="1:11" x14ac:dyDescent="0.3">
      <c r="A751" s="1126"/>
      <c r="B751" s="1127"/>
      <c r="C751" s="1127"/>
      <c r="D751" s="1127"/>
      <c r="E751" s="1127"/>
      <c r="F751" s="1127"/>
      <c r="G751" s="174"/>
      <c r="H751" s="174"/>
      <c r="I751" s="174"/>
      <c r="J751" s="174"/>
      <c r="K751" s="174"/>
    </row>
    <row r="752" spans="1:11" x14ac:dyDescent="0.3">
      <c r="A752" s="1126"/>
      <c r="B752" s="1127"/>
      <c r="C752" s="1127"/>
      <c r="D752" s="1127"/>
      <c r="E752" s="1127"/>
      <c r="F752" s="1127"/>
      <c r="G752" s="174"/>
      <c r="H752" s="174"/>
      <c r="I752" s="174"/>
      <c r="J752" s="174"/>
      <c r="K752" s="174"/>
    </row>
    <row r="753" spans="1:11" x14ac:dyDescent="0.3">
      <c r="A753" s="1126"/>
      <c r="B753" s="1127"/>
      <c r="C753" s="1127"/>
      <c r="D753" s="1127"/>
      <c r="E753" s="1127"/>
      <c r="F753" s="1127"/>
      <c r="G753" s="174"/>
      <c r="H753" s="174"/>
      <c r="I753" s="174"/>
      <c r="J753" s="174"/>
      <c r="K753" s="174"/>
    </row>
    <row r="754" spans="1:11" x14ac:dyDescent="0.3">
      <c r="A754" s="1126"/>
      <c r="B754" s="1127"/>
      <c r="C754" s="1127"/>
      <c r="D754" s="1127"/>
      <c r="E754" s="1127"/>
      <c r="F754" s="1127"/>
      <c r="G754" s="174"/>
      <c r="H754" s="174"/>
      <c r="I754" s="174"/>
      <c r="J754" s="174"/>
      <c r="K754" s="174"/>
    </row>
    <row r="755" spans="1:11" x14ac:dyDescent="0.3">
      <c r="A755" s="1126"/>
      <c r="B755" s="1127"/>
      <c r="C755" s="1127"/>
      <c r="D755" s="1127"/>
      <c r="E755" s="1127"/>
      <c r="F755" s="1127"/>
      <c r="G755" s="174"/>
      <c r="H755" s="174"/>
      <c r="I755" s="174"/>
      <c r="J755" s="174"/>
      <c r="K755" s="174"/>
    </row>
    <row r="756" spans="1:11" x14ac:dyDescent="0.3">
      <c r="A756" s="1126"/>
      <c r="B756" s="1127"/>
      <c r="C756" s="1127"/>
      <c r="D756" s="1127"/>
      <c r="E756" s="1127"/>
      <c r="F756" s="1127"/>
      <c r="G756" s="174"/>
      <c r="H756" s="174"/>
      <c r="I756" s="174"/>
      <c r="J756" s="174"/>
      <c r="K756" s="174"/>
    </row>
    <row r="757" spans="1:11" x14ac:dyDescent="0.3">
      <c r="A757" s="1126"/>
      <c r="B757" s="1127"/>
      <c r="C757" s="1127"/>
      <c r="D757" s="1127"/>
      <c r="E757" s="1127"/>
      <c r="F757" s="1127"/>
      <c r="G757" s="174"/>
      <c r="H757" s="174"/>
      <c r="I757" s="174"/>
      <c r="J757" s="174"/>
      <c r="K757" s="174"/>
    </row>
    <row r="758" spans="1:11" x14ac:dyDescent="0.3">
      <c r="A758" s="1126"/>
      <c r="B758" s="1127"/>
      <c r="C758" s="1127"/>
      <c r="D758" s="1127"/>
      <c r="E758" s="1127"/>
      <c r="F758" s="1127"/>
      <c r="G758" s="174"/>
      <c r="H758" s="174"/>
      <c r="I758" s="174"/>
      <c r="J758" s="174"/>
      <c r="K758" s="174"/>
    </row>
    <row r="759" spans="1:11" x14ac:dyDescent="0.3">
      <c r="A759" s="1126"/>
      <c r="B759" s="1127"/>
      <c r="C759" s="1127"/>
      <c r="D759" s="1127"/>
      <c r="E759" s="1127"/>
      <c r="F759" s="1127"/>
      <c r="G759" s="174"/>
      <c r="H759" s="174"/>
      <c r="I759" s="174"/>
      <c r="J759" s="174"/>
      <c r="K759" s="174"/>
    </row>
    <row r="760" spans="1:11" x14ac:dyDescent="0.3">
      <c r="A760" s="1126"/>
      <c r="B760" s="1127"/>
      <c r="C760" s="1127"/>
      <c r="D760" s="1127"/>
      <c r="E760" s="1127"/>
      <c r="F760" s="1127"/>
      <c r="G760" s="174"/>
      <c r="H760" s="174"/>
      <c r="I760" s="174"/>
      <c r="J760" s="174"/>
      <c r="K760" s="174"/>
    </row>
    <row r="761" spans="1:11" x14ac:dyDescent="0.3">
      <c r="A761" s="1126"/>
      <c r="B761" s="1127"/>
      <c r="C761" s="1127"/>
      <c r="D761" s="1127"/>
      <c r="E761" s="1127"/>
      <c r="F761" s="1127"/>
      <c r="G761" s="174"/>
      <c r="H761" s="174"/>
      <c r="I761" s="174"/>
      <c r="J761" s="174"/>
      <c r="K761" s="174"/>
    </row>
    <row r="762" spans="1:11" x14ac:dyDescent="0.3">
      <c r="A762" s="1126"/>
      <c r="B762" s="1127"/>
      <c r="C762" s="1127"/>
      <c r="D762" s="1127"/>
      <c r="E762" s="1127"/>
      <c r="F762" s="1127"/>
      <c r="G762" s="174"/>
      <c r="H762" s="174"/>
      <c r="I762" s="174"/>
      <c r="J762" s="174"/>
      <c r="K762" s="174"/>
    </row>
    <row r="763" spans="1:11" x14ac:dyDescent="0.3">
      <c r="A763" s="1126"/>
      <c r="B763" s="1127"/>
      <c r="C763" s="1127"/>
      <c r="D763" s="1127"/>
      <c r="E763" s="1127"/>
      <c r="F763" s="1127"/>
      <c r="G763" s="174"/>
      <c r="H763" s="174"/>
      <c r="I763" s="174"/>
      <c r="J763" s="174"/>
      <c r="K763" s="174"/>
    </row>
    <row r="764" spans="1:11" x14ac:dyDescent="0.3">
      <c r="A764" s="1126"/>
      <c r="B764" s="1127"/>
      <c r="C764" s="1127"/>
      <c r="D764" s="1127"/>
      <c r="E764" s="1127"/>
      <c r="F764" s="1127"/>
      <c r="G764" s="174"/>
      <c r="H764" s="174"/>
      <c r="I764" s="174"/>
      <c r="J764" s="174"/>
      <c r="K764" s="174"/>
    </row>
    <row r="765" spans="1:11" x14ac:dyDescent="0.3">
      <c r="A765" s="1126"/>
      <c r="B765" s="1127"/>
      <c r="C765" s="1127"/>
      <c r="D765" s="1127"/>
      <c r="E765" s="1127"/>
      <c r="F765" s="1127"/>
      <c r="G765" s="174"/>
      <c r="H765" s="174"/>
      <c r="I765" s="174"/>
      <c r="J765" s="174"/>
      <c r="K765" s="174"/>
    </row>
    <row r="766" spans="1:11" x14ac:dyDescent="0.3">
      <c r="A766" s="1126"/>
      <c r="B766" s="1127"/>
      <c r="C766" s="1127"/>
      <c r="D766" s="1127"/>
      <c r="E766" s="1127"/>
      <c r="F766" s="1127"/>
      <c r="G766" s="174"/>
      <c r="H766" s="174"/>
      <c r="I766" s="174"/>
      <c r="J766" s="174"/>
      <c r="K766" s="174"/>
    </row>
    <row r="767" spans="1:11" x14ac:dyDescent="0.3">
      <c r="A767" s="1126"/>
      <c r="B767" s="1127"/>
      <c r="C767" s="1127"/>
      <c r="D767" s="1127"/>
      <c r="E767" s="1127"/>
      <c r="F767" s="1127"/>
      <c r="G767" s="174"/>
      <c r="H767" s="174"/>
      <c r="I767" s="174"/>
      <c r="J767" s="174"/>
      <c r="K767" s="174"/>
    </row>
    <row r="768" spans="1:11" x14ac:dyDescent="0.3">
      <c r="A768" s="1126"/>
      <c r="B768" s="1127"/>
      <c r="C768" s="1127"/>
      <c r="D768" s="1127"/>
      <c r="E768" s="1127"/>
      <c r="F768" s="1127"/>
      <c r="G768" s="174"/>
      <c r="H768" s="174"/>
      <c r="I768" s="174"/>
      <c r="J768" s="174"/>
      <c r="K768" s="174"/>
    </row>
    <row r="769" spans="1:11" x14ac:dyDescent="0.3">
      <c r="A769" s="1126"/>
      <c r="B769" s="1127"/>
      <c r="C769" s="1127"/>
      <c r="D769" s="1127"/>
      <c r="E769" s="1127"/>
      <c r="F769" s="1127"/>
      <c r="G769" s="174"/>
      <c r="H769" s="174"/>
      <c r="I769" s="174"/>
      <c r="J769" s="174"/>
      <c r="K769" s="174"/>
    </row>
    <row r="770" spans="1:11" x14ac:dyDescent="0.3">
      <c r="A770" s="1126"/>
      <c r="B770" s="1127"/>
      <c r="C770" s="1127"/>
      <c r="D770" s="1127"/>
      <c r="E770" s="1127"/>
      <c r="F770" s="1127"/>
      <c r="G770" s="174"/>
      <c r="H770" s="174"/>
      <c r="I770" s="174"/>
      <c r="J770" s="174"/>
      <c r="K770" s="174"/>
    </row>
    <row r="771" spans="1:11" x14ac:dyDescent="0.3">
      <c r="A771" s="1126"/>
      <c r="B771" s="1127"/>
      <c r="C771" s="1127"/>
      <c r="D771" s="1127"/>
      <c r="E771" s="1127"/>
      <c r="F771" s="1127"/>
      <c r="G771" s="174"/>
      <c r="H771" s="174"/>
      <c r="I771" s="174"/>
      <c r="J771" s="174"/>
      <c r="K771" s="174"/>
    </row>
    <row r="772" spans="1:11" x14ac:dyDescent="0.3">
      <c r="A772" s="1126"/>
      <c r="B772" s="1127"/>
      <c r="C772" s="1127"/>
      <c r="D772" s="1127"/>
      <c r="E772" s="1127"/>
      <c r="F772" s="1127"/>
      <c r="G772" s="174"/>
      <c r="H772" s="174"/>
      <c r="I772" s="174"/>
      <c r="J772" s="174"/>
      <c r="K772" s="174"/>
    </row>
    <row r="773" spans="1:11" x14ac:dyDescent="0.3">
      <c r="A773" s="1126"/>
      <c r="B773" s="1127"/>
      <c r="C773" s="1127"/>
      <c r="D773" s="1127"/>
      <c r="E773" s="1127"/>
      <c r="F773" s="1127"/>
      <c r="G773" s="174"/>
      <c r="H773" s="174"/>
      <c r="I773" s="174"/>
      <c r="J773" s="174"/>
      <c r="K773" s="174"/>
    </row>
    <row r="774" spans="1:11" x14ac:dyDescent="0.3">
      <c r="A774" s="1126"/>
      <c r="B774" s="1127"/>
      <c r="C774" s="1127"/>
      <c r="D774" s="1127"/>
      <c r="E774" s="1127"/>
      <c r="F774" s="1127"/>
      <c r="G774" s="174"/>
      <c r="H774" s="174"/>
      <c r="I774" s="174"/>
      <c r="J774" s="174"/>
      <c r="K774" s="174"/>
    </row>
    <row r="775" spans="1:11" x14ac:dyDescent="0.3">
      <c r="A775" s="1126"/>
      <c r="B775" s="1127"/>
      <c r="C775" s="1127"/>
      <c r="D775" s="1127"/>
      <c r="E775" s="1127"/>
      <c r="F775" s="1127"/>
      <c r="G775" s="174"/>
      <c r="H775" s="174"/>
      <c r="I775" s="174"/>
      <c r="J775" s="174"/>
      <c r="K775" s="174"/>
    </row>
    <row r="776" spans="1:11" x14ac:dyDescent="0.3">
      <c r="A776" s="1126"/>
      <c r="B776" s="1127"/>
      <c r="C776" s="1127"/>
      <c r="D776" s="1127"/>
      <c r="E776" s="1127"/>
      <c r="F776" s="1127"/>
      <c r="G776" s="174"/>
      <c r="H776" s="174"/>
      <c r="I776" s="174"/>
      <c r="J776" s="174"/>
      <c r="K776" s="174"/>
    </row>
    <row r="777" spans="1:11" x14ac:dyDescent="0.3">
      <c r="A777" s="1126"/>
      <c r="B777" s="1127"/>
      <c r="C777" s="1127"/>
      <c r="D777" s="1127"/>
      <c r="E777" s="1127"/>
      <c r="F777" s="1127"/>
      <c r="G777" s="174"/>
      <c r="H777" s="174"/>
      <c r="I777" s="174"/>
      <c r="J777" s="174"/>
      <c r="K777" s="174"/>
    </row>
    <row r="778" spans="1:11" x14ac:dyDescent="0.3">
      <c r="A778" s="1126"/>
      <c r="B778" s="1127"/>
      <c r="C778" s="1127"/>
      <c r="D778" s="1127"/>
      <c r="E778" s="1127"/>
      <c r="F778" s="1127"/>
      <c r="G778" s="174"/>
      <c r="H778" s="174"/>
      <c r="I778" s="174"/>
      <c r="J778" s="174"/>
      <c r="K778" s="174"/>
    </row>
    <row r="779" spans="1:11" x14ac:dyDescent="0.3">
      <c r="A779" s="1126"/>
      <c r="B779" s="1127"/>
      <c r="C779" s="1127"/>
      <c r="D779" s="1127"/>
      <c r="E779" s="1127"/>
      <c r="F779" s="1127"/>
      <c r="G779" s="174"/>
      <c r="H779" s="174"/>
      <c r="I779" s="174"/>
      <c r="J779" s="174"/>
      <c r="K779" s="174"/>
    </row>
    <row r="780" spans="1:11" x14ac:dyDescent="0.3">
      <c r="A780" s="1126"/>
      <c r="B780" s="1127"/>
      <c r="C780" s="1127"/>
      <c r="D780" s="1127"/>
      <c r="E780" s="1127"/>
      <c r="F780" s="1127"/>
      <c r="G780" s="174"/>
      <c r="H780" s="174"/>
      <c r="I780" s="174"/>
      <c r="J780" s="174"/>
      <c r="K780" s="174"/>
    </row>
    <row r="781" spans="1:11" x14ac:dyDescent="0.3">
      <c r="A781" s="1126"/>
      <c r="B781" s="1127"/>
      <c r="C781" s="1127"/>
      <c r="D781" s="1127"/>
      <c r="E781" s="1127"/>
      <c r="F781" s="1127"/>
      <c r="G781" s="174"/>
      <c r="H781" s="174"/>
      <c r="I781" s="174"/>
      <c r="J781" s="174"/>
      <c r="K781" s="174"/>
    </row>
    <row r="782" spans="1:11" x14ac:dyDescent="0.3">
      <c r="A782" s="1126"/>
      <c r="B782" s="1127"/>
      <c r="C782" s="1127"/>
      <c r="D782" s="1127"/>
      <c r="E782" s="1127"/>
      <c r="F782" s="1127"/>
      <c r="G782" s="174"/>
      <c r="H782" s="174"/>
      <c r="I782" s="174"/>
      <c r="J782" s="174"/>
      <c r="K782" s="174"/>
    </row>
    <row r="783" spans="1:11" x14ac:dyDescent="0.3">
      <c r="A783" s="1126"/>
      <c r="B783" s="1127"/>
      <c r="C783" s="1127"/>
      <c r="D783" s="1127"/>
      <c r="E783" s="1127"/>
      <c r="F783" s="1127"/>
      <c r="G783" s="174"/>
      <c r="H783" s="174"/>
      <c r="I783" s="174"/>
      <c r="J783" s="174"/>
      <c r="K783" s="174"/>
    </row>
    <row r="784" spans="1:11" x14ac:dyDescent="0.3">
      <c r="A784" s="1126"/>
      <c r="B784" s="1127"/>
      <c r="C784" s="1127"/>
      <c r="D784" s="1127"/>
      <c r="E784" s="1127"/>
      <c r="F784" s="1127"/>
      <c r="G784" s="174"/>
      <c r="H784" s="174"/>
      <c r="I784" s="174"/>
      <c r="J784" s="174"/>
      <c r="K784" s="174"/>
    </row>
    <row r="785" spans="1:11" x14ac:dyDescent="0.3">
      <c r="A785" s="1126"/>
      <c r="B785" s="1127"/>
      <c r="C785" s="1127"/>
      <c r="D785" s="1127"/>
      <c r="E785" s="1127"/>
      <c r="F785" s="1127"/>
      <c r="G785" s="174"/>
      <c r="H785" s="174"/>
      <c r="I785" s="174"/>
      <c r="J785" s="174"/>
      <c r="K785" s="174"/>
    </row>
    <row r="786" spans="1:11" x14ac:dyDescent="0.3">
      <c r="A786" s="1126"/>
      <c r="B786" s="1127"/>
      <c r="C786" s="1127"/>
      <c r="D786" s="1127"/>
      <c r="E786" s="1127"/>
      <c r="F786" s="1127"/>
      <c r="G786" s="174"/>
      <c r="H786" s="174"/>
      <c r="I786" s="174"/>
      <c r="J786" s="174"/>
      <c r="K786" s="174"/>
    </row>
    <row r="787" spans="1:11" x14ac:dyDescent="0.3">
      <c r="A787" s="1126"/>
      <c r="B787" s="1127"/>
      <c r="C787" s="1127"/>
      <c r="D787" s="1127"/>
      <c r="E787" s="1127"/>
      <c r="F787" s="1127"/>
      <c r="G787" s="174"/>
      <c r="H787" s="174"/>
      <c r="I787" s="174"/>
      <c r="J787" s="174"/>
      <c r="K787" s="174"/>
    </row>
    <row r="788" spans="1:11" x14ac:dyDescent="0.3">
      <c r="A788" s="1126"/>
      <c r="B788" s="1127"/>
      <c r="C788" s="1127"/>
      <c r="D788" s="1127"/>
      <c r="E788" s="1127"/>
      <c r="F788" s="1127"/>
      <c r="G788" s="174"/>
      <c r="H788" s="174"/>
      <c r="I788" s="174"/>
      <c r="J788" s="174"/>
      <c r="K788" s="174"/>
    </row>
    <row r="789" spans="1:11" x14ac:dyDescent="0.3">
      <c r="A789" s="1126"/>
      <c r="B789" s="1127"/>
      <c r="C789" s="1127"/>
      <c r="D789" s="1127"/>
      <c r="E789" s="1127"/>
      <c r="F789" s="1127"/>
      <c r="G789" s="174"/>
      <c r="H789" s="174"/>
      <c r="I789" s="174"/>
      <c r="J789" s="174"/>
      <c r="K789" s="174"/>
    </row>
    <row r="790" spans="1:11" x14ac:dyDescent="0.3">
      <c r="A790" s="1126"/>
      <c r="B790" s="1127"/>
      <c r="C790" s="1127"/>
      <c r="D790" s="1127"/>
      <c r="E790" s="1127"/>
      <c r="F790" s="1127"/>
      <c r="G790" s="174"/>
      <c r="H790" s="174"/>
      <c r="I790" s="174"/>
      <c r="J790" s="174"/>
      <c r="K790" s="174"/>
    </row>
    <row r="791" spans="1:11" x14ac:dyDescent="0.3">
      <c r="A791" s="1126"/>
      <c r="B791" s="1127"/>
      <c r="C791" s="1127"/>
      <c r="D791" s="1127"/>
      <c r="E791" s="1127"/>
      <c r="F791" s="1127"/>
      <c r="G791" s="174"/>
      <c r="H791" s="174"/>
      <c r="I791" s="174"/>
      <c r="J791" s="174"/>
      <c r="K791" s="174"/>
    </row>
    <row r="792" spans="1:11" x14ac:dyDescent="0.3">
      <c r="A792" s="1126"/>
      <c r="B792" s="1127"/>
      <c r="C792" s="1127"/>
      <c r="D792" s="1127"/>
      <c r="E792" s="1127"/>
      <c r="F792" s="1127"/>
      <c r="G792" s="174"/>
      <c r="H792" s="174"/>
      <c r="I792" s="174"/>
      <c r="J792" s="174"/>
      <c r="K792" s="174"/>
    </row>
    <row r="793" spans="1:11" x14ac:dyDescent="0.3">
      <c r="A793" s="1126"/>
      <c r="B793" s="1127"/>
      <c r="C793" s="1127"/>
      <c r="D793" s="1127"/>
      <c r="E793" s="1127"/>
      <c r="F793" s="1127"/>
      <c r="G793" s="174"/>
      <c r="H793" s="174"/>
      <c r="I793" s="174"/>
      <c r="J793" s="174"/>
      <c r="K793" s="174"/>
    </row>
    <row r="794" spans="1:11" x14ac:dyDescent="0.3">
      <c r="A794" s="1126"/>
      <c r="B794" s="1127"/>
      <c r="C794" s="1127"/>
      <c r="D794" s="1127"/>
      <c r="E794" s="1127"/>
      <c r="F794" s="1127"/>
      <c r="G794" s="174"/>
      <c r="H794" s="174"/>
      <c r="I794" s="174"/>
      <c r="J794" s="174"/>
      <c r="K794" s="174"/>
    </row>
    <row r="795" spans="1:11" x14ac:dyDescent="0.3">
      <c r="A795" s="1126"/>
      <c r="B795" s="1127"/>
      <c r="C795" s="1127"/>
      <c r="D795" s="1127"/>
      <c r="E795" s="1127"/>
      <c r="F795" s="1127"/>
      <c r="G795" s="174"/>
      <c r="H795" s="174"/>
      <c r="I795" s="174"/>
      <c r="J795" s="174"/>
      <c r="K795" s="174"/>
    </row>
    <row r="796" spans="1:11" x14ac:dyDescent="0.3">
      <c r="A796" s="1126"/>
      <c r="B796" s="1127"/>
      <c r="C796" s="1127"/>
      <c r="D796" s="1127"/>
      <c r="E796" s="1127"/>
      <c r="F796" s="1127"/>
      <c r="G796" s="174"/>
      <c r="H796" s="174"/>
      <c r="I796" s="174"/>
      <c r="J796" s="174"/>
      <c r="K796" s="174"/>
    </row>
    <row r="797" spans="1:11" x14ac:dyDescent="0.3">
      <c r="A797" s="1126"/>
      <c r="B797" s="1127"/>
      <c r="C797" s="1127"/>
      <c r="D797" s="1127"/>
      <c r="E797" s="1127"/>
      <c r="F797" s="1127"/>
      <c r="G797" s="174"/>
      <c r="H797" s="174"/>
      <c r="I797" s="174"/>
      <c r="J797" s="174"/>
      <c r="K797" s="174"/>
    </row>
    <row r="798" spans="1:11" x14ac:dyDescent="0.3">
      <c r="A798" s="1126"/>
      <c r="B798" s="1127"/>
      <c r="C798" s="1127"/>
      <c r="D798" s="1127"/>
      <c r="E798" s="1127"/>
      <c r="F798" s="1127"/>
      <c r="G798" s="174"/>
      <c r="H798" s="174"/>
      <c r="I798" s="174"/>
      <c r="J798" s="174"/>
      <c r="K798" s="174"/>
    </row>
    <row r="799" spans="1:11" x14ac:dyDescent="0.3">
      <c r="A799" s="1126"/>
      <c r="B799" s="1127"/>
      <c r="C799" s="1127"/>
      <c r="D799" s="1127"/>
      <c r="E799" s="1127"/>
      <c r="F799" s="1127"/>
      <c r="G799" s="174"/>
      <c r="H799" s="174"/>
      <c r="I799" s="174"/>
      <c r="J799" s="174"/>
      <c r="K799" s="174"/>
    </row>
    <row r="800" spans="1:11" x14ac:dyDescent="0.3">
      <c r="A800" s="1126"/>
      <c r="B800" s="1127"/>
      <c r="C800" s="1127"/>
      <c r="D800" s="1127"/>
      <c r="E800" s="1127"/>
      <c r="F800" s="1127"/>
      <c r="G800" s="174"/>
      <c r="H800" s="174"/>
      <c r="I800" s="174"/>
      <c r="J800" s="174"/>
      <c r="K800" s="174"/>
    </row>
    <row r="801" spans="1:11" x14ac:dyDescent="0.3">
      <c r="A801" s="1126"/>
      <c r="B801" s="1127"/>
      <c r="C801" s="1127"/>
      <c r="D801" s="1127"/>
      <c r="E801" s="1127"/>
      <c r="F801" s="1127"/>
      <c r="G801" s="174"/>
      <c r="H801" s="174"/>
      <c r="I801" s="174"/>
      <c r="J801" s="174"/>
      <c r="K801" s="174"/>
    </row>
    <row r="802" spans="1:11" x14ac:dyDescent="0.3">
      <c r="A802" s="1126"/>
      <c r="B802" s="1127"/>
      <c r="C802" s="1127"/>
      <c r="D802" s="1127"/>
      <c r="E802" s="1127"/>
      <c r="F802" s="1127"/>
      <c r="G802" s="174"/>
      <c r="H802" s="174"/>
      <c r="I802" s="174"/>
      <c r="J802" s="174"/>
      <c r="K802" s="174"/>
    </row>
    <row r="803" spans="1:11" x14ac:dyDescent="0.3">
      <c r="A803" s="1126"/>
      <c r="B803" s="1127"/>
      <c r="C803" s="1127"/>
      <c r="D803" s="1127"/>
      <c r="E803" s="1127"/>
      <c r="F803" s="1127"/>
      <c r="G803" s="174"/>
      <c r="H803" s="174"/>
      <c r="I803" s="174"/>
      <c r="J803" s="174"/>
      <c r="K803" s="174"/>
    </row>
    <row r="804" spans="1:11" x14ac:dyDescent="0.3">
      <c r="A804" s="1126"/>
      <c r="B804" s="1127"/>
      <c r="C804" s="1127"/>
      <c r="D804" s="1127"/>
      <c r="E804" s="1127"/>
      <c r="F804" s="1127"/>
      <c r="G804" s="174"/>
      <c r="H804" s="174"/>
      <c r="I804" s="174"/>
      <c r="J804" s="174"/>
      <c r="K804" s="174"/>
    </row>
    <row r="805" spans="1:11" x14ac:dyDescent="0.3">
      <c r="A805" s="1126"/>
      <c r="B805" s="1127"/>
      <c r="C805" s="1127"/>
      <c r="D805" s="1127"/>
      <c r="E805" s="1127"/>
      <c r="F805" s="1127"/>
      <c r="G805" s="174"/>
      <c r="H805" s="174"/>
      <c r="I805" s="174"/>
      <c r="J805" s="174"/>
      <c r="K805" s="174"/>
    </row>
    <row r="806" spans="1:11" x14ac:dyDescent="0.3">
      <c r="A806" s="1126"/>
      <c r="B806" s="1127"/>
      <c r="C806" s="1127"/>
      <c r="D806" s="1127"/>
      <c r="E806" s="1127"/>
      <c r="F806" s="1127"/>
      <c r="G806" s="174"/>
      <c r="H806" s="174"/>
      <c r="I806" s="174"/>
      <c r="J806" s="174"/>
      <c r="K806" s="174"/>
    </row>
    <row r="807" spans="1:11" x14ac:dyDescent="0.3">
      <c r="A807" s="1126"/>
      <c r="B807" s="1127"/>
      <c r="C807" s="1127"/>
      <c r="D807" s="1127"/>
      <c r="E807" s="1127"/>
      <c r="F807" s="1127"/>
      <c r="G807" s="174"/>
      <c r="H807" s="174"/>
      <c r="I807" s="174"/>
      <c r="J807" s="174"/>
      <c r="K807" s="174"/>
    </row>
    <row r="808" spans="1:11" x14ac:dyDescent="0.3">
      <c r="A808" s="1126"/>
      <c r="B808" s="1127"/>
      <c r="C808" s="1127"/>
      <c r="D808" s="1127"/>
      <c r="E808" s="1127"/>
      <c r="F808" s="1127"/>
      <c r="G808" s="174"/>
      <c r="H808" s="174"/>
      <c r="I808" s="174"/>
      <c r="J808" s="174"/>
      <c r="K808" s="174"/>
    </row>
    <row r="809" spans="1:11" x14ac:dyDescent="0.3">
      <c r="A809" s="1126"/>
      <c r="B809" s="1127"/>
      <c r="C809" s="1127"/>
      <c r="D809" s="1127"/>
      <c r="E809" s="1127"/>
      <c r="F809" s="1127"/>
      <c r="G809" s="174"/>
      <c r="H809" s="174"/>
      <c r="I809" s="174"/>
      <c r="J809" s="174"/>
      <c r="K809" s="174"/>
    </row>
    <row r="810" spans="1:11" x14ac:dyDescent="0.3">
      <c r="A810" s="1126"/>
      <c r="B810" s="1127"/>
      <c r="C810" s="1127"/>
      <c r="D810" s="1127"/>
      <c r="E810" s="1127"/>
      <c r="F810" s="1127"/>
      <c r="G810" s="174"/>
      <c r="H810" s="174"/>
      <c r="I810" s="174"/>
      <c r="J810" s="174"/>
      <c r="K810" s="174"/>
    </row>
    <row r="811" spans="1:11" x14ac:dyDescent="0.3">
      <c r="A811" s="1126"/>
      <c r="B811" s="1127"/>
      <c r="C811" s="1127"/>
      <c r="D811" s="1127"/>
      <c r="E811" s="1127"/>
      <c r="F811" s="1127"/>
      <c r="G811" s="174"/>
      <c r="H811" s="174"/>
      <c r="I811" s="174"/>
      <c r="J811" s="174"/>
      <c r="K811" s="174"/>
    </row>
    <row r="812" spans="1:11" x14ac:dyDescent="0.3">
      <c r="A812" s="1126"/>
      <c r="B812" s="1127"/>
      <c r="C812" s="1127"/>
      <c r="D812" s="1127"/>
      <c r="E812" s="1127"/>
      <c r="F812" s="1127"/>
      <c r="G812" s="174"/>
      <c r="H812" s="174"/>
      <c r="I812" s="174"/>
      <c r="J812" s="174"/>
      <c r="K812" s="174"/>
    </row>
    <row r="813" spans="1:11" x14ac:dyDescent="0.3">
      <c r="A813" s="1126"/>
      <c r="B813" s="1127"/>
      <c r="C813" s="1127"/>
      <c r="D813" s="1127"/>
      <c r="E813" s="1127"/>
      <c r="F813" s="1127"/>
      <c r="G813" s="174"/>
      <c r="H813" s="174"/>
      <c r="I813" s="174"/>
      <c r="J813" s="174"/>
      <c r="K813" s="174"/>
    </row>
    <row r="814" spans="1:11" x14ac:dyDescent="0.3">
      <c r="A814" s="1126"/>
      <c r="B814" s="1127"/>
      <c r="C814" s="1127"/>
      <c r="D814" s="1127"/>
      <c r="E814" s="1127"/>
      <c r="F814" s="1127"/>
      <c r="G814" s="174"/>
      <c r="H814" s="174"/>
      <c r="I814" s="174"/>
      <c r="J814" s="174"/>
      <c r="K814" s="174"/>
    </row>
    <row r="815" spans="1:11" x14ac:dyDescent="0.3">
      <c r="A815" s="1126"/>
      <c r="B815" s="1127"/>
      <c r="C815" s="1127"/>
      <c r="D815" s="1127"/>
      <c r="E815" s="1127"/>
      <c r="F815" s="1127"/>
      <c r="G815" s="174"/>
      <c r="H815" s="174"/>
      <c r="I815" s="174"/>
      <c r="J815" s="174"/>
      <c r="K815" s="174"/>
    </row>
    <row r="816" spans="1:11" x14ac:dyDescent="0.3">
      <c r="A816" s="1126"/>
      <c r="B816" s="1127"/>
      <c r="C816" s="1127"/>
      <c r="D816" s="1127"/>
      <c r="E816" s="1127"/>
      <c r="F816" s="1127"/>
      <c r="G816" s="174"/>
      <c r="H816" s="174"/>
      <c r="I816" s="174"/>
      <c r="J816" s="174"/>
      <c r="K816" s="174"/>
    </row>
    <row r="817" spans="1:11" x14ac:dyDescent="0.3">
      <c r="A817" s="1126"/>
      <c r="B817" s="1127"/>
      <c r="C817" s="1127"/>
      <c r="D817" s="1127"/>
      <c r="E817" s="1127"/>
      <c r="F817" s="1127"/>
      <c r="G817" s="174"/>
      <c r="H817" s="174"/>
      <c r="I817" s="174"/>
      <c r="J817" s="174"/>
      <c r="K817" s="174"/>
    </row>
    <row r="818" spans="1:11" x14ac:dyDescent="0.3">
      <c r="A818" s="1126"/>
      <c r="B818" s="1127"/>
      <c r="C818" s="1127"/>
      <c r="D818" s="1127"/>
      <c r="E818" s="1127"/>
      <c r="F818" s="1127"/>
      <c r="G818" s="174"/>
      <c r="H818" s="174"/>
      <c r="I818" s="174"/>
      <c r="J818" s="174"/>
      <c r="K818" s="174"/>
    </row>
    <row r="819" spans="1:11" x14ac:dyDescent="0.3">
      <c r="A819" s="1126"/>
      <c r="B819" s="1127"/>
      <c r="C819" s="1127"/>
      <c r="D819" s="1127"/>
      <c r="E819" s="1127"/>
      <c r="F819" s="1127"/>
      <c r="G819" s="174"/>
      <c r="H819" s="174"/>
      <c r="I819" s="174"/>
      <c r="J819" s="174"/>
      <c r="K819" s="174"/>
    </row>
    <row r="820" spans="1:11" x14ac:dyDescent="0.3">
      <c r="A820" s="1126"/>
      <c r="B820" s="1127"/>
      <c r="C820" s="1127"/>
      <c r="D820" s="1127"/>
      <c r="E820" s="1127"/>
      <c r="F820" s="1127"/>
      <c r="G820" s="174"/>
      <c r="H820" s="174"/>
      <c r="I820" s="174"/>
      <c r="J820" s="174"/>
      <c r="K820" s="174"/>
    </row>
    <row r="821" spans="1:11" x14ac:dyDescent="0.3">
      <c r="A821" s="1126"/>
      <c r="B821" s="1127"/>
      <c r="C821" s="1127"/>
      <c r="D821" s="1127"/>
      <c r="E821" s="1127"/>
      <c r="F821" s="1127"/>
      <c r="G821" s="174"/>
      <c r="H821" s="174"/>
      <c r="I821" s="174"/>
      <c r="J821" s="174"/>
      <c r="K821" s="174"/>
    </row>
    <row r="822" spans="1:11" x14ac:dyDescent="0.3">
      <c r="A822" s="1126"/>
      <c r="B822" s="1127"/>
      <c r="C822" s="1127"/>
      <c r="D822" s="1127"/>
      <c r="E822" s="1127"/>
      <c r="F822" s="1127"/>
      <c r="G822" s="174"/>
      <c r="H822" s="174"/>
      <c r="I822" s="174"/>
      <c r="J822" s="174"/>
      <c r="K822" s="174"/>
    </row>
    <row r="823" spans="1:11" x14ac:dyDescent="0.3">
      <c r="A823" s="1126"/>
      <c r="B823" s="1127"/>
      <c r="C823" s="1127"/>
      <c r="D823" s="1127"/>
      <c r="E823" s="1127"/>
      <c r="F823" s="1127"/>
      <c r="G823" s="174"/>
      <c r="H823" s="174"/>
      <c r="I823" s="174"/>
      <c r="J823" s="174"/>
      <c r="K823" s="174"/>
    </row>
    <row r="824" spans="1:11" x14ac:dyDescent="0.3">
      <c r="A824" s="1126"/>
      <c r="B824" s="1127"/>
      <c r="C824" s="1127"/>
      <c r="D824" s="1127"/>
      <c r="E824" s="1127"/>
      <c r="F824" s="1127"/>
      <c r="G824" s="174"/>
      <c r="H824" s="174"/>
      <c r="I824" s="174"/>
      <c r="J824" s="174"/>
      <c r="K824" s="174"/>
    </row>
    <row r="825" spans="1:11" x14ac:dyDescent="0.3">
      <c r="A825" s="1126"/>
      <c r="B825" s="1127"/>
      <c r="C825" s="1127"/>
      <c r="D825" s="1127"/>
      <c r="E825" s="1127"/>
      <c r="F825" s="1127"/>
      <c r="G825" s="174"/>
      <c r="H825" s="174"/>
      <c r="I825" s="174"/>
      <c r="J825" s="174"/>
      <c r="K825" s="174"/>
    </row>
    <row r="826" spans="1:11" x14ac:dyDescent="0.3">
      <c r="A826" s="1126"/>
      <c r="B826" s="1127"/>
      <c r="C826" s="1127"/>
      <c r="D826" s="1127"/>
      <c r="E826" s="1127"/>
      <c r="F826" s="1127"/>
      <c r="G826" s="174"/>
      <c r="H826" s="174"/>
      <c r="I826" s="174"/>
      <c r="J826" s="174"/>
      <c r="K826" s="174"/>
    </row>
    <row r="827" spans="1:11" x14ac:dyDescent="0.3">
      <c r="A827" s="1126"/>
      <c r="B827" s="1127"/>
      <c r="C827" s="1127"/>
      <c r="D827" s="1127"/>
      <c r="E827" s="1127"/>
      <c r="F827" s="1127"/>
      <c r="G827" s="174"/>
      <c r="H827" s="174"/>
      <c r="I827" s="174"/>
      <c r="J827" s="174"/>
      <c r="K827" s="174"/>
    </row>
    <row r="828" spans="1:11" x14ac:dyDescent="0.3">
      <c r="A828" s="1126"/>
      <c r="B828" s="1127"/>
      <c r="C828" s="1127"/>
      <c r="D828" s="1127"/>
      <c r="E828" s="1127"/>
      <c r="F828" s="1127"/>
      <c r="G828" s="174"/>
      <c r="H828" s="174"/>
      <c r="I828" s="174"/>
      <c r="J828" s="174"/>
      <c r="K828" s="174"/>
    </row>
    <row r="829" spans="1:11" x14ac:dyDescent="0.3">
      <c r="A829" s="1126"/>
      <c r="B829" s="1127"/>
      <c r="C829" s="1127"/>
      <c r="D829" s="1127"/>
      <c r="E829" s="1127"/>
      <c r="F829" s="1127"/>
      <c r="G829" s="174"/>
      <c r="H829" s="174"/>
      <c r="I829" s="174"/>
      <c r="J829" s="174"/>
      <c r="K829" s="174"/>
    </row>
    <row r="830" spans="1:11" x14ac:dyDescent="0.3">
      <c r="A830" s="1126"/>
      <c r="B830" s="1127"/>
      <c r="C830" s="1127"/>
      <c r="D830" s="1127"/>
      <c r="E830" s="1127"/>
      <c r="F830" s="1127"/>
      <c r="G830" s="174"/>
      <c r="H830" s="174"/>
      <c r="I830" s="174"/>
      <c r="J830" s="174"/>
      <c r="K830" s="174"/>
    </row>
    <row r="831" spans="1:11" x14ac:dyDescent="0.3">
      <c r="A831" s="1126"/>
      <c r="B831" s="1127"/>
      <c r="C831" s="1127"/>
      <c r="D831" s="1127"/>
      <c r="E831" s="1127"/>
      <c r="F831" s="1127"/>
      <c r="G831" s="174"/>
      <c r="H831" s="174"/>
      <c r="I831" s="174"/>
      <c r="J831" s="174"/>
      <c r="K831" s="174"/>
    </row>
    <row r="832" spans="1:11" x14ac:dyDescent="0.3">
      <c r="A832" s="1126"/>
      <c r="B832" s="1127"/>
      <c r="C832" s="1127"/>
      <c r="D832" s="1127"/>
      <c r="E832" s="1127"/>
      <c r="F832" s="1127"/>
      <c r="G832" s="174"/>
      <c r="H832" s="174"/>
      <c r="I832" s="174"/>
      <c r="J832" s="174"/>
      <c r="K832" s="174"/>
    </row>
    <row r="833" spans="1:11" x14ac:dyDescent="0.3">
      <c r="A833" s="1126"/>
      <c r="B833" s="1127"/>
      <c r="C833" s="1127"/>
      <c r="D833" s="1127"/>
      <c r="E833" s="1127"/>
      <c r="F833" s="1127"/>
      <c r="G833" s="174"/>
      <c r="H833" s="174"/>
      <c r="I833" s="174"/>
      <c r="J833" s="174"/>
      <c r="K833" s="174"/>
    </row>
    <row r="834" spans="1:11" x14ac:dyDescent="0.3">
      <c r="A834" s="1126"/>
      <c r="B834" s="1127"/>
      <c r="C834" s="1127"/>
      <c r="D834" s="1127"/>
      <c r="E834" s="1127"/>
      <c r="F834" s="1127"/>
      <c r="G834" s="174"/>
      <c r="H834" s="174"/>
      <c r="I834" s="174"/>
      <c r="J834" s="174"/>
      <c r="K834" s="174"/>
    </row>
    <row r="835" spans="1:11" x14ac:dyDescent="0.3">
      <c r="A835" s="1126"/>
      <c r="B835" s="1127"/>
      <c r="C835" s="1127"/>
      <c r="D835" s="1127"/>
      <c r="E835" s="1127"/>
      <c r="F835" s="1127"/>
      <c r="G835" s="174"/>
      <c r="H835" s="174"/>
      <c r="I835" s="174"/>
      <c r="J835" s="174"/>
      <c r="K835" s="174"/>
    </row>
    <row r="836" spans="1:11" x14ac:dyDescent="0.3">
      <c r="A836" s="1126"/>
      <c r="B836" s="1127"/>
      <c r="C836" s="1127"/>
      <c r="D836" s="1127"/>
      <c r="E836" s="1127"/>
      <c r="F836" s="1127"/>
      <c r="G836" s="174"/>
      <c r="H836" s="174"/>
      <c r="I836" s="174"/>
      <c r="J836" s="174"/>
      <c r="K836" s="174"/>
    </row>
    <row r="837" spans="1:11" x14ac:dyDescent="0.3">
      <c r="A837" s="1126"/>
      <c r="B837" s="1127"/>
      <c r="C837" s="1127"/>
      <c r="D837" s="1127"/>
      <c r="E837" s="1127"/>
      <c r="F837" s="1127"/>
      <c r="G837" s="174"/>
      <c r="H837" s="174"/>
      <c r="I837" s="174"/>
      <c r="J837" s="174"/>
      <c r="K837" s="174"/>
    </row>
    <row r="838" spans="1:11" x14ac:dyDescent="0.3">
      <c r="A838" s="1126"/>
      <c r="B838" s="1127"/>
      <c r="C838" s="1127"/>
      <c r="D838" s="1127"/>
      <c r="E838" s="1127"/>
      <c r="F838" s="1127"/>
      <c r="G838" s="174"/>
      <c r="H838" s="174"/>
      <c r="I838" s="174"/>
      <c r="J838" s="174"/>
      <c r="K838" s="174"/>
    </row>
    <row r="839" spans="1:11" x14ac:dyDescent="0.3">
      <c r="A839" s="1126"/>
      <c r="B839" s="1127"/>
      <c r="C839" s="1127"/>
      <c r="D839" s="1127"/>
      <c r="E839" s="1127"/>
      <c r="F839" s="1127"/>
      <c r="G839" s="174"/>
      <c r="H839" s="174"/>
      <c r="I839" s="174"/>
      <c r="J839" s="174"/>
      <c r="K839" s="174"/>
    </row>
    <row r="840" spans="1:11" x14ac:dyDescent="0.3">
      <c r="A840" s="1126"/>
      <c r="B840" s="1127"/>
      <c r="C840" s="1127"/>
      <c r="D840" s="1127"/>
      <c r="E840" s="1127"/>
      <c r="F840" s="1127"/>
      <c r="G840" s="174"/>
      <c r="H840" s="174"/>
      <c r="I840" s="174"/>
      <c r="J840" s="174"/>
      <c r="K840" s="174"/>
    </row>
    <row r="841" spans="1:11" x14ac:dyDescent="0.3">
      <c r="A841" s="1126"/>
      <c r="B841" s="1127"/>
      <c r="C841" s="1127"/>
      <c r="D841" s="1127"/>
      <c r="E841" s="1127"/>
      <c r="F841" s="1127"/>
      <c r="G841" s="174"/>
      <c r="H841" s="174"/>
      <c r="I841" s="174"/>
      <c r="J841" s="174"/>
      <c r="K841" s="174"/>
    </row>
    <row r="842" spans="1:11" x14ac:dyDescent="0.3">
      <c r="A842" s="1126"/>
      <c r="B842" s="1127"/>
      <c r="C842" s="1127"/>
      <c r="D842" s="1127"/>
      <c r="E842" s="1127"/>
      <c r="F842" s="1127"/>
      <c r="G842" s="174"/>
      <c r="H842" s="174"/>
      <c r="I842" s="174"/>
      <c r="J842" s="174"/>
      <c r="K842" s="174"/>
    </row>
    <row r="843" spans="1:11" x14ac:dyDescent="0.3">
      <c r="A843" s="1126"/>
      <c r="B843" s="1127"/>
      <c r="C843" s="1127"/>
      <c r="D843" s="1127"/>
      <c r="E843" s="1127"/>
      <c r="F843" s="1127"/>
      <c r="G843" s="174"/>
      <c r="H843" s="174"/>
      <c r="I843" s="174"/>
      <c r="J843" s="174"/>
      <c r="K843" s="174"/>
    </row>
    <row r="844" spans="1:11" x14ac:dyDescent="0.3">
      <c r="A844" s="1126"/>
      <c r="B844" s="1127"/>
      <c r="C844" s="1127"/>
      <c r="D844" s="1127"/>
      <c r="E844" s="1127"/>
      <c r="F844" s="1127"/>
      <c r="G844" s="174"/>
      <c r="H844" s="174"/>
      <c r="I844" s="174"/>
      <c r="J844" s="174"/>
      <c r="K844" s="174"/>
    </row>
    <row r="845" spans="1:11" x14ac:dyDescent="0.3">
      <c r="A845" s="1126"/>
      <c r="B845" s="1127"/>
      <c r="C845" s="1127"/>
      <c r="D845" s="1127"/>
      <c r="E845" s="1127"/>
      <c r="F845" s="1127"/>
      <c r="G845" s="174"/>
      <c r="H845" s="174"/>
      <c r="I845" s="174"/>
      <c r="J845" s="174"/>
      <c r="K845" s="174"/>
    </row>
    <row r="846" spans="1:11" x14ac:dyDescent="0.3">
      <c r="A846" s="1126"/>
      <c r="B846" s="1127"/>
      <c r="C846" s="1127"/>
      <c r="D846" s="1127"/>
      <c r="E846" s="1127"/>
      <c r="F846" s="1127"/>
      <c r="G846" s="174"/>
      <c r="H846" s="174"/>
      <c r="I846" s="174"/>
      <c r="J846" s="174"/>
      <c r="K846" s="174"/>
    </row>
    <row r="847" spans="1:11" x14ac:dyDescent="0.3">
      <c r="A847" s="1126"/>
      <c r="B847" s="1127"/>
      <c r="C847" s="1127"/>
      <c r="D847" s="1127"/>
      <c r="E847" s="1127"/>
      <c r="F847" s="1127"/>
      <c r="G847" s="174"/>
      <c r="H847" s="174"/>
      <c r="I847" s="174"/>
      <c r="J847" s="174"/>
      <c r="K847" s="174"/>
    </row>
    <row r="848" spans="1:11" x14ac:dyDescent="0.3">
      <c r="A848" s="1126"/>
      <c r="B848" s="1127"/>
      <c r="C848" s="1127"/>
      <c r="D848" s="1127"/>
      <c r="E848" s="1127"/>
      <c r="F848" s="1127"/>
      <c r="G848" s="174"/>
      <c r="H848" s="174"/>
      <c r="I848" s="174"/>
      <c r="J848" s="174"/>
      <c r="K848" s="174"/>
    </row>
    <row r="849" spans="1:11" x14ac:dyDescent="0.3">
      <c r="A849" s="1126"/>
      <c r="B849" s="1127"/>
      <c r="C849" s="1127"/>
      <c r="D849" s="1127"/>
      <c r="E849" s="1127"/>
      <c r="F849" s="1127"/>
      <c r="G849" s="174"/>
      <c r="H849" s="174"/>
      <c r="I849" s="174"/>
      <c r="J849" s="174"/>
      <c r="K849" s="174"/>
    </row>
    <row r="850" spans="1:11" x14ac:dyDescent="0.3">
      <c r="A850" s="1126"/>
      <c r="B850" s="1127"/>
      <c r="C850" s="1127"/>
      <c r="D850" s="1127"/>
      <c r="E850" s="1127"/>
      <c r="F850" s="1127"/>
      <c r="G850" s="174"/>
      <c r="H850" s="174"/>
      <c r="I850" s="174"/>
      <c r="J850" s="174"/>
      <c r="K850" s="174"/>
    </row>
    <row r="851" spans="1:11" x14ac:dyDescent="0.3">
      <c r="A851" s="1126"/>
      <c r="B851" s="1127"/>
      <c r="C851" s="1127"/>
      <c r="D851" s="1127"/>
      <c r="E851" s="1127"/>
      <c r="F851" s="1127"/>
      <c r="G851" s="174"/>
      <c r="H851" s="174"/>
      <c r="I851" s="174"/>
      <c r="J851" s="174"/>
      <c r="K851" s="174"/>
    </row>
    <row r="852" spans="1:11" x14ac:dyDescent="0.3">
      <c r="A852" s="1126"/>
      <c r="B852" s="1127"/>
      <c r="C852" s="1127"/>
      <c r="D852" s="1127"/>
      <c r="E852" s="1127"/>
      <c r="F852" s="1127"/>
      <c r="G852" s="174"/>
      <c r="H852" s="174"/>
      <c r="I852" s="174"/>
      <c r="J852" s="174"/>
      <c r="K852" s="174"/>
    </row>
    <row r="853" spans="1:11" x14ac:dyDescent="0.3">
      <c r="A853" s="1126"/>
      <c r="B853" s="1127"/>
      <c r="C853" s="1127"/>
      <c r="D853" s="1127"/>
      <c r="E853" s="1127"/>
      <c r="F853" s="1127"/>
      <c r="G853" s="174"/>
      <c r="H853" s="174"/>
      <c r="I853" s="174"/>
      <c r="J853" s="174"/>
      <c r="K853" s="174"/>
    </row>
    <row r="854" spans="1:11" x14ac:dyDescent="0.3">
      <c r="A854" s="1126"/>
      <c r="B854" s="1127"/>
      <c r="C854" s="1127"/>
      <c r="D854" s="1127"/>
      <c r="E854" s="1127"/>
      <c r="F854" s="1127"/>
      <c r="G854" s="174"/>
      <c r="H854" s="174"/>
      <c r="I854" s="174"/>
      <c r="J854" s="174"/>
      <c r="K854" s="174"/>
    </row>
    <row r="855" spans="1:11" x14ac:dyDescent="0.3">
      <c r="A855" s="1126"/>
      <c r="B855" s="1127"/>
      <c r="C855" s="1127"/>
      <c r="D855" s="1127"/>
      <c r="E855" s="1127"/>
      <c r="F855" s="1127"/>
      <c r="G855" s="174"/>
      <c r="H855" s="174"/>
      <c r="I855" s="174"/>
      <c r="J855" s="174"/>
      <c r="K855" s="174"/>
    </row>
    <row r="856" spans="1:11" x14ac:dyDescent="0.3">
      <c r="A856" s="1126"/>
      <c r="B856" s="1127"/>
      <c r="C856" s="1127"/>
      <c r="D856" s="1127"/>
      <c r="E856" s="1127"/>
      <c r="F856" s="1127"/>
      <c r="G856" s="174"/>
      <c r="H856" s="174"/>
      <c r="I856" s="174"/>
      <c r="J856" s="174"/>
      <c r="K856" s="174"/>
    </row>
    <row r="857" spans="1:11" x14ac:dyDescent="0.3">
      <c r="A857" s="1126"/>
      <c r="B857" s="1127"/>
      <c r="C857" s="1127"/>
      <c r="D857" s="1127"/>
      <c r="E857" s="1127"/>
      <c r="F857" s="1127"/>
      <c r="G857" s="174"/>
      <c r="H857" s="174"/>
      <c r="I857" s="174"/>
      <c r="J857" s="174"/>
      <c r="K857" s="174"/>
    </row>
    <row r="858" spans="1:11" x14ac:dyDescent="0.3">
      <c r="A858" s="1126"/>
      <c r="B858" s="1127"/>
      <c r="C858" s="1127"/>
      <c r="D858" s="1127"/>
      <c r="E858" s="1127"/>
      <c r="F858" s="1127"/>
      <c r="G858" s="174"/>
      <c r="H858" s="174"/>
      <c r="I858" s="174"/>
      <c r="J858" s="174"/>
      <c r="K858" s="174"/>
    </row>
    <row r="859" spans="1:11" x14ac:dyDescent="0.3">
      <c r="A859" s="1126"/>
      <c r="B859" s="1127"/>
      <c r="C859" s="1127"/>
      <c r="D859" s="1127"/>
      <c r="E859" s="1127"/>
      <c r="F859" s="1127"/>
      <c r="G859" s="174"/>
      <c r="H859" s="174"/>
      <c r="I859" s="174"/>
      <c r="J859" s="174"/>
      <c r="K859" s="174"/>
    </row>
    <row r="860" spans="1:11" x14ac:dyDescent="0.3">
      <c r="A860" s="1126"/>
      <c r="B860" s="1127"/>
      <c r="C860" s="1127"/>
      <c r="D860" s="1127"/>
      <c r="E860" s="1127"/>
      <c r="F860" s="1127"/>
      <c r="G860" s="174"/>
      <c r="H860" s="174"/>
      <c r="I860" s="174"/>
      <c r="J860" s="174"/>
      <c r="K860" s="174"/>
    </row>
    <row r="861" spans="1:11" x14ac:dyDescent="0.3">
      <c r="A861" s="1126"/>
      <c r="B861" s="1127"/>
      <c r="C861" s="1127"/>
      <c r="D861" s="1127"/>
      <c r="E861" s="1127"/>
      <c r="F861" s="1127"/>
      <c r="G861" s="174"/>
      <c r="H861" s="174"/>
      <c r="I861" s="174"/>
      <c r="J861" s="174"/>
      <c r="K861" s="174"/>
    </row>
    <row r="862" spans="1:11" x14ac:dyDescent="0.3">
      <c r="A862" s="1126"/>
      <c r="B862" s="1127"/>
      <c r="C862" s="1127"/>
      <c r="D862" s="1127"/>
      <c r="E862" s="1127"/>
      <c r="F862" s="1127"/>
      <c r="G862" s="174"/>
      <c r="H862" s="174"/>
      <c r="I862" s="174"/>
      <c r="J862" s="174"/>
      <c r="K862" s="174"/>
    </row>
    <row r="863" spans="1:11" x14ac:dyDescent="0.3">
      <c r="A863" s="1126"/>
      <c r="B863" s="1127"/>
      <c r="C863" s="1127"/>
      <c r="D863" s="1127"/>
      <c r="E863" s="1127"/>
      <c r="F863" s="1127"/>
      <c r="G863" s="174"/>
      <c r="H863" s="174"/>
      <c r="I863" s="174"/>
      <c r="J863" s="174"/>
      <c r="K863" s="174"/>
    </row>
    <row r="864" spans="1:11" x14ac:dyDescent="0.3">
      <c r="A864" s="1126"/>
      <c r="B864" s="1127"/>
      <c r="C864" s="1127"/>
      <c r="D864" s="1127"/>
      <c r="E864" s="1127"/>
      <c r="F864" s="1127"/>
      <c r="G864" s="174"/>
      <c r="H864" s="174"/>
      <c r="I864" s="174"/>
      <c r="J864" s="174"/>
      <c r="K864" s="174"/>
    </row>
    <row r="865" spans="1:11" x14ac:dyDescent="0.3">
      <c r="A865" s="1126"/>
      <c r="B865" s="1127"/>
      <c r="C865" s="1127"/>
      <c r="D865" s="1127"/>
      <c r="E865" s="1127"/>
      <c r="F865" s="1127"/>
      <c r="G865" s="174"/>
      <c r="H865" s="174"/>
      <c r="I865" s="174"/>
      <c r="J865" s="174"/>
      <c r="K865" s="174"/>
    </row>
    <row r="866" spans="1:11" x14ac:dyDescent="0.3">
      <c r="A866" s="1126"/>
      <c r="B866" s="1127"/>
      <c r="C866" s="1127"/>
      <c r="D866" s="1127"/>
      <c r="E866" s="1127"/>
      <c r="F866" s="1127"/>
      <c r="G866" s="174"/>
      <c r="H866" s="174"/>
      <c r="I866" s="174"/>
      <c r="J866" s="174"/>
      <c r="K866" s="174"/>
    </row>
    <row r="867" spans="1:11" x14ac:dyDescent="0.3">
      <c r="A867" s="1126"/>
      <c r="B867" s="1127"/>
      <c r="C867" s="1127"/>
      <c r="D867" s="1127"/>
      <c r="E867" s="1127"/>
      <c r="F867" s="1127"/>
      <c r="G867" s="174"/>
      <c r="H867" s="174"/>
      <c r="I867" s="174"/>
      <c r="J867" s="174"/>
      <c r="K867" s="174"/>
    </row>
    <row r="868" spans="1:11" x14ac:dyDescent="0.3">
      <c r="A868" s="1126"/>
      <c r="B868" s="1127"/>
      <c r="C868" s="1127"/>
      <c r="D868" s="1127"/>
      <c r="E868" s="1127"/>
      <c r="F868" s="1127"/>
      <c r="G868" s="174"/>
      <c r="H868" s="174"/>
      <c r="I868" s="174"/>
      <c r="J868" s="174"/>
      <c r="K868" s="174"/>
    </row>
    <row r="869" spans="1:11" x14ac:dyDescent="0.3">
      <c r="A869" s="1126"/>
      <c r="B869" s="1127"/>
      <c r="C869" s="1127"/>
      <c r="D869" s="1127"/>
      <c r="E869" s="1127"/>
      <c r="F869" s="1127"/>
      <c r="G869" s="174"/>
      <c r="H869" s="174"/>
      <c r="I869" s="174"/>
      <c r="J869" s="174"/>
      <c r="K869" s="174"/>
    </row>
    <row r="870" spans="1:11" x14ac:dyDescent="0.3">
      <c r="A870" s="1126"/>
      <c r="B870" s="1127"/>
      <c r="C870" s="1127"/>
      <c r="D870" s="1127"/>
      <c r="E870" s="1127"/>
      <c r="F870" s="1127"/>
      <c r="G870" s="174"/>
      <c r="H870" s="174"/>
      <c r="I870" s="174"/>
      <c r="J870" s="174"/>
      <c r="K870" s="174"/>
    </row>
    <row r="871" spans="1:11" x14ac:dyDescent="0.3">
      <c r="A871" s="1126"/>
      <c r="B871" s="1127"/>
      <c r="C871" s="1127"/>
      <c r="D871" s="1127"/>
      <c r="E871" s="1127"/>
      <c r="F871" s="1127"/>
      <c r="G871" s="174"/>
      <c r="H871" s="174"/>
      <c r="I871" s="174"/>
      <c r="J871" s="174"/>
      <c r="K871" s="174"/>
    </row>
    <row r="872" spans="1:11" x14ac:dyDescent="0.3">
      <c r="A872" s="1126"/>
      <c r="B872" s="1127"/>
      <c r="C872" s="1127"/>
      <c r="D872" s="1127"/>
      <c r="E872" s="1127"/>
      <c r="F872" s="1127"/>
      <c r="G872" s="174"/>
      <c r="H872" s="174"/>
      <c r="I872" s="174"/>
      <c r="J872" s="174"/>
      <c r="K872" s="174"/>
    </row>
    <row r="873" spans="1:11" x14ac:dyDescent="0.3">
      <c r="A873" s="1126"/>
      <c r="B873" s="1127"/>
      <c r="C873" s="1127"/>
      <c r="D873" s="1127"/>
      <c r="E873" s="1127"/>
      <c r="F873" s="1127"/>
      <c r="G873" s="174"/>
      <c r="H873" s="174"/>
      <c r="I873" s="174"/>
      <c r="J873" s="174"/>
      <c r="K873" s="174"/>
    </row>
    <row r="874" spans="1:11" x14ac:dyDescent="0.3">
      <c r="A874" s="1126"/>
      <c r="B874" s="1127"/>
      <c r="C874" s="1127"/>
      <c r="D874" s="1127"/>
      <c r="E874" s="1127"/>
      <c r="F874" s="1127"/>
      <c r="G874" s="174"/>
      <c r="H874" s="174"/>
      <c r="I874" s="174"/>
      <c r="J874" s="174"/>
      <c r="K874" s="174"/>
    </row>
    <row r="875" spans="1:11" x14ac:dyDescent="0.3">
      <c r="A875" s="1126"/>
      <c r="B875" s="1127"/>
      <c r="C875" s="1127"/>
      <c r="D875" s="1127"/>
      <c r="E875" s="1127"/>
      <c r="F875" s="1127"/>
      <c r="G875" s="174"/>
      <c r="H875" s="174"/>
      <c r="I875" s="174"/>
      <c r="J875" s="174"/>
      <c r="K875" s="174"/>
    </row>
    <row r="876" spans="1:11" x14ac:dyDescent="0.3">
      <c r="A876" s="1126"/>
      <c r="B876" s="1127"/>
      <c r="C876" s="1127"/>
      <c r="D876" s="1127"/>
      <c r="E876" s="1127"/>
      <c r="F876" s="1127"/>
      <c r="G876" s="174"/>
      <c r="H876" s="174"/>
      <c r="I876" s="174"/>
      <c r="J876" s="174"/>
      <c r="K876" s="174"/>
    </row>
    <row r="877" spans="1:11" x14ac:dyDescent="0.3">
      <c r="A877" s="1126"/>
      <c r="B877" s="1127"/>
      <c r="C877" s="1127"/>
      <c r="D877" s="1127"/>
      <c r="E877" s="1127"/>
      <c r="F877" s="1127"/>
      <c r="G877" s="174"/>
      <c r="H877" s="174"/>
      <c r="I877" s="174"/>
      <c r="J877" s="174"/>
      <c r="K877" s="174"/>
    </row>
    <row r="878" spans="1:11" x14ac:dyDescent="0.3">
      <c r="A878" s="1126"/>
      <c r="B878" s="1127"/>
      <c r="C878" s="1127"/>
      <c r="D878" s="1127"/>
      <c r="E878" s="1127"/>
      <c r="F878" s="1127"/>
      <c r="G878" s="174"/>
      <c r="H878" s="174"/>
      <c r="I878" s="174"/>
      <c r="J878" s="174"/>
      <c r="K878" s="174"/>
    </row>
    <row r="879" spans="1:11" x14ac:dyDescent="0.3">
      <c r="A879" s="1126"/>
      <c r="B879" s="1127"/>
      <c r="C879" s="1127"/>
      <c r="D879" s="1127"/>
      <c r="E879" s="1127"/>
      <c r="F879" s="1127"/>
      <c r="G879" s="174"/>
      <c r="H879" s="174"/>
      <c r="I879" s="174"/>
      <c r="J879" s="174"/>
      <c r="K879" s="174"/>
    </row>
  </sheetData>
  <sheetProtection algorithmName="SHA-512" hashValue="UayQDRAQmoTjJNI83PSWf1kC8e3cVEmDUKMuZrARJAIIUwnZHrhSPKIoPDa/hOWZl9hSkNQJW4LsY2lT0JsyaQ==" saltValue="79p/oPsQ2r9PRuY49ffYWA==" spinCount="100000" sheet="1" objects="1" scenarios="1"/>
  <mergeCells count="10">
    <mergeCell ref="A1:G1"/>
    <mergeCell ref="B2:G2"/>
    <mergeCell ref="A15:G15"/>
    <mergeCell ref="B16:G16"/>
    <mergeCell ref="A24:G24"/>
    <mergeCell ref="B62:M62"/>
    <mergeCell ref="B71:M71"/>
    <mergeCell ref="B25:G25"/>
    <mergeCell ref="A37:G37"/>
    <mergeCell ref="B38:G38"/>
  </mergeCells>
  <pageMargins left="0.25" right="0.25" top="0.75" bottom="0.75" header="0.3" footer="0.3"/>
  <pageSetup scale="62" fitToHeight="0" orientation="landscape" r:id="rId1"/>
  <headerFooter>
    <oddFooter>&amp;LDCS&amp;R1-18-2017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U124"/>
  <sheetViews>
    <sheetView zoomScale="66" zoomScaleNormal="100" workbookViewId="0">
      <selection sqref="A1:U1"/>
    </sheetView>
  </sheetViews>
  <sheetFormatPr defaultColWidth="8" defaultRowHeight="13" x14ac:dyDescent="0.35"/>
  <cols>
    <col min="1" max="1" width="8" style="28"/>
    <col min="2" max="2" width="16.26953125" style="28" customWidth="1"/>
    <col min="3" max="10" width="16.26953125" style="1056" customWidth="1"/>
    <col min="11" max="14" width="16.26953125" style="1056" hidden="1" customWidth="1"/>
    <col min="15" max="15" width="5.26953125" style="1056" customWidth="1"/>
    <col min="16" max="21" width="16.26953125" style="1056" customWidth="1"/>
    <col min="22" max="16384" width="8" style="28"/>
  </cols>
  <sheetData>
    <row r="1" spans="1:21" ht="15" x14ac:dyDescent="0.35">
      <c r="A1" s="1236" t="s">
        <v>151</v>
      </c>
      <c r="B1" s="1236"/>
      <c r="C1" s="1236"/>
      <c r="D1" s="1236"/>
      <c r="E1" s="1236"/>
      <c r="F1" s="1236"/>
      <c r="G1" s="1236"/>
      <c r="H1" s="1236"/>
      <c r="I1" s="1236"/>
      <c r="J1" s="1236"/>
      <c r="K1" s="1236"/>
      <c r="L1" s="1236"/>
      <c r="M1" s="1236"/>
      <c r="N1" s="1236"/>
      <c r="O1" s="1236"/>
      <c r="P1" s="1236"/>
      <c r="Q1" s="1236"/>
      <c r="R1" s="1236"/>
      <c r="S1" s="1236"/>
      <c r="T1" s="1236"/>
      <c r="U1" s="1236"/>
    </row>
    <row r="2" spans="1:21" ht="15" x14ac:dyDescent="0.35">
      <c r="A2" s="1236" t="s">
        <v>152</v>
      </c>
      <c r="B2" s="1236"/>
      <c r="C2" s="1236"/>
      <c r="D2" s="1236"/>
      <c r="E2" s="1236"/>
      <c r="F2" s="1236"/>
      <c r="G2" s="1236"/>
      <c r="H2" s="1236"/>
      <c r="I2" s="1236"/>
      <c r="J2" s="1236"/>
      <c r="K2" s="1236"/>
      <c r="L2" s="1236"/>
      <c r="M2" s="1236"/>
      <c r="N2" s="1236"/>
      <c r="O2" s="1236"/>
      <c r="P2" s="1236"/>
      <c r="Q2" s="1236"/>
      <c r="R2" s="1236"/>
      <c r="S2" s="1236"/>
      <c r="T2" s="1236"/>
      <c r="U2" s="1236"/>
    </row>
    <row r="3" spans="1:21" ht="15" x14ac:dyDescent="0.35">
      <c r="A3" s="1237">
        <v>43889</v>
      </c>
      <c r="B3" s="1237"/>
      <c r="C3" s="1237"/>
      <c r="D3" s="1237"/>
      <c r="E3" s="1237"/>
      <c r="F3" s="1237"/>
      <c r="G3" s="1237"/>
      <c r="H3" s="1237"/>
      <c r="I3" s="1237"/>
      <c r="J3" s="1237"/>
      <c r="K3" s="1237"/>
      <c r="L3" s="1237"/>
      <c r="M3" s="1237"/>
      <c r="N3" s="1237"/>
      <c r="O3" s="1237"/>
      <c r="P3" s="1237"/>
      <c r="Q3" s="1237"/>
      <c r="R3" s="1237"/>
      <c r="S3" s="1237"/>
      <c r="T3" s="1237"/>
      <c r="U3" s="1237"/>
    </row>
    <row r="4" spans="1:21" ht="12.75" customHeight="1" x14ac:dyDescent="0.35">
      <c r="A4" s="1092"/>
      <c r="B4" s="1093"/>
      <c r="C4" s="1234" t="s">
        <v>693</v>
      </c>
      <c r="D4" s="1234"/>
      <c r="E4" s="1234"/>
      <c r="F4" s="1234"/>
      <c r="G4" s="1234"/>
      <c r="H4" s="1234"/>
      <c r="I4" s="1234"/>
      <c r="J4" s="1234"/>
      <c r="K4" s="1234"/>
      <c r="L4" s="1234"/>
      <c r="M4" s="1234"/>
      <c r="N4" s="1234"/>
      <c r="O4" s="1075"/>
      <c r="P4" s="1235" t="s">
        <v>153</v>
      </c>
      <c r="Q4" s="1235"/>
      <c r="R4" s="1234" t="s">
        <v>694</v>
      </c>
      <c r="S4" s="1234"/>
      <c r="T4" s="1234" t="s">
        <v>154</v>
      </c>
      <c r="U4" s="1234"/>
    </row>
    <row r="5" spans="1:21" x14ac:dyDescent="0.35">
      <c r="A5" s="1094"/>
      <c r="B5" s="1074"/>
      <c r="C5" s="1077">
        <v>43663</v>
      </c>
      <c r="D5" s="1077">
        <v>43694</v>
      </c>
      <c r="E5" s="1077">
        <v>43725</v>
      </c>
      <c r="F5" s="1077">
        <v>43755</v>
      </c>
      <c r="G5" s="1077">
        <v>43786</v>
      </c>
      <c r="H5" s="1077">
        <v>43816</v>
      </c>
      <c r="I5" s="1077">
        <v>43847</v>
      </c>
      <c r="J5" s="1077">
        <v>43878</v>
      </c>
      <c r="K5" s="1077">
        <v>43907</v>
      </c>
      <c r="L5" s="1077">
        <v>43938</v>
      </c>
      <c r="M5" s="1077">
        <v>43968</v>
      </c>
      <c r="N5" s="1077">
        <v>43999</v>
      </c>
      <c r="O5" s="1076"/>
      <c r="P5" s="1078" t="s">
        <v>695</v>
      </c>
      <c r="Q5" s="1078" t="s">
        <v>536</v>
      </c>
      <c r="R5" s="1079" t="s">
        <v>155</v>
      </c>
      <c r="S5" s="1079" t="s">
        <v>445</v>
      </c>
      <c r="T5" s="1079" t="s">
        <v>156</v>
      </c>
      <c r="U5" s="1079" t="s">
        <v>157</v>
      </c>
    </row>
    <row r="6" spans="1:21" x14ac:dyDescent="0.35">
      <c r="A6" s="1061" t="s">
        <v>158</v>
      </c>
      <c r="B6" s="1062"/>
      <c r="C6" s="1063"/>
      <c r="D6" s="1063"/>
      <c r="E6" s="1063"/>
      <c r="F6" s="1063"/>
      <c r="G6" s="1063"/>
      <c r="H6" s="1063"/>
      <c r="I6" s="1063"/>
      <c r="J6" s="1063"/>
      <c r="K6" s="1063"/>
      <c r="L6" s="1063"/>
      <c r="M6" s="1063"/>
      <c r="N6" s="1063"/>
      <c r="O6" s="1063"/>
      <c r="P6" s="1066"/>
      <c r="Q6" s="1066"/>
      <c r="R6" s="1065"/>
      <c r="S6" s="1065"/>
      <c r="T6" s="1065"/>
      <c r="U6" s="1065"/>
    </row>
    <row r="7" spans="1:21" x14ac:dyDescent="0.35">
      <c r="B7" s="1061" t="s">
        <v>159</v>
      </c>
      <c r="C7" s="1067">
        <v>6647709.1199999861</v>
      </c>
      <c r="D7" s="1067">
        <v>7178931.5699999807</v>
      </c>
      <c r="E7" s="1067">
        <v>1993087.4100000963</v>
      </c>
      <c r="F7" s="1067">
        <v>4429122.6799999913</v>
      </c>
      <c r="G7" s="1067">
        <v>4919118.4199999934</v>
      </c>
      <c r="H7" s="1067">
        <v>3452183.5400000024</v>
      </c>
      <c r="I7" s="1067">
        <v>3230544.7699999968</v>
      </c>
      <c r="J7" s="1067">
        <v>3928060.8100000052</v>
      </c>
      <c r="K7" s="1067">
        <v>0</v>
      </c>
      <c r="L7" s="1067">
        <v>0</v>
      </c>
      <c r="M7" s="1067">
        <v>0</v>
      </c>
      <c r="N7" s="1067">
        <v>0</v>
      </c>
      <c r="O7" s="1067"/>
      <c r="P7" s="1066">
        <v>35778758.320000052</v>
      </c>
      <c r="Q7" s="1066">
        <v>38649774.12000002</v>
      </c>
      <c r="R7" s="1068">
        <v>58496.800000000003</v>
      </c>
      <c r="S7" s="1068">
        <v>58496.800000000003</v>
      </c>
      <c r="T7" s="1069">
        <v>0</v>
      </c>
      <c r="U7" s="1069">
        <v>675.08954711035767</v>
      </c>
    </row>
    <row r="8" spans="1:21" x14ac:dyDescent="0.35">
      <c r="B8" s="1061" t="s">
        <v>160</v>
      </c>
      <c r="C8" s="1067">
        <v>2161512.1699999995</v>
      </c>
      <c r="D8" s="1067">
        <v>2576451.4200000018</v>
      </c>
      <c r="E8" s="1067">
        <v>405036.40999999933</v>
      </c>
      <c r="F8" s="1067">
        <v>2124855.7100000023</v>
      </c>
      <c r="G8" s="1067">
        <v>1682702.6999999974</v>
      </c>
      <c r="H8" s="1067">
        <v>-937117.52999999991</v>
      </c>
      <c r="I8" s="1067">
        <v>5856851.7599999951</v>
      </c>
      <c r="J8" s="1067">
        <v>-14591.270000002258</v>
      </c>
      <c r="K8" s="1067">
        <v>0</v>
      </c>
      <c r="L8" s="1067">
        <v>0</v>
      </c>
      <c r="M8" s="1067">
        <v>0</v>
      </c>
      <c r="N8" s="1067">
        <v>0</v>
      </c>
      <c r="O8" s="1067"/>
      <c r="P8" s="1066">
        <v>13855701.369999994</v>
      </c>
      <c r="Q8" s="1066">
        <v>16499532.340000007</v>
      </c>
      <c r="R8" s="1068">
        <v>20618.7</v>
      </c>
      <c r="S8" s="1068">
        <v>20618.7</v>
      </c>
      <c r="T8" s="1069">
        <v>0</v>
      </c>
      <c r="U8" s="1069">
        <v>237.95265458972682</v>
      </c>
    </row>
    <row r="9" spans="1:21" x14ac:dyDescent="0.35">
      <c r="B9" s="1061" t="s">
        <v>162</v>
      </c>
      <c r="C9" s="1067">
        <v>5420403.429999982</v>
      </c>
      <c r="D9" s="1067">
        <v>4955315.9200000046</v>
      </c>
      <c r="E9" s="1067">
        <v>751390.55000003218</v>
      </c>
      <c r="F9" s="1067">
        <v>6460478.7300000042</v>
      </c>
      <c r="G9" s="1067">
        <v>4335292.8100000005</v>
      </c>
      <c r="H9" s="1067">
        <v>1963172.4100000032</v>
      </c>
      <c r="I9" s="1067">
        <v>5240634.6499999911</v>
      </c>
      <c r="J9" s="1067">
        <v>0</v>
      </c>
      <c r="K9" s="1067">
        <v>0</v>
      </c>
      <c r="L9" s="1067">
        <v>0</v>
      </c>
      <c r="M9" s="1067">
        <v>0</v>
      </c>
      <c r="N9" s="1067">
        <v>0</v>
      </c>
      <c r="O9" s="1067"/>
      <c r="P9" s="1066">
        <v>29126688.500000022</v>
      </c>
      <c r="Q9" s="1066">
        <v>24457233.700000029</v>
      </c>
      <c r="R9" s="1068">
        <v>34281</v>
      </c>
      <c r="S9" s="1068">
        <v>34561.200000000004</v>
      </c>
      <c r="T9" s="1069">
        <v>280.20000000000437</v>
      </c>
      <c r="U9" s="1069">
        <v>398.85779829991549</v>
      </c>
    </row>
    <row r="10" spans="1:21" x14ac:dyDescent="0.35">
      <c r="A10" s="1095"/>
      <c r="B10" s="1080" t="s">
        <v>163</v>
      </c>
      <c r="C10" s="1081">
        <v>14229624.719999969</v>
      </c>
      <c r="D10" s="1081">
        <v>14710698.909999989</v>
      </c>
      <c r="E10" s="1081">
        <v>3149514.3700001277</v>
      </c>
      <c r="F10" s="1081">
        <v>13014457.119999997</v>
      </c>
      <c r="G10" s="1081">
        <v>10937113.929999992</v>
      </c>
      <c r="H10" s="1081">
        <v>4478238.4200000055</v>
      </c>
      <c r="I10" s="1081">
        <v>14328031.179999983</v>
      </c>
      <c r="J10" s="1081">
        <v>3913469.5400000028</v>
      </c>
      <c r="K10" s="1081">
        <v>0</v>
      </c>
      <c r="L10" s="1081">
        <v>0</v>
      </c>
      <c r="M10" s="1081">
        <v>0</v>
      </c>
      <c r="N10" s="1081">
        <v>0</v>
      </c>
      <c r="O10" s="1081">
        <v>0</v>
      </c>
      <c r="P10" s="1082">
        <v>78761148.190000057</v>
      </c>
      <c r="Q10" s="1082">
        <v>79606540.160000056</v>
      </c>
      <c r="R10" s="1083">
        <v>113396.5</v>
      </c>
      <c r="S10" s="1083">
        <v>113676.70000000001</v>
      </c>
      <c r="T10" s="1084">
        <v>280.20000000001164</v>
      </c>
      <c r="U10" s="1083">
        <v>1311.9</v>
      </c>
    </row>
    <row r="11" spans="1:21" x14ac:dyDescent="0.35">
      <c r="A11" s="28" t="s">
        <v>388</v>
      </c>
      <c r="B11" s="1061"/>
      <c r="C11" s="1063"/>
      <c r="D11" s="1063"/>
      <c r="E11" s="1063"/>
      <c r="F11" s="1063"/>
      <c r="G11" s="1063"/>
      <c r="H11" s="1063"/>
      <c r="I11" s="1063"/>
      <c r="J11" s="1063"/>
      <c r="K11" s="1063"/>
      <c r="L11" s="1063"/>
      <c r="M11" s="1063"/>
      <c r="N11" s="1063"/>
      <c r="O11" s="1063"/>
      <c r="P11" s="1064"/>
      <c r="Q11" s="1064"/>
      <c r="R11" s="1065"/>
      <c r="S11" s="1065"/>
      <c r="T11" s="1065"/>
      <c r="U11" s="1065"/>
    </row>
    <row r="12" spans="1:21" x14ac:dyDescent="0.35">
      <c r="B12" s="1061" t="s">
        <v>159</v>
      </c>
      <c r="C12" s="1067">
        <v>1270913.5899999961</v>
      </c>
      <c r="D12" s="1067">
        <v>4000279.7999999952</v>
      </c>
      <c r="E12" s="1067">
        <v>4992980.890000009</v>
      </c>
      <c r="F12" s="1067">
        <v>2908691.2400000012</v>
      </c>
      <c r="G12" s="1067">
        <v>3777025.8300000038</v>
      </c>
      <c r="H12" s="1067">
        <v>2737564.68</v>
      </c>
      <c r="I12" s="1067">
        <v>4272767.8000000007</v>
      </c>
      <c r="J12" s="1067">
        <v>2871141.6899999995</v>
      </c>
      <c r="K12" s="1067">
        <v>0</v>
      </c>
      <c r="L12" s="1067">
        <v>0</v>
      </c>
      <c r="M12" s="1067">
        <v>0</v>
      </c>
      <c r="N12" s="1067">
        <v>0</v>
      </c>
      <c r="O12" s="1067"/>
      <c r="P12" s="1066">
        <v>26831365.520000011</v>
      </c>
      <c r="Q12" s="1066">
        <v>21775134.98</v>
      </c>
      <c r="R12" s="1068">
        <v>42889.2</v>
      </c>
      <c r="S12" s="1068">
        <v>42889.2</v>
      </c>
      <c r="T12" s="1069">
        <v>0</v>
      </c>
      <c r="U12" s="1069">
        <v>574.7339697197915</v>
      </c>
    </row>
    <row r="13" spans="1:21" x14ac:dyDescent="0.35">
      <c r="B13" s="1061" t="s">
        <v>160</v>
      </c>
      <c r="C13" s="1067">
        <v>2100766.8299999991</v>
      </c>
      <c r="D13" s="1067">
        <v>4124041.9400000088</v>
      </c>
      <c r="E13" s="1067">
        <v>1547041.2300000044</v>
      </c>
      <c r="F13" s="1067">
        <v>2665806.3200000003</v>
      </c>
      <c r="G13" s="1067">
        <v>2663228.4500000007</v>
      </c>
      <c r="H13" s="1067">
        <v>2558618.3699999945</v>
      </c>
      <c r="I13" s="1067">
        <v>3924748.5399999982</v>
      </c>
      <c r="J13" s="1067">
        <v>2680498.6700000041</v>
      </c>
      <c r="K13" s="1067">
        <v>0</v>
      </c>
      <c r="L13" s="1067">
        <v>0</v>
      </c>
      <c r="M13" s="1067">
        <v>0</v>
      </c>
      <c r="N13" s="1067">
        <v>0</v>
      </c>
      <c r="O13" s="1067"/>
      <c r="P13" s="1066">
        <v>22264750.350000013</v>
      </c>
      <c r="Q13" s="1066">
        <v>16286161.690000005</v>
      </c>
      <c r="R13" s="1068">
        <v>31087.4</v>
      </c>
      <c r="S13" s="1068">
        <v>31087.4</v>
      </c>
      <c r="T13" s="1069">
        <v>0</v>
      </c>
      <c r="U13" s="1069">
        <v>414.58280201008074</v>
      </c>
    </row>
    <row r="14" spans="1:21" x14ac:dyDescent="0.35">
      <c r="B14" s="1061" t="s">
        <v>537</v>
      </c>
      <c r="C14" s="1067">
        <v>0</v>
      </c>
      <c r="D14" s="1067">
        <v>0</v>
      </c>
      <c r="E14" s="1067">
        <v>0</v>
      </c>
      <c r="F14" s="1067">
        <v>0</v>
      </c>
      <c r="G14" s="1067">
        <v>0</v>
      </c>
      <c r="H14" s="1067">
        <v>0</v>
      </c>
      <c r="I14" s="1067">
        <v>0</v>
      </c>
      <c r="J14" s="1067">
        <v>0</v>
      </c>
      <c r="K14" s="1067">
        <v>0</v>
      </c>
      <c r="L14" s="1067">
        <v>0</v>
      </c>
      <c r="M14" s="1067">
        <v>0</v>
      </c>
      <c r="N14" s="1067">
        <v>0</v>
      </c>
      <c r="O14" s="1067"/>
      <c r="P14" s="1066">
        <v>0</v>
      </c>
      <c r="Q14" s="1066">
        <v>0</v>
      </c>
      <c r="R14" s="1068">
        <v>207.1</v>
      </c>
      <c r="S14" s="1068">
        <v>207.1</v>
      </c>
      <c r="T14" s="1069">
        <v>0</v>
      </c>
      <c r="U14" s="1069">
        <v>0</v>
      </c>
    </row>
    <row r="15" spans="1:21" x14ac:dyDescent="0.35">
      <c r="B15" s="1061" t="s">
        <v>162</v>
      </c>
      <c r="C15" s="1067">
        <v>1872382.7199999955</v>
      </c>
      <c r="D15" s="1067">
        <v>3350535.290000001</v>
      </c>
      <c r="E15" s="1067">
        <v>2501897.8599999947</v>
      </c>
      <c r="F15" s="1067">
        <v>3268844.1700000023</v>
      </c>
      <c r="G15" s="1067">
        <v>2303992.9199999981</v>
      </c>
      <c r="H15" s="1067">
        <v>1570955.7399999988</v>
      </c>
      <c r="I15" s="1067">
        <v>2341673.0100000026</v>
      </c>
      <c r="J15" s="1067">
        <v>1558749.350000002</v>
      </c>
      <c r="K15" s="1067">
        <v>0</v>
      </c>
      <c r="L15" s="1067">
        <v>0</v>
      </c>
      <c r="M15" s="1067">
        <v>0</v>
      </c>
      <c r="N15" s="1067">
        <v>0</v>
      </c>
      <c r="O15" s="1067"/>
      <c r="P15" s="1066">
        <v>18769031.059999995</v>
      </c>
      <c r="Q15" s="1066">
        <v>21837479.160000004</v>
      </c>
      <c r="R15" s="1068">
        <v>23848.799999999988</v>
      </c>
      <c r="S15" s="1068">
        <v>31244.899999999994</v>
      </c>
      <c r="T15" s="1069">
        <v>7396.1000000000058</v>
      </c>
      <c r="U15" s="1069">
        <v>416.68322827012776</v>
      </c>
    </row>
    <row r="16" spans="1:21" x14ac:dyDescent="0.35">
      <c r="A16" s="1095"/>
      <c r="B16" s="1080" t="s">
        <v>163</v>
      </c>
      <c r="C16" s="1081">
        <v>5244063.1399999913</v>
      </c>
      <c r="D16" s="1081">
        <v>11474857.030000005</v>
      </c>
      <c r="E16" s="1081">
        <v>9041919.9800000079</v>
      </c>
      <c r="F16" s="1081">
        <v>8843341.7300000042</v>
      </c>
      <c r="G16" s="1081">
        <v>8744247.200000003</v>
      </c>
      <c r="H16" s="1081">
        <v>6867138.7899999935</v>
      </c>
      <c r="I16" s="1081">
        <v>10539189.350000001</v>
      </c>
      <c r="J16" s="1081">
        <v>7110389.7100000046</v>
      </c>
      <c r="K16" s="1081">
        <v>0</v>
      </c>
      <c r="L16" s="1081">
        <v>0</v>
      </c>
      <c r="M16" s="1081">
        <v>0</v>
      </c>
      <c r="N16" s="1081">
        <v>0</v>
      </c>
      <c r="O16" s="1081">
        <v>0</v>
      </c>
      <c r="P16" s="1082">
        <v>67865146.930000007</v>
      </c>
      <c r="Q16" s="1082">
        <v>59898775.830000006</v>
      </c>
      <c r="R16" s="1083">
        <v>98032.5</v>
      </c>
      <c r="S16" s="1083">
        <v>105428.6</v>
      </c>
      <c r="T16" s="1084">
        <v>7396.1000000000058</v>
      </c>
      <c r="U16" s="1083">
        <v>1406</v>
      </c>
    </row>
    <row r="17" spans="1:21" x14ac:dyDescent="0.35">
      <c r="A17" s="28" t="s">
        <v>389</v>
      </c>
      <c r="B17" s="1061"/>
      <c r="C17" s="1067"/>
      <c r="D17" s="1067"/>
      <c r="E17" s="1067"/>
      <c r="F17" s="1067"/>
      <c r="G17" s="1067"/>
      <c r="H17" s="1067"/>
      <c r="I17" s="1067"/>
      <c r="J17" s="1067"/>
      <c r="K17" s="1067"/>
      <c r="L17" s="1067"/>
      <c r="M17" s="1067"/>
      <c r="N17" s="1067"/>
      <c r="O17" s="1067"/>
      <c r="P17" s="1066"/>
      <c r="Q17" s="1066"/>
      <c r="R17" s="1068"/>
      <c r="S17" s="1068"/>
      <c r="T17" s="1069"/>
      <c r="U17" s="1069"/>
    </row>
    <row r="18" spans="1:21" x14ac:dyDescent="0.35">
      <c r="B18" s="1061" t="s">
        <v>159</v>
      </c>
      <c r="C18" s="1067">
        <v>37384.580000000016</v>
      </c>
      <c r="D18" s="1067">
        <v>58094.909999999989</v>
      </c>
      <c r="E18" s="1067">
        <v>42929.89</v>
      </c>
      <c r="F18" s="1067">
        <v>28580.51</v>
      </c>
      <c r="G18" s="1067">
        <v>48126.770000000004</v>
      </c>
      <c r="H18" s="1067">
        <v>49445.729999999996</v>
      </c>
      <c r="I18" s="1067">
        <v>120176.04999999999</v>
      </c>
      <c r="J18" s="1067">
        <v>62167.250000000007</v>
      </c>
      <c r="K18" s="1067">
        <v>0</v>
      </c>
      <c r="L18" s="1067">
        <v>0</v>
      </c>
      <c r="M18" s="1067">
        <v>0</v>
      </c>
      <c r="N18" s="1067">
        <v>0</v>
      </c>
      <c r="O18" s="1067"/>
      <c r="P18" s="1066">
        <v>446905.69</v>
      </c>
      <c r="Q18" s="1066">
        <v>264806.07999999996</v>
      </c>
      <c r="R18" s="1068">
        <v>1396.1</v>
      </c>
      <c r="S18" s="1068">
        <v>1396.1</v>
      </c>
      <c r="T18" s="1069">
        <v>0</v>
      </c>
      <c r="U18" s="1069">
        <v>14.902486500062791</v>
      </c>
    </row>
    <row r="19" spans="1:21" x14ac:dyDescent="0.35">
      <c r="B19" s="1061" t="s">
        <v>160</v>
      </c>
      <c r="C19" s="1067">
        <v>47922.229999999981</v>
      </c>
      <c r="D19" s="1067">
        <v>66008.140000000029</v>
      </c>
      <c r="E19" s="1067">
        <v>42995.350000000071</v>
      </c>
      <c r="F19" s="1067">
        <v>47883.69</v>
      </c>
      <c r="G19" s="1067">
        <v>59115.37000000001</v>
      </c>
      <c r="H19" s="1067">
        <v>60420.37000000001</v>
      </c>
      <c r="I19" s="1067">
        <v>154410.84</v>
      </c>
      <c r="J19" s="1067">
        <v>82273.380000000019</v>
      </c>
      <c r="K19" s="1067">
        <v>0</v>
      </c>
      <c r="L19" s="1067">
        <v>0</v>
      </c>
      <c r="M19" s="1067">
        <v>0</v>
      </c>
      <c r="N19" s="1067">
        <v>0</v>
      </c>
      <c r="O19" s="1067"/>
      <c r="P19" s="1066">
        <v>561029.37000000011</v>
      </c>
      <c r="Q19" s="1066">
        <v>350078.91000000003</v>
      </c>
      <c r="R19" s="1068">
        <v>1322</v>
      </c>
      <c r="S19" s="1068">
        <v>1322</v>
      </c>
      <c r="T19" s="1069">
        <v>0</v>
      </c>
      <c r="U19" s="1069"/>
    </row>
    <row r="20" spans="1:21" hidden="1" x14ac:dyDescent="0.35">
      <c r="B20" s="1061" t="s">
        <v>162</v>
      </c>
      <c r="C20" s="1067">
        <v>18423.730000000014</v>
      </c>
      <c r="D20" s="1067">
        <v>18535.779999999984</v>
      </c>
      <c r="E20" s="1067">
        <v>17199.829999999991</v>
      </c>
      <c r="F20" s="1067">
        <v>29705.75</v>
      </c>
      <c r="G20" s="1067">
        <v>22681.78</v>
      </c>
      <c r="H20" s="1067">
        <v>22700.71</v>
      </c>
      <c r="I20" s="1067">
        <v>55546.069999999992</v>
      </c>
      <c r="J20" s="1067">
        <v>28596.719999999994</v>
      </c>
      <c r="K20" s="1067">
        <v>0</v>
      </c>
      <c r="L20" s="1067">
        <v>0</v>
      </c>
      <c r="M20" s="1067">
        <v>0</v>
      </c>
      <c r="N20" s="1067">
        <v>0</v>
      </c>
      <c r="O20" s="1067"/>
      <c r="P20" s="1066">
        <v>213390.36999999997</v>
      </c>
      <c r="Q20" s="1066">
        <v>148591.70999999996</v>
      </c>
      <c r="R20" s="1068">
        <v>391.9</v>
      </c>
      <c r="S20" s="1068">
        <v>467.1</v>
      </c>
      <c r="T20" s="1069">
        <v>75.200000000000045</v>
      </c>
      <c r="U20" s="1069">
        <v>4.9859977395453985</v>
      </c>
    </row>
    <row r="21" spans="1:21" hidden="1" x14ac:dyDescent="0.35">
      <c r="B21" s="1061" t="s">
        <v>163</v>
      </c>
      <c r="C21" s="1067">
        <v>103730.54000000001</v>
      </c>
      <c r="D21" s="1067">
        <v>142638.83000000002</v>
      </c>
      <c r="E21" s="1067">
        <v>103125.07000000007</v>
      </c>
      <c r="F21" s="1067">
        <v>106169.95</v>
      </c>
      <c r="G21" s="1067">
        <v>129923.92000000001</v>
      </c>
      <c r="H21" s="1067">
        <v>132566.81</v>
      </c>
      <c r="I21" s="1067">
        <v>330132.96000000002</v>
      </c>
      <c r="J21" s="1067">
        <v>173037.35000000003</v>
      </c>
      <c r="K21" s="1067">
        <v>0</v>
      </c>
      <c r="L21" s="1067">
        <v>0</v>
      </c>
      <c r="M21" s="1067">
        <v>0</v>
      </c>
      <c r="N21" s="1067">
        <v>0</v>
      </c>
      <c r="O21" s="1067">
        <v>0</v>
      </c>
      <c r="P21" s="1066">
        <v>1221325.43</v>
      </c>
      <c r="Q21" s="1066">
        <v>763476.7</v>
      </c>
      <c r="R21" s="1068">
        <v>3110</v>
      </c>
      <c r="S21" s="1068">
        <v>3185.2</v>
      </c>
      <c r="T21" s="1069">
        <v>75.200000000000045</v>
      </c>
      <c r="U21" s="1068">
        <v>34</v>
      </c>
    </row>
    <row r="22" spans="1:21" hidden="1" x14ac:dyDescent="0.35">
      <c r="A22" s="28" t="s">
        <v>164</v>
      </c>
      <c r="B22" s="1061"/>
      <c r="C22" s="1067"/>
      <c r="D22" s="1067"/>
      <c r="E22" s="1067"/>
      <c r="F22" s="1067"/>
      <c r="G22" s="1067"/>
      <c r="H22" s="1067"/>
      <c r="I22" s="1067"/>
      <c r="J22" s="1067"/>
      <c r="K22" s="1067"/>
      <c r="L22" s="1067"/>
      <c r="M22" s="1067"/>
      <c r="N22" s="1067"/>
      <c r="O22" s="1067"/>
      <c r="P22" s="1066"/>
      <c r="Q22" s="1066"/>
      <c r="R22" s="1068"/>
      <c r="S22" s="1068"/>
      <c r="T22" s="1069"/>
      <c r="U22" s="1069"/>
    </row>
    <row r="23" spans="1:21" hidden="1" x14ac:dyDescent="0.35">
      <c r="B23" s="1061" t="s">
        <v>159</v>
      </c>
      <c r="C23" s="1067">
        <v>0</v>
      </c>
      <c r="D23" s="1067">
        <v>0</v>
      </c>
      <c r="E23" s="1067">
        <v>0</v>
      </c>
      <c r="F23" s="1067">
        <v>0</v>
      </c>
      <c r="G23" s="1067">
        <v>0</v>
      </c>
      <c r="H23" s="1067">
        <v>0</v>
      </c>
      <c r="I23" s="1067">
        <v>0</v>
      </c>
      <c r="J23" s="1067">
        <v>0</v>
      </c>
      <c r="K23" s="1067">
        <v>0</v>
      </c>
      <c r="L23" s="1067">
        <v>0</v>
      </c>
      <c r="M23" s="1067">
        <v>0</v>
      </c>
      <c r="N23" s="1067">
        <v>0</v>
      </c>
      <c r="O23" s="1067"/>
      <c r="P23" s="1066">
        <v>0</v>
      </c>
      <c r="Q23" s="1066">
        <v>444512.13</v>
      </c>
      <c r="R23" s="1068">
        <v>0</v>
      </c>
      <c r="S23" s="1068">
        <v>0</v>
      </c>
      <c r="T23" s="1069">
        <v>0</v>
      </c>
      <c r="U23" s="1069">
        <v>0</v>
      </c>
    </row>
    <row r="24" spans="1:21" hidden="1" x14ac:dyDescent="0.35">
      <c r="B24" s="1061" t="s">
        <v>163</v>
      </c>
      <c r="C24" s="1067">
        <v>0</v>
      </c>
      <c r="D24" s="1067">
        <v>0</v>
      </c>
      <c r="E24" s="1067">
        <v>0</v>
      </c>
      <c r="F24" s="1067">
        <v>0</v>
      </c>
      <c r="G24" s="1067">
        <v>0</v>
      </c>
      <c r="H24" s="1067">
        <v>0</v>
      </c>
      <c r="I24" s="1067">
        <v>0</v>
      </c>
      <c r="J24" s="1067">
        <v>0</v>
      </c>
      <c r="K24" s="1067">
        <v>0</v>
      </c>
      <c r="L24" s="1067">
        <v>0</v>
      </c>
      <c r="M24" s="1067">
        <v>0</v>
      </c>
      <c r="N24" s="1067">
        <v>0</v>
      </c>
      <c r="O24" s="1067">
        <v>0</v>
      </c>
      <c r="P24" s="1066">
        <v>0</v>
      </c>
      <c r="Q24" s="1066">
        <v>444512.13</v>
      </c>
      <c r="R24" s="1068">
        <v>0</v>
      </c>
      <c r="S24" s="1068">
        <v>0</v>
      </c>
      <c r="T24" s="1069">
        <v>0</v>
      </c>
      <c r="U24" s="1069"/>
    </row>
    <row r="25" spans="1:21" hidden="1" x14ac:dyDescent="0.35">
      <c r="A25" s="28" t="s">
        <v>447</v>
      </c>
      <c r="B25" s="1061"/>
      <c r="C25" s="1067"/>
      <c r="D25" s="1067"/>
      <c r="E25" s="1067"/>
      <c r="F25" s="1067"/>
      <c r="G25" s="1067"/>
      <c r="H25" s="1067"/>
      <c r="I25" s="1067"/>
      <c r="J25" s="1067"/>
      <c r="K25" s="1067"/>
      <c r="L25" s="1067"/>
      <c r="M25" s="1067"/>
      <c r="N25" s="1067"/>
      <c r="O25" s="1067"/>
      <c r="P25" s="1066"/>
      <c r="Q25" s="1066"/>
      <c r="R25" s="1068"/>
      <c r="S25" s="1068"/>
      <c r="T25" s="1069"/>
      <c r="U25" s="1069"/>
    </row>
    <row r="26" spans="1:21" x14ac:dyDescent="0.35">
      <c r="B26" s="1061" t="s">
        <v>448</v>
      </c>
      <c r="C26" s="1067">
        <v>0</v>
      </c>
      <c r="D26" s="1067">
        <v>0</v>
      </c>
      <c r="E26" s="1067">
        <v>0</v>
      </c>
      <c r="F26" s="1067">
        <v>0</v>
      </c>
      <c r="G26" s="1067">
        <v>0</v>
      </c>
      <c r="H26" s="1067">
        <v>0</v>
      </c>
      <c r="I26" s="1067">
        <v>0</v>
      </c>
      <c r="J26" s="1067">
        <v>0</v>
      </c>
      <c r="K26" s="1067">
        <v>0</v>
      </c>
      <c r="L26" s="1067">
        <v>0</v>
      </c>
      <c r="M26" s="1067">
        <v>0</v>
      </c>
      <c r="N26" s="1067">
        <v>0</v>
      </c>
      <c r="O26" s="1067"/>
      <c r="P26" s="1066">
        <v>0</v>
      </c>
      <c r="Q26" s="1066">
        <v>683962.78</v>
      </c>
      <c r="R26" s="1068">
        <v>0</v>
      </c>
      <c r="S26" s="1068">
        <v>0</v>
      </c>
      <c r="T26" s="1069"/>
      <c r="U26" s="1069"/>
    </row>
    <row r="27" spans="1:21" x14ac:dyDescent="0.35">
      <c r="A27" s="1095"/>
      <c r="B27" s="1080" t="s">
        <v>163</v>
      </c>
      <c r="C27" s="1081">
        <v>0</v>
      </c>
      <c r="D27" s="1081">
        <v>0</v>
      </c>
      <c r="E27" s="1081">
        <v>0</v>
      </c>
      <c r="F27" s="1081">
        <v>0</v>
      </c>
      <c r="G27" s="1081">
        <v>0</v>
      </c>
      <c r="H27" s="1081">
        <v>0</v>
      </c>
      <c r="I27" s="1081">
        <v>0</v>
      </c>
      <c r="J27" s="1081">
        <v>0</v>
      </c>
      <c r="K27" s="1081">
        <v>0</v>
      </c>
      <c r="L27" s="1081">
        <v>0</v>
      </c>
      <c r="M27" s="1081">
        <v>0</v>
      </c>
      <c r="N27" s="1081">
        <v>0</v>
      </c>
      <c r="O27" s="1081">
        <v>0</v>
      </c>
      <c r="P27" s="1082">
        <v>0</v>
      </c>
      <c r="Q27" s="1082">
        <v>683962.78</v>
      </c>
      <c r="R27" s="1083">
        <v>0</v>
      </c>
      <c r="S27" s="1083">
        <v>0</v>
      </c>
      <c r="T27" s="1084"/>
      <c r="U27" s="1084"/>
    </row>
    <row r="28" spans="1:21" x14ac:dyDescent="0.35">
      <c r="A28" s="28" t="s">
        <v>165</v>
      </c>
      <c r="B28" s="1061"/>
      <c r="C28" s="1067"/>
      <c r="D28" s="1067"/>
      <c r="E28" s="1067"/>
      <c r="F28" s="1067"/>
      <c r="G28" s="1067"/>
      <c r="H28" s="1067"/>
      <c r="I28" s="1067"/>
      <c r="J28" s="1067"/>
      <c r="K28" s="1067"/>
      <c r="L28" s="1067"/>
      <c r="M28" s="1067"/>
      <c r="N28" s="1067"/>
      <c r="O28" s="1067"/>
      <c r="P28" s="1066"/>
      <c r="Q28" s="1066"/>
      <c r="R28" s="1068"/>
      <c r="S28" s="1068"/>
      <c r="T28" s="1069"/>
      <c r="U28" s="1069"/>
    </row>
    <row r="29" spans="1:21" x14ac:dyDescent="0.35">
      <c r="B29" s="1061" t="s">
        <v>159</v>
      </c>
      <c r="C29" s="1067">
        <v>252468.46999999997</v>
      </c>
      <c r="D29" s="1067">
        <v>342611.85</v>
      </c>
      <c r="E29" s="1067">
        <v>-50000</v>
      </c>
      <c r="F29" s="1067">
        <v>330193.43</v>
      </c>
      <c r="G29" s="1067">
        <v>197571.6</v>
      </c>
      <c r="H29" s="1067">
        <v>14660.369999999912</v>
      </c>
      <c r="I29" s="1067">
        <v>232814.31000000003</v>
      </c>
      <c r="J29" s="1067">
        <v>204742.69000000003</v>
      </c>
      <c r="K29" s="1067">
        <v>0</v>
      </c>
      <c r="L29" s="1067">
        <v>0</v>
      </c>
      <c r="M29" s="1067">
        <v>0</v>
      </c>
      <c r="N29" s="1067">
        <v>0</v>
      </c>
      <c r="O29" s="1067"/>
      <c r="P29" s="1066">
        <v>1525062.72</v>
      </c>
      <c r="Q29" s="1066">
        <v>1002074.39</v>
      </c>
      <c r="R29" s="1068">
        <v>2182.5</v>
      </c>
      <c r="S29" s="1068">
        <v>2182.5</v>
      </c>
      <c r="T29" s="1069">
        <v>0</v>
      </c>
      <c r="U29" s="1069">
        <v>0</v>
      </c>
    </row>
    <row r="30" spans="1:21" x14ac:dyDescent="0.35">
      <c r="B30" s="1061" t="s">
        <v>160</v>
      </c>
      <c r="C30" s="1067">
        <v>0</v>
      </c>
      <c r="D30" s="1067">
        <v>0</v>
      </c>
      <c r="E30" s="1067">
        <v>0</v>
      </c>
      <c r="F30" s="1067">
        <v>8798.9699999999993</v>
      </c>
      <c r="G30" s="1067">
        <v>162928.36999999997</v>
      </c>
      <c r="H30" s="1067">
        <v>791880.7300000001</v>
      </c>
      <c r="I30" s="1067">
        <v>204902.58000000002</v>
      </c>
      <c r="J30" s="1067">
        <v>190598.91999999998</v>
      </c>
      <c r="K30" s="1067">
        <v>0</v>
      </c>
      <c r="L30" s="1067">
        <v>0</v>
      </c>
      <c r="M30" s="1067">
        <v>0</v>
      </c>
      <c r="N30" s="1067">
        <v>0</v>
      </c>
      <c r="O30" s="1067"/>
      <c r="P30" s="1066">
        <v>1359109.57</v>
      </c>
      <c r="Q30" s="1066">
        <v>1105471.73</v>
      </c>
      <c r="R30" s="1068">
        <v>1813</v>
      </c>
      <c r="S30" s="1068">
        <v>1813</v>
      </c>
      <c r="T30" s="1069">
        <v>0</v>
      </c>
      <c r="U30" s="1069">
        <v>0</v>
      </c>
    </row>
    <row r="31" spans="1:21" x14ac:dyDescent="0.35">
      <c r="B31" s="1061" t="s">
        <v>162</v>
      </c>
      <c r="C31" s="1067">
        <v>44909.549999999988</v>
      </c>
      <c r="D31" s="1067">
        <v>158339.83000000002</v>
      </c>
      <c r="E31" s="1067">
        <v>0</v>
      </c>
      <c r="F31" s="1067">
        <v>76804.95</v>
      </c>
      <c r="G31" s="1067">
        <v>80246.58</v>
      </c>
      <c r="H31" s="1067">
        <v>325195.19999999995</v>
      </c>
      <c r="I31" s="1067">
        <v>94718.500000000029</v>
      </c>
      <c r="J31" s="1067">
        <v>79174.7</v>
      </c>
      <c r="K31" s="1067">
        <v>0</v>
      </c>
      <c r="L31" s="1067">
        <v>0</v>
      </c>
      <c r="M31" s="1067">
        <v>0</v>
      </c>
      <c r="N31" s="1067">
        <v>0</v>
      </c>
      <c r="O31" s="1067"/>
      <c r="P31" s="1066">
        <v>859389.30999999994</v>
      </c>
      <c r="Q31" s="1066">
        <v>940609.36999999988</v>
      </c>
      <c r="R31" s="1068">
        <v>1424.5</v>
      </c>
      <c r="S31" s="1068">
        <v>4412.2</v>
      </c>
      <c r="T31" s="1069">
        <v>2987.7</v>
      </c>
      <c r="U31" s="1069">
        <v>0</v>
      </c>
    </row>
    <row r="32" spans="1:21" x14ac:dyDescent="0.35">
      <c r="A32" s="1095"/>
      <c r="B32" s="1080" t="s">
        <v>163</v>
      </c>
      <c r="C32" s="1081">
        <v>297378.01999999996</v>
      </c>
      <c r="D32" s="1081">
        <v>500951.68</v>
      </c>
      <c r="E32" s="1081">
        <v>-50000</v>
      </c>
      <c r="F32" s="1081">
        <v>415797.35</v>
      </c>
      <c r="G32" s="1081">
        <v>440746.55</v>
      </c>
      <c r="H32" s="1081">
        <v>1131736.2999999998</v>
      </c>
      <c r="I32" s="1081">
        <v>532435.39</v>
      </c>
      <c r="J32" s="1081">
        <v>474516.31</v>
      </c>
      <c r="K32" s="1081">
        <v>0</v>
      </c>
      <c r="L32" s="1081">
        <v>0</v>
      </c>
      <c r="M32" s="1081">
        <v>0</v>
      </c>
      <c r="N32" s="1081">
        <v>0</v>
      </c>
      <c r="O32" s="1081">
        <v>0</v>
      </c>
      <c r="P32" s="1082">
        <v>3743561.6</v>
      </c>
      <c r="Q32" s="1082">
        <v>3048155.4900000007</v>
      </c>
      <c r="R32" s="1083">
        <v>5420</v>
      </c>
      <c r="S32" s="1083">
        <v>8407.7000000000007</v>
      </c>
      <c r="T32" s="1084">
        <v>2987.7</v>
      </c>
      <c r="U32" s="1084"/>
    </row>
    <row r="33" spans="1:21" x14ac:dyDescent="0.35">
      <c r="A33" s="28" t="s">
        <v>166</v>
      </c>
      <c r="B33" s="1061"/>
      <c r="C33" s="1067"/>
      <c r="D33" s="1067"/>
      <c r="E33" s="1067"/>
      <c r="F33" s="1067"/>
      <c r="G33" s="1067"/>
      <c r="H33" s="1067"/>
      <c r="I33" s="1067"/>
      <c r="J33" s="1067"/>
      <c r="K33" s="1067"/>
      <c r="L33" s="1067"/>
      <c r="M33" s="1067"/>
      <c r="N33" s="1067"/>
      <c r="O33" s="1067"/>
      <c r="P33" s="1066"/>
      <c r="Q33" s="1066"/>
      <c r="R33" s="1068"/>
      <c r="S33" s="1068"/>
      <c r="T33" s="1069"/>
      <c r="U33" s="1069"/>
    </row>
    <row r="34" spans="1:21" x14ac:dyDescent="0.35">
      <c r="B34" s="1061" t="s">
        <v>159</v>
      </c>
      <c r="C34" s="1067">
        <v>31407.31</v>
      </c>
      <c r="D34" s="1067">
        <v>53810.350000000006</v>
      </c>
      <c r="E34" s="1067">
        <v>22111.520000000008</v>
      </c>
      <c r="F34" s="1067">
        <v>58133.770000000004</v>
      </c>
      <c r="G34" s="1067">
        <v>42199.14</v>
      </c>
      <c r="H34" s="1067">
        <v>12829.680000000006</v>
      </c>
      <c r="I34" s="1067">
        <v>15212.060000000001</v>
      </c>
      <c r="J34" s="1067">
        <v>12008.79</v>
      </c>
      <c r="K34" s="1067">
        <v>0</v>
      </c>
      <c r="L34" s="1067">
        <v>0</v>
      </c>
      <c r="M34" s="1067">
        <v>0</v>
      </c>
      <c r="N34" s="1067">
        <v>0</v>
      </c>
      <c r="O34" s="1067"/>
      <c r="P34" s="1066">
        <v>247712.62000000002</v>
      </c>
      <c r="Q34" s="1066">
        <v>336481.46</v>
      </c>
      <c r="R34" s="1068">
        <v>498.3</v>
      </c>
      <c r="S34" s="1068">
        <v>498.3</v>
      </c>
      <c r="T34" s="1069">
        <v>0</v>
      </c>
      <c r="U34" s="1069">
        <v>4.1923271075214537</v>
      </c>
    </row>
    <row r="35" spans="1:21" x14ac:dyDescent="0.35">
      <c r="B35" s="1061" t="s">
        <v>160</v>
      </c>
      <c r="C35" s="1067">
        <v>0</v>
      </c>
      <c r="D35" s="1067">
        <v>0</v>
      </c>
      <c r="E35" s="1067">
        <v>0</v>
      </c>
      <c r="F35" s="1067">
        <v>0</v>
      </c>
      <c r="G35" s="1067">
        <v>0</v>
      </c>
      <c r="H35" s="1067">
        <v>0</v>
      </c>
      <c r="I35" s="1067">
        <v>0</v>
      </c>
      <c r="J35" s="1067">
        <v>0</v>
      </c>
      <c r="K35" s="1067">
        <v>0</v>
      </c>
      <c r="L35" s="1067">
        <v>0</v>
      </c>
      <c r="M35" s="1067">
        <v>0</v>
      </c>
      <c r="N35" s="1067">
        <v>0</v>
      </c>
      <c r="O35" s="1067"/>
      <c r="P35" s="1066">
        <v>0</v>
      </c>
      <c r="Q35" s="1066">
        <v>0</v>
      </c>
      <c r="R35" s="1068"/>
      <c r="S35" s="1068"/>
      <c r="T35" s="1069"/>
      <c r="U35" s="1069"/>
    </row>
    <row r="36" spans="1:21" x14ac:dyDescent="0.35">
      <c r="B36" s="1061" t="s">
        <v>162</v>
      </c>
      <c r="C36" s="1067">
        <v>13007.910000000002</v>
      </c>
      <c r="D36" s="1067">
        <v>23207.93</v>
      </c>
      <c r="E36" s="1067">
        <v>-13198.259999999997</v>
      </c>
      <c r="F36" s="1067">
        <v>17730.330000000002</v>
      </c>
      <c r="G36" s="1067">
        <v>17203.5</v>
      </c>
      <c r="H36" s="1067">
        <v>-13184.800000000001</v>
      </c>
      <c r="I36" s="1067">
        <v>5680.6399999999994</v>
      </c>
      <c r="J36" s="1067">
        <v>4312.6100000000006</v>
      </c>
      <c r="K36" s="1067">
        <v>0</v>
      </c>
      <c r="L36" s="1067">
        <v>0</v>
      </c>
      <c r="M36" s="1067">
        <v>0</v>
      </c>
      <c r="N36" s="1067">
        <v>0</v>
      </c>
      <c r="O36" s="1067"/>
      <c r="P36" s="1066">
        <v>54759.860000000008</v>
      </c>
      <c r="Q36" s="1066">
        <v>65288.97</v>
      </c>
      <c r="R36" s="1068">
        <v>95.999999999999943</v>
      </c>
      <c r="S36" s="1068">
        <v>96</v>
      </c>
      <c r="T36" s="1069">
        <v>0</v>
      </c>
      <c r="U36" s="1069">
        <v>0.80767289247854634</v>
      </c>
    </row>
    <row r="37" spans="1:21" x14ac:dyDescent="0.35">
      <c r="A37" s="1095"/>
      <c r="B37" s="1080" t="s">
        <v>163</v>
      </c>
      <c r="C37" s="1081">
        <v>44415.22</v>
      </c>
      <c r="D37" s="1081">
        <v>77018.28</v>
      </c>
      <c r="E37" s="1081">
        <v>8913.2600000000111</v>
      </c>
      <c r="F37" s="1081">
        <v>75864.100000000006</v>
      </c>
      <c r="G37" s="1081">
        <v>59402.64</v>
      </c>
      <c r="H37" s="1081">
        <v>-355.11999999999534</v>
      </c>
      <c r="I37" s="1081">
        <v>20892.7</v>
      </c>
      <c r="J37" s="1081">
        <v>16321.400000000001</v>
      </c>
      <c r="K37" s="1081">
        <v>0</v>
      </c>
      <c r="L37" s="1081">
        <v>0</v>
      </c>
      <c r="M37" s="1081">
        <v>0</v>
      </c>
      <c r="N37" s="1081">
        <v>0</v>
      </c>
      <c r="O37" s="1081">
        <v>0</v>
      </c>
      <c r="P37" s="1082">
        <v>302472.48000000004</v>
      </c>
      <c r="Q37" s="1082">
        <v>401770.43</v>
      </c>
      <c r="R37" s="1083">
        <v>594.29999999999995</v>
      </c>
      <c r="S37" s="1083">
        <v>594.29999999999995</v>
      </c>
      <c r="T37" s="1084">
        <v>0</v>
      </c>
      <c r="U37" s="1083">
        <v>5</v>
      </c>
    </row>
    <row r="38" spans="1:21" x14ac:dyDescent="0.35">
      <c r="A38" s="28" t="s">
        <v>167</v>
      </c>
      <c r="B38" s="1061"/>
      <c r="C38" s="1067"/>
      <c r="D38" s="1067"/>
      <c r="E38" s="1067"/>
      <c r="F38" s="1067"/>
      <c r="G38" s="1067"/>
      <c r="H38" s="1067"/>
      <c r="I38" s="1067"/>
      <c r="J38" s="1067"/>
      <c r="K38" s="1067"/>
      <c r="L38" s="1067"/>
      <c r="M38" s="1067"/>
      <c r="N38" s="1067"/>
      <c r="O38" s="1067"/>
      <c r="P38" s="1066"/>
      <c r="Q38" s="1066"/>
      <c r="R38" s="1068"/>
      <c r="S38" s="1068"/>
      <c r="T38" s="1069"/>
      <c r="U38" s="1069"/>
    </row>
    <row r="39" spans="1:21" x14ac:dyDescent="0.35">
      <c r="B39" s="1061" t="s">
        <v>159</v>
      </c>
      <c r="C39" s="1067">
        <v>177824.23</v>
      </c>
      <c r="D39" s="1067">
        <v>49797.260000000009</v>
      </c>
      <c r="E39" s="1067">
        <v>77666.250000000015</v>
      </c>
      <c r="F39" s="1067">
        <v>174250.65999999992</v>
      </c>
      <c r="G39" s="1067">
        <v>133617.82</v>
      </c>
      <c r="H39" s="1067">
        <v>52448.009999999987</v>
      </c>
      <c r="I39" s="1067">
        <v>265886.13999999996</v>
      </c>
      <c r="J39" s="1067">
        <v>33883.129999999997</v>
      </c>
      <c r="K39" s="1067">
        <v>0</v>
      </c>
      <c r="L39" s="1067">
        <v>0</v>
      </c>
      <c r="M39" s="1067">
        <v>0</v>
      </c>
      <c r="N39" s="1067">
        <v>0</v>
      </c>
      <c r="O39" s="1067"/>
      <c r="P39" s="1066">
        <v>965373.49999999988</v>
      </c>
      <c r="Q39" s="1066">
        <v>727363.15000000014</v>
      </c>
      <c r="R39" s="1068">
        <v>1137.7</v>
      </c>
      <c r="S39" s="1068">
        <v>1337.7</v>
      </c>
      <c r="T39" s="1069">
        <v>200</v>
      </c>
      <c r="U39" s="1069">
        <v>16.699701997422679</v>
      </c>
    </row>
    <row r="40" spans="1:21" x14ac:dyDescent="0.35">
      <c r="B40" s="1061" t="s">
        <v>160</v>
      </c>
      <c r="C40" s="1067">
        <v>0</v>
      </c>
      <c r="D40" s="1067">
        <v>0</v>
      </c>
      <c r="E40" s="1067">
        <v>24866.899999999991</v>
      </c>
      <c r="F40" s="1067">
        <v>12728.069999999998</v>
      </c>
      <c r="G40" s="1067">
        <v>12736.490000000005</v>
      </c>
      <c r="H40" s="1067">
        <v>14566.340000000002</v>
      </c>
      <c r="I40" s="1067">
        <v>18722.470000000005</v>
      </c>
      <c r="J40" s="1067">
        <v>5884.5099999999984</v>
      </c>
      <c r="K40" s="1067">
        <v>0</v>
      </c>
      <c r="L40" s="1067">
        <v>0</v>
      </c>
      <c r="M40" s="1067">
        <v>0</v>
      </c>
      <c r="N40" s="1067">
        <v>0</v>
      </c>
      <c r="O40" s="1067"/>
      <c r="P40" s="1066">
        <v>89504.78</v>
      </c>
      <c r="Q40" s="1066">
        <v>286096.32</v>
      </c>
      <c r="R40" s="1068">
        <v>352.1</v>
      </c>
      <c r="S40" s="1068">
        <v>552.1</v>
      </c>
      <c r="T40" s="1069">
        <v>200</v>
      </c>
      <c r="U40" s="1069">
        <v>6.8923566365979374</v>
      </c>
    </row>
    <row r="41" spans="1:21" x14ac:dyDescent="0.35">
      <c r="B41" s="1061" t="s">
        <v>162</v>
      </c>
      <c r="C41" s="1067">
        <v>81868.649999999951</v>
      </c>
      <c r="D41" s="1067">
        <v>63018.190000000017</v>
      </c>
      <c r="E41" s="1067">
        <v>1884.9900000000016</v>
      </c>
      <c r="F41" s="1067">
        <v>90068.38</v>
      </c>
      <c r="G41" s="1067">
        <v>66260.529999999984</v>
      </c>
      <c r="H41" s="1067">
        <v>-25906.709999999981</v>
      </c>
      <c r="I41" s="1067">
        <v>185212.32999999996</v>
      </c>
      <c r="J41" s="1067">
        <v>46703.41</v>
      </c>
      <c r="K41" s="1067">
        <v>0</v>
      </c>
      <c r="L41" s="1067">
        <v>0</v>
      </c>
      <c r="M41" s="1067">
        <v>0</v>
      </c>
      <c r="N41" s="1067">
        <v>0</v>
      </c>
      <c r="O41" s="1067"/>
      <c r="P41" s="1066">
        <v>509109.7699999999</v>
      </c>
      <c r="Q41" s="1066">
        <v>406191.90000000008</v>
      </c>
      <c r="R41" s="1068">
        <v>993.4000000000002</v>
      </c>
      <c r="S41" s="1068">
        <v>593.4</v>
      </c>
      <c r="T41" s="1069">
        <v>-400.00000000000023</v>
      </c>
      <c r="U41" s="1069">
        <v>7.4079413659793802</v>
      </c>
    </row>
    <row r="42" spans="1:21" x14ac:dyDescent="0.35">
      <c r="A42" s="1095"/>
      <c r="B42" s="1080" t="s">
        <v>163</v>
      </c>
      <c r="C42" s="1081">
        <v>259692.87999999995</v>
      </c>
      <c r="D42" s="1081">
        <v>112815.45000000003</v>
      </c>
      <c r="E42" s="1081">
        <v>104418.14000000001</v>
      </c>
      <c r="F42" s="1081">
        <v>277047.10999999993</v>
      </c>
      <c r="G42" s="1081">
        <v>212614.83999999997</v>
      </c>
      <c r="H42" s="1081">
        <v>41107.640000000014</v>
      </c>
      <c r="I42" s="1081">
        <v>469820.93999999994</v>
      </c>
      <c r="J42" s="1081">
        <v>86471.05</v>
      </c>
      <c r="K42" s="1081">
        <v>0</v>
      </c>
      <c r="L42" s="1081">
        <v>0</v>
      </c>
      <c r="M42" s="1081">
        <v>0</v>
      </c>
      <c r="N42" s="1081">
        <v>0</v>
      </c>
      <c r="O42" s="1081">
        <v>0</v>
      </c>
      <c r="P42" s="1082">
        <v>1563988.0499999998</v>
      </c>
      <c r="Q42" s="1082">
        <v>1419651.37</v>
      </c>
      <c r="R42" s="1083">
        <v>2483.2000000000003</v>
      </c>
      <c r="S42" s="1083">
        <v>2483.2000000000003</v>
      </c>
      <c r="T42" s="1084">
        <v>0</v>
      </c>
      <c r="U42" s="1083">
        <v>31</v>
      </c>
    </row>
    <row r="43" spans="1:21" x14ac:dyDescent="0.35">
      <c r="A43" s="28" t="s">
        <v>168</v>
      </c>
      <c r="B43" s="1061"/>
      <c r="C43" s="1067"/>
      <c r="D43" s="1067"/>
      <c r="E43" s="1067"/>
      <c r="F43" s="1067"/>
      <c r="G43" s="1067"/>
      <c r="H43" s="1067"/>
      <c r="I43" s="1067"/>
      <c r="J43" s="1067"/>
      <c r="K43" s="1067"/>
      <c r="L43" s="1067"/>
      <c r="M43" s="1067"/>
      <c r="N43" s="1067"/>
      <c r="O43" s="1067"/>
      <c r="P43" s="1066"/>
      <c r="Q43" s="1066"/>
      <c r="R43" s="1068"/>
      <c r="S43" s="1068"/>
      <c r="T43" s="1069"/>
      <c r="U43" s="1069"/>
    </row>
    <row r="44" spans="1:21" x14ac:dyDescent="0.35">
      <c r="B44" s="1061" t="s">
        <v>159</v>
      </c>
      <c r="C44" s="1067">
        <v>19706.549999999996</v>
      </c>
      <c r="D44" s="1067">
        <v>13481.710000000001</v>
      </c>
      <c r="E44" s="1067">
        <v>504.55000000000018</v>
      </c>
      <c r="F44" s="1067">
        <v>16729.32</v>
      </c>
      <c r="G44" s="1067">
        <v>334.75</v>
      </c>
      <c r="H44" s="1067">
        <v>7084.75</v>
      </c>
      <c r="I44" s="1067">
        <v>334.75</v>
      </c>
      <c r="J44" s="1067">
        <v>12395.060000000001</v>
      </c>
      <c r="K44" s="1067">
        <v>0</v>
      </c>
      <c r="L44" s="1067">
        <v>0</v>
      </c>
      <c r="M44" s="1067">
        <v>0</v>
      </c>
      <c r="N44" s="1067">
        <v>0</v>
      </c>
      <c r="O44" s="1067"/>
      <c r="P44" s="1066">
        <v>70571.44</v>
      </c>
      <c r="Q44" s="1066">
        <v>111434.09</v>
      </c>
      <c r="R44" s="1068">
        <v>156.1</v>
      </c>
      <c r="S44" s="1068">
        <v>156.1</v>
      </c>
      <c r="T44" s="1069">
        <v>0</v>
      </c>
      <c r="U44" s="1069"/>
    </row>
    <row r="45" spans="1:21" x14ac:dyDescent="0.35">
      <c r="A45" s="1095"/>
      <c r="B45" s="1080" t="s">
        <v>163</v>
      </c>
      <c r="C45" s="1081">
        <v>19706.549999999996</v>
      </c>
      <c r="D45" s="1081">
        <v>13481.710000000001</v>
      </c>
      <c r="E45" s="1081">
        <v>504.55000000000018</v>
      </c>
      <c r="F45" s="1081">
        <v>16729.32</v>
      </c>
      <c r="G45" s="1081">
        <v>334.75</v>
      </c>
      <c r="H45" s="1081">
        <v>7084.75</v>
      </c>
      <c r="I45" s="1081">
        <v>334.75</v>
      </c>
      <c r="J45" s="1081">
        <v>12395.060000000001</v>
      </c>
      <c r="K45" s="1081">
        <v>0</v>
      </c>
      <c r="L45" s="1081">
        <v>0</v>
      </c>
      <c r="M45" s="1081">
        <v>0</v>
      </c>
      <c r="N45" s="1081">
        <v>0</v>
      </c>
      <c r="O45" s="1081">
        <v>0</v>
      </c>
      <c r="P45" s="1082">
        <v>70571.44</v>
      </c>
      <c r="Q45" s="1082">
        <v>111434.09</v>
      </c>
      <c r="R45" s="1083">
        <v>156.1</v>
      </c>
      <c r="S45" s="1083">
        <v>156.1</v>
      </c>
      <c r="T45" s="1084">
        <v>0</v>
      </c>
      <c r="U45" s="1083">
        <v>1</v>
      </c>
    </row>
    <row r="46" spans="1:21" x14ac:dyDescent="0.35">
      <c r="A46" s="28" t="s">
        <v>169</v>
      </c>
      <c r="B46" s="1061"/>
      <c r="C46" s="1067"/>
      <c r="D46" s="1067"/>
      <c r="E46" s="1067"/>
      <c r="F46" s="1067"/>
      <c r="G46" s="1067"/>
      <c r="H46" s="1067"/>
      <c r="I46" s="1067"/>
      <c r="J46" s="1067"/>
      <c r="K46" s="1067"/>
      <c r="L46" s="1067"/>
      <c r="M46" s="1067"/>
      <c r="N46" s="1067"/>
      <c r="O46" s="1067"/>
      <c r="P46" s="1066"/>
      <c r="Q46" s="1066"/>
      <c r="R46" s="1068"/>
      <c r="S46" s="1068"/>
      <c r="T46" s="1069"/>
      <c r="U46" s="1069"/>
    </row>
    <row r="47" spans="1:21" x14ac:dyDescent="0.35">
      <c r="B47" s="1061" t="s">
        <v>159</v>
      </c>
      <c r="C47" s="1067">
        <v>890911.64000000071</v>
      </c>
      <c r="D47" s="1067">
        <v>628099.01000000036</v>
      </c>
      <c r="E47" s="1067">
        <v>644096.41999999993</v>
      </c>
      <c r="F47" s="1067">
        <v>619617.71000000031</v>
      </c>
      <c r="G47" s="1067">
        <v>645905.9599999995</v>
      </c>
      <c r="H47" s="1067">
        <v>621734.58000000019</v>
      </c>
      <c r="I47" s="1067">
        <v>915222.9399999989</v>
      </c>
      <c r="J47" s="1067">
        <v>640793.37999999989</v>
      </c>
      <c r="K47" s="1067">
        <v>0</v>
      </c>
      <c r="L47" s="1067">
        <v>0</v>
      </c>
      <c r="M47" s="1067">
        <v>0</v>
      </c>
      <c r="N47" s="1067">
        <v>0</v>
      </c>
      <c r="O47" s="1067"/>
      <c r="P47" s="1066">
        <v>5606381.6399999997</v>
      </c>
      <c r="Q47" s="1066">
        <v>5921543.5600000005</v>
      </c>
      <c r="R47" s="1068">
        <v>8943.1</v>
      </c>
      <c r="S47" s="1068">
        <v>9444.2999999999993</v>
      </c>
      <c r="T47" s="1069">
        <v>501.19999999999891</v>
      </c>
      <c r="U47" s="1069">
        <v>124.34053471279144</v>
      </c>
    </row>
    <row r="48" spans="1:21" x14ac:dyDescent="0.35">
      <c r="B48" s="1061" t="s">
        <v>162</v>
      </c>
      <c r="C48" s="1067">
        <v>0</v>
      </c>
      <c r="D48" s="1067">
        <v>0</v>
      </c>
      <c r="E48" s="1067">
        <v>0</v>
      </c>
      <c r="F48" s="1067">
        <v>0</v>
      </c>
      <c r="G48" s="1067">
        <v>0</v>
      </c>
      <c r="H48" s="1067">
        <v>17500</v>
      </c>
      <c r="I48" s="1067">
        <v>0</v>
      </c>
      <c r="J48" s="1067">
        <v>0</v>
      </c>
      <c r="K48" s="1067">
        <v>0</v>
      </c>
      <c r="L48" s="1067">
        <v>0</v>
      </c>
      <c r="M48" s="1067">
        <v>0</v>
      </c>
      <c r="N48" s="1067">
        <v>0</v>
      </c>
      <c r="O48" s="1067"/>
      <c r="P48" s="1066">
        <v>17500</v>
      </c>
      <c r="Q48" s="1066">
        <v>0</v>
      </c>
      <c r="R48" s="1068">
        <v>202</v>
      </c>
      <c r="S48" s="1068">
        <v>202</v>
      </c>
      <c r="T48" s="1069">
        <v>0</v>
      </c>
      <c r="U48" s="1069">
        <v>2.6594652872085671</v>
      </c>
    </row>
    <row r="49" spans="1:21" x14ac:dyDescent="0.35">
      <c r="A49" s="1095"/>
      <c r="B49" s="1080" t="s">
        <v>163</v>
      </c>
      <c r="C49" s="1081">
        <v>890911.64000000071</v>
      </c>
      <c r="D49" s="1081">
        <v>628099.01000000036</v>
      </c>
      <c r="E49" s="1081">
        <v>644096.41999999993</v>
      </c>
      <c r="F49" s="1081">
        <v>619617.71000000031</v>
      </c>
      <c r="G49" s="1081">
        <v>645905.9599999995</v>
      </c>
      <c r="H49" s="1081">
        <v>639234.58000000019</v>
      </c>
      <c r="I49" s="1081">
        <v>915222.9399999989</v>
      </c>
      <c r="J49" s="1081">
        <v>640793.37999999989</v>
      </c>
      <c r="K49" s="1081">
        <v>0</v>
      </c>
      <c r="L49" s="1081">
        <v>0</v>
      </c>
      <c r="M49" s="1081">
        <v>0</v>
      </c>
      <c r="N49" s="1081">
        <v>0</v>
      </c>
      <c r="O49" s="1081">
        <v>0</v>
      </c>
      <c r="P49" s="1082">
        <v>5623881.6399999997</v>
      </c>
      <c r="Q49" s="1082">
        <v>5921543.5600000005</v>
      </c>
      <c r="R49" s="1083">
        <v>9145.1</v>
      </c>
      <c r="S49" s="1083">
        <v>9646.2999999999993</v>
      </c>
      <c r="T49" s="1084">
        <v>501.19999999999891</v>
      </c>
      <c r="U49" s="1083">
        <v>127</v>
      </c>
    </row>
    <row r="50" spans="1:21" x14ac:dyDescent="0.35">
      <c r="A50" s="28" t="s">
        <v>170</v>
      </c>
      <c r="B50" s="1061"/>
      <c r="C50" s="1067"/>
      <c r="D50" s="1067"/>
      <c r="E50" s="1067"/>
      <c r="F50" s="1067"/>
      <c r="G50" s="1067"/>
      <c r="H50" s="1067"/>
      <c r="I50" s="1067"/>
      <c r="J50" s="1067"/>
      <c r="K50" s="1067"/>
      <c r="L50" s="1067"/>
      <c r="M50" s="1067"/>
      <c r="N50" s="1067"/>
      <c r="O50" s="1067"/>
      <c r="P50" s="1066"/>
      <c r="Q50" s="1066"/>
      <c r="R50" s="1068"/>
      <c r="S50" s="1068"/>
      <c r="T50" s="1069"/>
      <c r="U50" s="1069"/>
    </row>
    <row r="51" spans="1:21" x14ac:dyDescent="0.35">
      <c r="B51" s="1061" t="s">
        <v>159</v>
      </c>
      <c r="C51" s="1067">
        <v>0</v>
      </c>
      <c r="D51" s="1067">
        <v>0</v>
      </c>
      <c r="E51" s="1067">
        <v>0</v>
      </c>
      <c r="F51" s="1067">
        <v>0</v>
      </c>
      <c r="G51" s="1067">
        <v>0</v>
      </c>
      <c r="H51" s="1067">
        <v>0</v>
      </c>
      <c r="I51" s="1067">
        <v>0</v>
      </c>
      <c r="J51" s="1067">
        <v>0</v>
      </c>
      <c r="K51" s="1067">
        <v>0</v>
      </c>
      <c r="L51" s="1067">
        <v>0</v>
      </c>
      <c r="M51" s="1067">
        <v>0</v>
      </c>
      <c r="N51" s="1067">
        <v>0</v>
      </c>
      <c r="O51" s="1067"/>
      <c r="P51" s="1066">
        <v>0</v>
      </c>
      <c r="Q51" s="1066">
        <v>0</v>
      </c>
      <c r="R51" s="1068">
        <v>0</v>
      </c>
      <c r="S51" s="1068">
        <v>150</v>
      </c>
      <c r="T51" s="1069">
        <v>150</v>
      </c>
      <c r="U51" s="1069">
        <v>0</v>
      </c>
    </row>
    <row r="52" spans="1:21" x14ac:dyDescent="0.35">
      <c r="B52" s="1061" t="s">
        <v>162</v>
      </c>
      <c r="C52" s="1067">
        <v>0</v>
      </c>
      <c r="D52" s="1067">
        <v>-15583.820000000003</v>
      </c>
      <c r="E52" s="1067">
        <v>19649.93</v>
      </c>
      <c r="F52" s="1067">
        <v>-1354.5</v>
      </c>
      <c r="G52" s="1067">
        <v>17207.66</v>
      </c>
      <c r="H52" s="1067">
        <v>3116.96</v>
      </c>
      <c r="I52" s="1067">
        <v>0</v>
      </c>
      <c r="J52" s="1067">
        <v>0</v>
      </c>
      <c r="K52" s="1067">
        <v>0</v>
      </c>
      <c r="L52" s="1067">
        <v>0</v>
      </c>
      <c r="M52" s="1067">
        <v>0</v>
      </c>
      <c r="N52" s="1067">
        <v>0</v>
      </c>
      <c r="O52" s="1067"/>
      <c r="P52" s="1066">
        <v>23036.229999999996</v>
      </c>
      <c r="Q52" s="1066">
        <v>339661.88</v>
      </c>
      <c r="R52" s="1068">
        <v>4500</v>
      </c>
      <c r="S52" s="1068">
        <v>9000</v>
      </c>
      <c r="T52" s="1069">
        <v>4500</v>
      </c>
      <c r="U52" s="1069">
        <v>0</v>
      </c>
    </row>
    <row r="53" spans="1:21" x14ac:dyDescent="0.35">
      <c r="A53" s="1095"/>
      <c r="B53" s="1080" t="s">
        <v>163</v>
      </c>
      <c r="C53" s="1081">
        <v>0</v>
      </c>
      <c r="D53" s="1081">
        <v>-15583.820000000003</v>
      </c>
      <c r="E53" s="1081">
        <v>19649.93</v>
      </c>
      <c r="F53" s="1081">
        <v>-1354.5</v>
      </c>
      <c r="G53" s="1081">
        <v>17207.66</v>
      </c>
      <c r="H53" s="1081">
        <v>3116.96</v>
      </c>
      <c r="I53" s="1081">
        <v>0</v>
      </c>
      <c r="J53" s="1081">
        <v>0</v>
      </c>
      <c r="K53" s="1081">
        <v>0</v>
      </c>
      <c r="L53" s="1081">
        <v>0</v>
      </c>
      <c r="M53" s="1081">
        <v>0</v>
      </c>
      <c r="N53" s="1081">
        <v>0</v>
      </c>
      <c r="O53" s="1081">
        <v>0</v>
      </c>
      <c r="P53" s="1082">
        <v>23036.229999999996</v>
      </c>
      <c r="Q53" s="1082">
        <v>339661.88</v>
      </c>
      <c r="R53" s="1083">
        <v>4500</v>
      </c>
      <c r="S53" s="1083">
        <v>9150</v>
      </c>
      <c r="T53" s="1081">
        <v>4650</v>
      </c>
      <c r="U53" s="1081">
        <v>0</v>
      </c>
    </row>
    <row r="54" spans="1:21" x14ac:dyDescent="0.35">
      <c r="A54" s="28" t="s">
        <v>171</v>
      </c>
      <c r="B54" s="1061"/>
      <c r="C54" s="1067"/>
      <c r="D54" s="1067"/>
      <c r="E54" s="1067"/>
      <c r="F54" s="1067"/>
      <c r="G54" s="1067"/>
      <c r="H54" s="1067"/>
      <c r="I54" s="1067"/>
      <c r="J54" s="1067"/>
      <c r="K54" s="1067"/>
      <c r="L54" s="1067"/>
      <c r="M54" s="1067"/>
      <c r="N54" s="1067"/>
      <c r="O54" s="1067"/>
      <c r="P54" s="1066"/>
      <c r="Q54" s="1066"/>
      <c r="R54" s="1067"/>
      <c r="S54" s="1067"/>
      <c r="T54" s="1067"/>
      <c r="U54" s="1067"/>
    </row>
    <row r="55" spans="1:21" x14ac:dyDescent="0.35">
      <c r="B55" s="1061" t="s">
        <v>159</v>
      </c>
      <c r="C55" s="1067">
        <v>90726.73000000001</v>
      </c>
      <c r="D55" s="1067">
        <v>5779278.6699996693</v>
      </c>
      <c r="E55" s="1067">
        <v>6568241.1199998073</v>
      </c>
      <c r="F55" s="1067">
        <v>8880229.440000277</v>
      </c>
      <c r="G55" s="1067">
        <v>5509225.1899995999</v>
      </c>
      <c r="H55" s="1067">
        <v>5525310.8300000252</v>
      </c>
      <c r="I55" s="1067">
        <v>5954509.3100000266</v>
      </c>
      <c r="J55" s="1067">
        <v>5998392.5100000184</v>
      </c>
      <c r="K55" s="1067">
        <v>0</v>
      </c>
      <c r="L55" s="1067">
        <v>0</v>
      </c>
      <c r="M55" s="1067">
        <v>0</v>
      </c>
      <c r="N55" s="1067">
        <v>0</v>
      </c>
      <c r="O55" s="1067"/>
      <c r="P55" s="1066">
        <v>44305913.799999423</v>
      </c>
      <c r="Q55" s="1066">
        <v>42741740.249999955</v>
      </c>
      <c r="R55" s="1068">
        <v>84965.8</v>
      </c>
      <c r="S55" s="1068">
        <v>84965.84</v>
      </c>
      <c r="T55" s="1069">
        <v>3.9999999993597157E-2</v>
      </c>
      <c r="U55" s="1069">
        <v>0</v>
      </c>
    </row>
    <row r="56" spans="1:21" x14ac:dyDescent="0.35">
      <c r="B56" s="1061" t="s">
        <v>160</v>
      </c>
      <c r="C56" s="1067">
        <v>0</v>
      </c>
      <c r="D56" s="1067">
        <v>3152761.0000000061</v>
      </c>
      <c r="E56" s="1067">
        <v>2458664.0000000051</v>
      </c>
      <c r="F56" s="1067">
        <v>-814.50000000000011</v>
      </c>
      <c r="G56" s="1067">
        <v>3239133.5200000014</v>
      </c>
      <c r="H56" s="1067">
        <v>3227589.8000000007</v>
      </c>
      <c r="I56" s="1067">
        <v>3329882.3900000025</v>
      </c>
      <c r="J56" s="1067">
        <v>3292066.1300000013</v>
      </c>
      <c r="K56" s="1067">
        <v>0</v>
      </c>
      <c r="L56" s="1067">
        <v>0</v>
      </c>
      <c r="M56" s="1067">
        <v>0</v>
      </c>
      <c r="N56" s="1067">
        <v>0</v>
      </c>
      <c r="O56" s="1067"/>
      <c r="P56" s="1066">
        <v>18699282.340000018</v>
      </c>
      <c r="Q56" s="1066">
        <v>15740445.580000086</v>
      </c>
      <c r="R56" s="1068">
        <v>22445.7</v>
      </c>
      <c r="S56" s="1068">
        <v>22445.7</v>
      </c>
      <c r="T56" s="1069">
        <v>0</v>
      </c>
      <c r="U56" s="1069">
        <v>0</v>
      </c>
    </row>
    <row r="57" spans="1:21" x14ac:dyDescent="0.35">
      <c r="B57" s="1061" t="s">
        <v>162</v>
      </c>
      <c r="C57" s="1067">
        <v>112676.13</v>
      </c>
      <c r="D57" s="1067">
        <v>13152729.189998623</v>
      </c>
      <c r="E57" s="1067">
        <v>13311864.349999998</v>
      </c>
      <c r="F57" s="1067">
        <v>13009617.830000181</v>
      </c>
      <c r="G57" s="1067">
        <v>14028106.30999974</v>
      </c>
      <c r="H57" s="1067">
        <v>13174584.249999911</v>
      </c>
      <c r="I57" s="1067">
        <v>13627854.609999914</v>
      </c>
      <c r="J57" s="1067">
        <v>13696611.059999993</v>
      </c>
      <c r="K57" s="1067">
        <v>0</v>
      </c>
      <c r="L57" s="1067">
        <v>0</v>
      </c>
      <c r="M57" s="1067">
        <v>0</v>
      </c>
      <c r="N57" s="1067">
        <v>0</v>
      </c>
      <c r="O57" s="1067"/>
      <c r="P57" s="1066">
        <v>94114043.729998365</v>
      </c>
      <c r="Q57" s="1066">
        <v>93216941.820000827</v>
      </c>
      <c r="R57" s="1068">
        <v>164140.59999999998</v>
      </c>
      <c r="S57" s="1068">
        <v>170846.96</v>
      </c>
      <c r="T57" s="1069">
        <v>6706.3600000000151</v>
      </c>
      <c r="U57" s="1069">
        <v>0</v>
      </c>
    </row>
    <row r="58" spans="1:21" x14ac:dyDescent="0.35">
      <c r="A58" s="1095"/>
      <c r="B58" s="1080" t="s">
        <v>163</v>
      </c>
      <c r="C58" s="1081">
        <v>203402.86000000002</v>
      </c>
      <c r="D58" s="1081">
        <v>22084768.859998301</v>
      </c>
      <c r="E58" s="1081">
        <v>22338769.469999813</v>
      </c>
      <c r="F58" s="1081">
        <v>21889032.770000458</v>
      </c>
      <c r="G58" s="1081">
        <v>22776465.01999934</v>
      </c>
      <c r="H58" s="1081">
        <v>21927484.879999936</v>
      </c>
      <c r="I58" s="1081">
        <v>22912246.309999943</v>
      </c>
      <c r="J58" s="1081">
        <v>22987069.70000001</v>
      </c>
      <c r="K58" s="1081">
        <v>0</v>
      </c>
      <c r="L58" s="1081">
        <v>0</v>
      </c>
      <c r="M58" s="1081">
        <v>0</v>
      </c>
      <c r="N58" s="1081">
        <v>0</v>
      </c>
      <c r="O58" s="1081">
        <v>0</v>
      </c>
      <c r="P58" s="1082">
        <v>157119239.8699978</v>
      </c>
      <c r="Q58" s="1082">
        <v>151699127.65000087</v>
      </c>
      <c r="R58" s="1083">
        <v>271552.09999999998</v>
      </c>
      <c r="S58" s="1083">
        <v>278258.5</v>
      </c>
      <c r="T58" s="1084">
        <v>6706.4000000000087</v>
      </c>
      <c r="U58" s="1084">
        <v>0</v>
      </c>
    </row>
    <row r="59" spans="1:21" x14ac:dyDescent="0.35">
      <c r="A59" s="28" t="s">
        <v>173</v>
      </c>
      <c r="B59" s="1061"/>
      <c r="C59" s="1067"/>
      <c r="D59" s="1067"/>
      <c r="E59" s="1067"/>
      <c r="F59" s="1067"/>
      <c r="G59" s="1067"/>
      <c r="H59" s="1067"/>
      <c r="I59" s="1067"/>
      <c r="J59" s="1067"/>
      <c r="K59" s="1067"/>
      <c r="L59" s="1067"/>
      <c r="M59" s="1067"/>
      <c r="N59" s="1067"/>
      <c r="O59" s="1067"/>
      <c r="P59" s="1066"/>
      <c r="Q59" s="1066"/>
      <c r="R59" s="1068"/>
      <c r="S59" s="1068"/>
      <c r="T59" s="1069"/>
      <c r="U59" s="1069"/>
    </row>
    <row r="60" spans="1:21" x14ac:dyDescent="0.35">
      <c r="B60" s="1061" t="s">
        <v>159</v>
      </c>
      <c r="C60" s="1067">
        <v>0</v>
      </c>
      <c r="D60" s="1067">
        <v>1038196.09</v>
      </c>
      <c r="E60" s="1067">
        <v>1046175.5099999967</v>
      </c>
      <c r="F60" s="1067">
        <v>44367.119999999552</v>
      </c>
      <c r="G60" s="1067">
        <v>1046726.2999999922</v>
      </c>
      <c r="H60" s="1067">
        <v>1017946.000000001</v>
      </c>
      <c r="I60" s="1067">
        <v>1057859.3699999847</v>
      </c>
      <c r="J60" s="1067">
        <v>1047876.0200000034</v>
      </c>
      <c r="K60" s="1067">
        <v>0</v>
      </c>
      <c r="L60" s="1067">
        <v>0</v>
      </c>
      <c r="M60" s="1067">
        <v>0</v>
      </c>
      <c r="N60" s="1067">
        <v>0</v>
      </c>
      <c r="O60" s="1067"/>
      <c r="P60" s="1066">
        <v>6299146.4099999778</v>
      </c>
      <c r="Q60" s="1066">
        <v>6108474.2199999578</v>
      </c>
      <c r="R60" s="1068">
        <v>10434.299999999999</v>
      </c>
      <c r="S60" s="1068">
        <v>10573.9</v>
      </c>
      <c r="T60" s="1069">
        <v>139.60000000000036</v>
      </c>
      <c r="U60" s="1069">
        <v>0</v>
      </c>
    </row>
    <row r="61" spans="1:21" x14ac:dyDescent="0.35">
      <c r="B61" s="1061" t="s">
        <v>160</v>
      </c>
      <c r="C61" s="1067">
        <v>0</v>
      </c>
      <c r="D61" s="1067">
        <v>0</v>
      </c>
      <c r="E61" s="1067">
        <v>0</v>
      </c>
      <c r="F61" s="1067">
        <v>971500</v>
      </c>
      <c r="G61" s="1067">
        <v>0</v>
      </c>
      <c r="H61" s="1067">
        <v>0</v>
      </c>
      <c r="I61" s="1067">
        <v>0</v>
      </c>
      <c r="J61" s="1067">
        <v>0</v>
      </c>
      <c r="K61" s="1067">
        <v>0</v>
      </c>
      <c r="L61" s="1067">
        <v>0</v>
      </c>
      <c r="M61" s="1067">
        <v>0</v>
      </c>
      <c r="N61" s="1067">
        <v>0</v>
      </c>
      <c r="O61" s="1067"/>
      <c r="P61" s="1066">
        <v>971500</v>
      </c>
      <c r="Q61" s="1066">
        <v>971500</v>
      </c>
      <c r="R61" s="1068">
        <v>1943</v>
      </c>
      <c r="S61" s="1068">
        <v>1943</v>
      </c>
      <c r="T61" s="1069">
        <v>0</v>
      </c>
      <c r="U61" s="1069">
        <v>0</v>
      </c>
    </row>
    <row r="62" spans="1:21" x14ac:dyDescent="0.35">
      <c r="A62" s="1095"/>
      <c r="B62" s="1080" t="s">
        <v>163</v>
      </c>
      <c r="C62" s="1081">
        <v>0</v>
      </c>
      <c r="D62" s="1081">
        <v>1038196.09</v>
      </c>
      <c r="E62" s="1081">
        <v>1046175.5099999967</v>
      </c>
      <c r="F62" s="1081">
        <v>1015867.1199999995</v>
      </c>
      <c r="G62" s="1081">
        <v>1046726.2999999922</v>
      </c>
      <c r="H62" s="1081">
        <v>1017946.000000001</v>
      </c>
      <c r="I62" s="1081">
        <v>1057859.3699999847</v>
      </c>
      <c r="J62" s="1081">
        <v>1047876.0200000034</v>
      </c>
      <c r="K62" s="1081">
        <v>0</v>
      </c>
      <c r="L62" s="1081">
        <v>0</v>
      </c>
      <c r="M62" s="1081">
        <v>0</v>
      </c>
      <c r="N62" s="1081">
        <v>0</v>
      </c>
      <c r="O62" s="1081">
        <v>0</v>
      </c>
      <c r="P62" s="1082">
        <v>7270646.4099999778</v>
      </c>
      <c r="Q62" s="1082">
        <v>7079974.2199999569</v>
      </c>
      <c r="R62" s="1083">
        <v>12377.3</v>
      </c>
      <c r="S62" s="1083">
        <v>12516.9</v>
      </c>
      <c r="T62" s="1084">
        <v>139.60000000000036</v>
      </c>
      <c r="U62" s="1084">
        <v>0</v>
      </c>
    </row>
    <row r="63" spans="1:21" x14ac:dyDescent="0.35">
      <c r="A63" s="28" t="s">
        <v>174</v>
      </c>
      <c r="B63" s="1061"/>
      <c r="C63" s="1067"/>
      <c r="D63" s="1067"/>
      <c r="E63" s="1067"/>
      <c r="F63" s="1067"/>
      <c r="G63" s="1067"/>
      <c r="H63" s="1067"/>
      <c r="I63" s="1067"/>
      <c r="J63" s="1067"/>
      <c r="K63" s="1067"/>
      <c r="L63" s="1067"/>
      <c r="M63" s="1067"/>
      <c r="N63" s="1067"/>
      <c r="O63" s="1067"/>
      <c r="P63" s="1066"/>
      <c r="Q63" s="1066"/>
      <c r="R63" s="1068"/>
      <c r="S63" s="1068"/>
      <c r="T63" s="1069"/>
      <c r="U63" s="1069"/>
    </row>
    <row r="64" spans="1:21" x14ac:dyDescent="0.35">
      <c r="B64" s="1061" t="s">
        <v>159</v>
      </c>
      <c r="C64" s="1067">
        <v>612510</v>
      </c>
      <c r="D64" s="1067">
        <v>-72995</v>
      </c>
      <c r="E64" s="1067">
        <v>-196875</v>
      </c>
      <c r="F64" s="1067">
        <v>662325</v>
      </c>
      <c r="G64" s="1067">
        <v>71310</v>
      </c>
      <c r="H64" s="1067">
        <v>219460</v>
      </c>
      <c r="I64" s="1067">
        <v>312420</v>
      </c>
      <c r="J64" s="1067">
        <v>369940</v>
      </c>
      <c r="K64" s="1067">
        <v>0</v>
      </c>
      <c r="L64" s="1067">
        <v>0</v>
      </c>
      <c r="M64" s="1067">
        <v>0</v>
      </c>
      <c r="N64" s="1067">
        <v>0</v>
      </c>
      <c r="O64" s="1067"/>
      <c r="P64" s="1066">
        <v>1978095</v>
      </c>
      <c r="Q64" s="1066">
        <v>1784140</v>
      </c>
      <c r="R64" s="1068">
        <v>2616.5</v>
      </c>
      <c r="S64" s="1068">
        <v>2969.3</v>
      </c>
      <c r="T64" s="1069">
        <v>352.80000000000018</v>
      </c>
      <c r="U64" s="1069">
        <v>0</v>
      </c>
    </row>
    <row r="65" spans="1:21" x14ac:dyDescent="0.35">
      <c r="B65" s="1061" t="s">
        <v>162</v>
      </c>
      <c r="C65" s="1067">
        <v>0</v>
      </c>
      <c r="D65" s="1067">
        <v>422675</v>
      </c>
      <c r="E65" s="1067">
        <v>0</v>
      </c>
      <c r="F65" s="1067">
        <v>264725</v>
      </c>
      <c r="G65" s="1067">
        <v>0</v>
      </c>
      <c r="H65" s="1067">
        <v>157950</v>
      </c>
      <c r="I65" s="1067">
        <v>362910</v>
      </c>
      <c r="J65" s="1067">
        <v>0</v>
      </c>
      <c r="K65" s="1067">
        <v>0</v>
      </c>
      <c r="L65" s="1067">
        <v>0</v>
      </c>
      <c r="M65" s="1067">
        <v>0</v>
      </c>
      <c r="N65" s="1067">
        <v>0</v>
      </c>
      <c r="O65" s="1067"/>
      <c r="P65" s="1066">
        <v>1208260</v>
      </c>
      <c r="Q65" s="1066">
        <v>845350</v>
      </c>
      <c r="R65" s="1068">
        <v>1690.7</v>
      </c>
      <c r="S65" s="1068">
        <v>1690.7</v>
      </c>
      <c r="T65" s="1069">
        <v>0</v>
      </c>
      <c r="U65" s="1069">
        <v>0</v>
      </c>
    </row>
    <row r="66" spans="1:21" x14ac:dyDescent="0.35">
      <c r="A66" s="1095"/>
      <c r="B66" s="1080" t="s">
        <v>163</v>
      </c>
      <c r="C66" s="1081">
        <v>612510</v>
      </c>
      <c r="D66" s="1081">
        <v>349680</v>
      </c>
      <c r="E66" s="1081">
        <v>-196875</v>
      </c>
      <c r="F66" s="1081">
        <v>927050</v>
      </c>
      <c r="G66" s="1081">
        <v>71310</v>
      </c>
      <c r="H66" s="1081">
        <v>377410</v>
      </c>
      <c r="I66" s="1081">
        <v>675330</v>
      </c>
      <c r="J66" s="1081">
        <v>369940</v>
      </c>
      <c r="K66" s="1081">
        <v>0</v>
      </c>
      <c r="L66" s="1081">
        <v>0</v>
      </c>
      <c r="M66" s="1081">
        <v>0</v>
      </c>
      <c r="N66" s="1081">
        <v>0</v>
      </c>
      <c r="O66" s="1081"/>
      <c r="P66" s="1082">
        <v>3186355</v>
      </c>
      <c r="Q66" s="1082">
        <v>2629490</v>
      </c>
      <c r="R66" s="1083">
        <v>4307.2</v>
      </c>
      <c r="S66" s="1083">
        <v>4660</v>
      </c>
      <c r="T66" s="1084">
        <v>352.80000000000018</v>
      </c>
      <c r="U66" s="1084">
        <v>0</v>
      </c>
    </row>
    <row r="67" spans="1:21" x14ac:dyDescent="0.35">
      <c r="A67" s="28" t="s">
        <v>449</v>
      </c>
      <c r="B67" s="1061"/>
      <c r="C67" s="1067"/>
      <c r="D67" s="1067"/>
      <c r="E67" s="1067"/>
      <c r="F67" s="1067"/>
      <c r="G67" s="1067"/>
      <c r="H67" s="1067"/>
      <c r="I67" s="1067"/>
      <c r="J67" s="1067"/>
      <c r="K67" s="1067"/>
      <c r="L67" s="1067"/>
      <c r="M67" s="1067"/>
      <c r="N67" s="1067"/>
      <c r="O67" s="1067"/>
      <c r="P67" s="1066"/>
      <c r="Q67" s="1066"/>
      <c r="R67" s="1068"/>
      <c r="S67" s="1068"/>
      <c r="T67" s="1069"/>
      <c r="U67" s="1069"/>
    </row>
    <row r="68" spans="1:21" x14ac:dyDescent="0.35">
      <c r="B68" s="1061" t="s">
        <v>159</v>
      </c>
      <c r="C68" s="1067">
        <v>0</v>
      </c>
      <c r="D68" s="1067">
        <v>307710.1300000085</v>
      </c>
      <c r="E68" s="1067">
        <v>347842.69000001031</v>
      </c>
      <c r="F68" s="1067">
        <v>123914.73000000152</v>
      </c>
      <c r="G68" s="1067">
        <v>379201.80000001023</v>
      </c>
      <c r="H68" s="1067">
        <v>372989.75999999838</v>
      </c>
      <c r="I68" s="1067">
        <v>403076.80000001081</v>
      </c>
      <c r="J68" s="1067">
        <v>388642.45000001072</v>
      </c>
      <c r="K68" s="1067">
        <v>0</v>
      </c>
      <c r="L68" s="1067">
        <v>0</v>
      </c>
      <c r="M68" s="1067">
        <v>0</v>
      </c>
      <c r="N68" s="1067">
        <v>0</v>
      </c>
      <c r="O68" s="1067"/>
      <c r="P68" s="1066">
        <v>2323378.3600000506</v>
      </c>
      <c r="Q68" s="1066">
        <v>1492559.5000000296</v>
      </c>
      <c r="R68" s="1068">
        <v>3986.7</v>
      </c>
      <c r="S68" s="1068">
        <v>4500</v>
      </c>
      <c r="T68" s="1069">
        <v>513.30000000000018</v>
      </c>
      <c r="U68" s="1069">
        <v>0</v>
      </c>
    </row>
    <row r="69" spans="1:21" x14ac:dyDescent="0.35">
      <c r="B69" s="1061" t="s">
        <v>160</v>
      </c>
      <c r="C69" s="1067">
        <v>0</v>
      </c>
      <c r="D69" s="1067">
        <v>0</v>
      </c>
      <c r="E69" s="1067">
        <v>0</v>
      </c>
      <c r="F69" s="1067">
        <v>250000</v>
      </c>
      <c r="G69" s="1067">
        <v>0</v>
      </c>
      <c r="H69" s="1067">
        <v>0</v>
      </c>
      <c r="I69" s="1067">
        <v>0</v>
      </c>
      <c r="J69" s="1067">
        <v>0</v>
      </c>
      <c r="K69" s="1067">
        <v>0</v>
      </c>
      <c r="L69" s="1067">
        <v>0</v>
      </c>
      <c r="M69" s="1067">
        <v>0</v>
      </c>
      <c r="N69" s="1067">
        <v>0</v>
      </c>
      <c r="O69" s="1067"/>
      <c r="P69" s="1066">
        <v>250000</v>
      </c>
      <c r="Q69" s="1066">
        <v>0</v>
      </c>
      <c r="R69" s="1068">
        <v>500</v>
      </c>
      <c r="S69" s="1068">
        <v>500</v>
      </c>
      <c r="T69" s="1069">
        <v>0</v>
      </c>
      <c r="U69" s="1069"/>
    </row>
    <row r="70" spans="1:21" x14ac:dyDescent="0.35">
      <c r="A70" s="1095"/>
      <c r="B70" s="1080" t="s">
        <v>163</v>
      </c>
      <c r="C70" s="1081">
        <v>0</v>
      </c>
      <c r="D70" s="1081">
        <v>307710.1300000085</v>
      </c>
      <c r="E70" s="1081">
        <v>347842.69000001031</v>
      </c>
      <c r="F70" s="1081">
        <v>373914.73000000149</v>
      </c>
      <c r="G70" s="1081">
        <v>379201.80000001023</v>
      </c>
      <c r="H70" s="1081">
        <v>372989.75999999838</v>
      </c>
      <c r="I70" s="1081">
        <v>403076.80000001081</v>
      </c>
      <c r="J70" s="1081">
        <v>388642.45000001072</v>
      </c>
      <c r="K70" s="1081">
        <v>0</v>
      </c>
      <c r="L70" s="1081">
        <v>0</v>
      </c>
      <c r="M70" s="1081">
        <v>0</v>
      </c>
      <c r="N70" s="1081">
        <v>0</v>
      </c>
      <c r="O70" s="1081"/>
      <c r="P70" s="1082">
        <v>2573378.3600000506</v>
      </c>
      <c r="Q70" s="1082">
        <v>1492559.5000000296</v>
      </c>
      <c r="R70" s="1083">
        <v>4486.7</v>
      </c>
      <c r="S70" s="1083">
        <v>5000</v>
      </c>
      <c r="T70" s="1084">
        <v>513.30000000000018</v>
      </c>
      <c r="U70" s="1084">
        <v>0</v>
      </c>
    </row>
    <row r="71" spans="1:21" x14ac:dyDescent="0.35">
      <c r="A71" s="28" t="s">
        <v>175</v>
      </c>
      <c r="B71" s="1061"/>
      <c r="C71" s="1067"/>
      <c r="D71" s="1067"/>
      <c r="E71" s="1067"/>
      <c r="F71" s="1067"/>
      <c r="G71" s="1067"/>
      <c r="H71" s="1067"/>
      <c r="I71" s="1067"/>
      <c r="J71" s="1067"/>
      <c r="K71" s="1067"/>
      <c r="L71" s="1067"/>
      <c r="M71" s="1067"/>
      <c r="N71" s="1067"/>
      <c r="O71" s="1067"/>
      <c r="P71" s="1066"/>
      <c r="Q71" s="1066"/>
      <c r="R71" s="1068"/>
      <c r="S71" s="1068"/>
      <c r="T71" s="1069"/>
      <c r="U71" s="1069"/>
    </row>
    <row r="72" spans="1:21" x14ac:dyDescent="0.35">
      <c r="B72" s="1061" t="s">
        <v>159</v>
      </c>
      <c r="C72" s="1067">
        <v>14092.5</v>
      </c>
      <c r="D72" s="1067">
        <v>1434370.2199999997</v>
      </c>
      <c r="E72" s="1067">
        <v>4126425.91</v>
      </c>
      <c r="F72" s="1067">
        <v>5210112.6800000006</v>
      </c>
      <c r="G72" s="1067">
        <v>1544063.0499999993</v>
      </c>
      <c r="H72" s="1067">
        <v>1320904.4400000006</v>
      </c>
      <c r="I72" s="1067">
        <v>2187838.75</v>
      </c>
      <c r="J72" s="1067">
        <v>-943644.80000000098</v>
      </c>
      <c r="K72" s="1067">
        <v>0</v>
      </c>
      <c r="L72" s="1067">
        <v>0</v>
      </c>
      <c r="M72" s="1067">
        <v>0</v>
      </c>
      <c r="N72" s="1067">
        <v>0</v>
      </c>
      <c r="O72" s="1067"/>
      <c r="P72" s="1066">
        <v>14894162.75</v>
      </c>
      <c r="Q72" s="1066">
        <v>16509500.849999998</v>
      </c>
      <c r="R72" s="1068">
        <v>36028</v>
      </c>
      <c r="S72" s="1068">
        <v>36028</v>
      </c>
      <c r="T72" s="1069">
        <v>0</v>
      </c>
      <c r="U72" s="1069">
        <v>0</v>
      </c>
    </row>
    <row r="73" spans="1:21" x14ac:dyDescent="0.35">
      <c r="B73" s="1061" t="s">
        <v>160</v>
      </c>
      <c r="C73" s="1067">
        <v>0</v>
      </c>
      <c r="D73" s="1067">
        <v>1284593.52</v>
      </c>
      <c r="E73" s="1067">
        <v>1317271.8400000003</v>
      </c>
      <c r="F73" s="1067">
        <v>73284.639999999985</v>
      </c>
      <c r="G73" s="1067">
        <v>1372202.1800000002</v>
      </c>
      <c r="H73" s="1067">
        <v>1199396.2100000002</v>
      </c>
      <c r="I73" s="1067">
        <v>1387494.3499999996</v>
      </c>
      <c r="J73" s="1067">
        <v>1389324.3700000003</v>
      </c>
      <c r="K73" s="1067">
        <v>0</v>
      </c>
      <c r="L73" s="1067">
        <v>0</v>
      </c>
      <c r="M73" s="1067">
        <v>0</v>
      </c>
      <c r="N73" s="1067">
        <v>0</v>
      </c>
      <c r="O73" s="1067"/>
      <c r="P73" s="1066">
        <v>8023567.1100000003</v>
      </c>
      <c r="Q73" s="1066">
        <v>6661138.2999999989</v>
      </c>
      <c r="R73" s="1068">
        <v>10627.2</v>
      </c>
      <c r="S73" s="1068">
        <v>10627.2</v>
      </c>
      <c r="T73" s="1069">
        <v>0</v>
      </c>
      <c r="U73" s="1069">
        <v>0</v>
      </c>
    </row>
    <row r="74" spans="1:21" x14ac:dyDescent="0.35">
      <c r="B74" s="1061" t="s">
        <v>538</v>
      </c>
      <c r="C74" s="1067">
        <v>0</v>
      </c>
      <c r="D74" s="1067">
        <v>2680599.9999999995</v>
      </c>
      <c r="E74" s="1067">
        <v>0</v>
      </c>
      <c r="F74" s="1067">
        <v>828.75</v>
      </c>
      <c r="G74" s="1067">
        <v>2853957.59</v>
      </c>
      <c r="H74" s="1067">
        <v>2793921.39</v>
      </c>
      <c r="I74" s="1067">
        <v>2393092.2700000005</v>
      </c>
      <c r="J74" s="1067">
        <v>-462660.01</v>
      </c>
      <c r="K74" s="1067">
        <v>0</v>
      </c>
      <c r="L74" s="1067">
        <v>0</v>
      </c>
      <c r="M74" s="1067">
        <v>0</v>
      </c>
      <c r="N74" s="1067">
        <v>0</v>
      </c>
      <c r="O74" s="1067"/>
      <c r="P74" s="1066">
        <v>10259739.99</v>
      </c>
      <c r="Q74" s="1066">
        <v>9461880.6500000004</v>
      </c>
      <c r="R74" s="1068">
        <v>10795.8</v>
      </c>
      <c r="S74" s="1068">
        <v>10795.8</v>
      </c>
      <c r="T74" s="1069">
        <v>0</v>
      </c>
      <c r="U74" s="1069">
        <v>0</v>
      </c>
    </row>
    <row r="75" spans="1:21" x14ac:dyDescent="0.35">
      <c r="B75" s="1061" t="s">
        <v>162</v>
      </c>
      <c r="C75" s="1067">
        <v>0</v>
      </c>
      <c r="D75" s="1067">
        <v>2758685.2799999993</v>
      </c>
      <c r="E75" s="1067">
        <v>2837265.5999999996</v>
      </c>
      <c r="F75" s="1067">
        <v>2780652.1100000008</v>
      </c>
      <c r="G75" s="1067">
        <v>2986815.9300000006</v>
      </c>
      <c r="H75" s="1067">
        <v>2775770.8700000006</v>
      </c>
      <c r="I75" s="1067">
        <v>3140999.3000000003</v>
      </c>
      <c r="J75" s="1067">
        <v>8839663.2699999996</v>
      </c>
      <c r="K75" s="1067">
        <v>0</v>
      </c>
      <c r="L75" s="1067">
        <v>0</v>
      </c>
      <c r="M75" s="1067">
        <v>0</v>
      </c>
      <c r="N75" s="1067">
        <v>0</v>
      </c>
      <c r="O75" s="1067"/>
      <c r="P75" s="1066">
        <v>26119852.360000003</v>
      </c>
      <c r="Q75" s="1066">
        <v>16068019.719999999</v>
      </c>
      <c r="R75" s="1068">
        <v>50497</v>
      </c>
      <c r="S75" s="1068">
        <v>41449.1</v>
      </c>
      <c r="T75" s="1069">
        <v>-9047.9000000000015</v>
      </c>
      <c r="U75" s="1069">
        <v>0</v>
      </c>
    </row>
    <row r="76" spans="1:21" x14ac:dyDescent="0.35">
      <c r="A76" s="1095"/>
      <c r="B76" s="1080" t="s">
        <v>163</v>
      </c>
      <c r="C76" s="1081">
        <v>14092.5</v>
      </c>
      <c r="D76" s="1081">
        <v>8158249.0199999986</v>
      </c>
      <c r="E76" s="1081">
        <v>8280963.3499999996</v>
      </c>
      <c r="F76" s="1081">
        <v>8064878.1800000016</v>
      </c>
      <c r="G76" s="1081">
        <v>8757038.75</v>
      </c>
      <c r="H76" s="1081">
        <v>8089992.910000002</v>
      </c>
      <c r="I76" s="1081">
        <v>9109424.6699999999</v>
      </c>
      <c r="J76" s="1081">
        <v>8822682.8299999982</v>
      </c>
      <c r="K76" s="1081">
        <v>0</v>
      </c>
      <c r="L76" s="1081">
        <v>0</v>
      </c>
      <c r="M76" s="1081">
        <v>0</v>
      </c>
      <c r="N76" s="1081">
        <v>0</v>
      </c>
      <c r="O76" s="1081"/>
      <c r="P76" s="1082">
        <v>59297322.210000008</v>
      </c>
      <c r="Q76" s="1082">
        <v>48700539.520000003</v>
      </c>
      <c r="R76" s="1083">
        <v>107948</v>
      </c>
      <c r="S76" s="1083">
        <v>98900.1</v>
      </c>
      <c r="T76" s="1083">
        <v>-9047.9000000000015</v>
      </c>
      <c r="U76" s="1084">
        <v>0</v>
      </c>
    </row>
    <row r="77" spans="1:21" x14ac:dyDescent="0.35">
      <c r="A77" s="28" t="s">
        <v>176</v>
      </c>
      <c r="B77" s="1061"/>
      <c r="C77" s="1067"/>
      <c r="D77" s="1067"/>
      <c r="E77" s="1067"/>
      <c r="F77" s="1067"/>
      <c r="G77" s="1067"/>
      <c r="H77" s="1067"/>
      <c r="I77" s="1067"/>
      <c r="J77" s="1067"/>
      <c r="K77" s="1067"/>
      <c r="L77" s="1067"/>
      <c r="M77" s="1067"/>
      <c r="N77" s="1067"/>
      <c r="O77" s="1067"/>
      <c r="P77" s="1066"/>
      <c r="Q77" s="1066"/>
      <c r="R77" s="1068"/>
      <c r="S77" s="1068"/>
      <c r="T77" s="1069"/>
      <c r="U77" s="1069"/>
    </row>
    <row r="78" spans="1:21" x14ac:dyDescent="0.35">
      <c r="B78" s="1061" t="s">
        <v>159</v>
      </c>
      <c r="C78" s="1067">
        <v>-210</v>
      </c>
      <c r="D78" s="1067">
        <v>835397.96000000206</v>
      </c>
      <c r="E78" s="1067">
        <v>2235308.4900000044</v>
      </c>
      <c r="F78" s="1067">
        <v>2231690.8299999963</v>
      </c>
      <c r="G78" s="1067">
        <v>1003165.9500000023</v>
      </c>
      <c r="H78" s="1067">
        <v>806222.82000000053</v>
      </c>
      <c r="I78" s="1067">
        <v>1244713.0000000037</v>
      </c>
      <c r="J78" s="1067">
        <v>1740981.7400000005</v>
      </c>
      <c r="K78" s="1067">
        <v>0</v>
      </c>
      <c r="L78" s="1067">
        <v>0</v>
      </c>
      <c r="M78" s="1067">
        <v>0</v>
      </c>
      <c r="N78" s="1067">
        <v>0</v>
      </c>
      <c r="O78" s="1067"/>
      <c r="P78" s="1066">
        <v>10097270.79000001</v>
      </c>
      <c r="Q78" s="1066">
        <v>11263845.440000007</v>
      </c>
      <c r="R78" s="1068">
        <v>23187.5</v>
      </c>
      <c r="S78" s="1068">
        <v>23187.5</v>
      </c>
      <c r="T78" s="1069">
        <v>0</v>
      </c>
      <c r="U78" s="1069">
        <v>0</v>
      </c>
    </row>
    <row r="79" spans="1:21" x14ac:dyDescent="0.35">
      <c r="B79" s="1061" t="s">
        <v>160</v>
      </c>
      <c r="C79" s="1067">
        <v>0</v>
      </c>
      <c r="D79" s="1067">
        <v>312984.11000000034</v>
      </c>
      <c r="E79" s="1067">
        <v>302473.69999999943</v>
      </c>
      <c r="F79" s="1067">
        <v>28242.190000000002</v>
      </c>
      <c r="G79" s="1067">
        <v>311161.24000000057</v>
      </c>
      <c r="H79" s="1067">
        <v>338682.46999999986</v>
      </c>
      <c r="I79" s="1067">
        <v>348927.51000000024</v>
      </c>
      <c r="J79" s="1067">
        <v>355690.48000000016</v>
      </c>
      <c r="K79" s="1067">
        <v>0</v>
      </c>
      <c r="L79" s="1067">
        <v>0</v>
      </c>
      <c r="M79" s="1067">
        <v>0</v>
      </c>
      <c r="N79" s="1067">
        <v>0</v>
      </c>
      <c r="O79" s="1067"/>
      <c r="P79" s="1066">
        <v>1998161.7000000007</v>
      </c>
      <c r="Q79" s="1066">
        <v>1660294.649999999</v>
      </c>
      <c r="R79" s="1068">
        <v>2574.8000000000002</v>
      </c>
      <c r="S79" s="1068">
        <v>2574.8000000000002</v>
      </c>
      <c r="T79" s="1069">
        <v>0</v>
      </c>
      <c r="U79" s="1069">
        <v>0</v>
      </c>
    </row>
    <row r="80" spans="1:21" x14ac:dyDescent="0.35">
      <c r="B80" s="1061" t="s">
        <v>538</v>
      </c>
      <c r="C80" s="1067">
        <v>0</v>
      </c>
      <c r="D80" s="1067">
        <v>1099574.9999999988</v>
      </c>
      <c r="E80" s="1067">
        <v>0</v>
      </c>
      <c r="F80" s="1067">
        <v>-590.4</v>
      </c>
      <c r="G80" s="1067">
        <v>1201192.0400000003</v>
      </c>
      <c r="H80" s="1067">
        <v>1295185.1500000008</v>
      </c>
      <c r="I80" s="1067">
        <v>802938.20999999961</v>
      </c>
      <c r="J80" s="1067">
        <v>0</v>
      </c>
      <c r="K80" s="1067">
        <v>0</v>
      </c>
      <c r="L80" s="1067">
        <v>0</v>
      </c>
      <c r="M80" s="1067">
        <v>0</v>
      </c>
      <c r="N80" s="1067">
        <v>0</v>
      </c>
      <c r="O80" s="1067"/>
      <c r="P80" s="1066">
        <v>4398300</v>
      </c>
      <c r="Q80" s="1066">
        <v>3788419.8499999996</v>
      </c>
      <c r="R80" s="1068">
        <v>4398.3</v>
      </c>
      <c r="S80" s="1068">
        <v>4398.3</v>
      </c>
      <c r="T80" s="1069">
        <v>0</v>
      </c>
      <c r="U80" s="1069">
        <v>0</v>
      </c>
    </row>
    <row r="81" spans="1:21" x14ac:dyDescent="0.35">
      <c r="B81" s="1061" t="s">
        <v>162</v>
      </c>
      <c r="C81" s="1067">
        <v>0</v>
      </c>
      <c r="D81" s="1067">
        <v>1704342.359999985</v>
      </c>
      <c r="E81" s="1067">
        <v>1722020.1899999953</v>
      </c>
      <c r="F81" s="1067">
        <v>1659868.0999999961</v>
      </c>
      <c r="G81" s="1067">
        <v>1724712.1699999832</v>
      </c>
      <c r="H81" s="1067">
        <v>1613479.0499999984</v>
      </c>
      <c r="I81" s="1067">
        <v>2099904.39</v>
      </c>
      <c r="J81" s="1067">
        <v>1964900.3099999963</v>
      </c>
      <c r="K81" s="1067">
        <v>0</v>
      </c>
      <c r="L81" s="1067">
        <v>0</v>
      </c>
      <c r="M81" s="1067">
        <v>0</v>
      </c>
      <c r="N81" s="1067">
        <v>0</v>
      </c>
      <c r="O81" s="1067"/>
      <c r="P81" s="1066">
        <v>12489226.569999956</v>
      </c>
      <c r="Q81" s="1066">
        <v>12355130.209999913</v>
      </c>
      <c r="R81" s="1068">
        <v>20449.300000000003</v>
      </c>
      <c r="S81" s="1068">
        <v>22434.9</v>
      </c>
      <c r="T81" s="1069">
        <v>1985.5999999999985</v>
      </c>
      <c r="U81" s="1069">
        <v>0</v>
      </c>
    </row>
    <row r="82" spans="1:21" x14ac:dyDescent="0.35">
      <c r="A82" s="1095"/>
      <c r="B82" s="1080" t="s">
        <v>163</v>
      </c>
      <c r="C82" s="1081">
        <v>-210</v>
      </c>
      <c r="D82" s="1081">
        <v>3952299.4299999862</v>
      </c>
      <c r="E82" s="1081">
        <v>4259802.379999999</v>
      </c>
      <c r="F82" s="1081">
        <v>3919210.7199999923</v>
      </c>
      <c r="G82" s="1081">
        <v>4240231.3999999864</v>
      </c>
      <c r="H82" s="1081">
        <v>4053569.4899999998</v>
      </c>
      <c r="I82" s="1081">
        <v>4496483.1100000031</v>
      </c>
      <c r="J82" s="1081">
        <v>4061572.529999997</v>
      </c>
      <c r="K82" s="1081">
        <v>0</v>
      </c>
      <c r="L82" s="1081">
        <v>0</v>
      </c>
      <c r="M82" s="1081">
        <v>0</v>
      </c>
      <c r="N82" s="1081">
        <v>0</v>
      </c>
      <c r="O82" s="1081"/>
      <c r="P82" s="1082">
        <v>28982959.059999965</v>
      </c>
      <c r="Q82" s="1082">
        <v>29067690.149999917</v>
      </c>
      <c r="R82" s="1083">
        <v>50609.9</v>
      </c>
      <c r="S82" s="1083">
        <v>52595.5</v>
      </c>
      <c r="T82" s="1084">
        <v>1985.5999999999985</v>
      </c>
      <c r="U82" s="1084">
        <v>0</v>
      </c>
    </row>
    <row r="83" spans="1:21" x14ac:dyDescent="0.35">
      <c r="A83" s="28" t="s">
        <v>450</v>
      </c>
      <c r="B83" s="1061"/>
      <c r="C83" s="1067"/>
      <c r="D83" s="1067"/>
      <c r="E83" s="1067"/>
      <c r="F83" s="1067"/>
      <c r="G83" s="1067"/>
      <c r="H83" s="1067"/>
      <c r="I83" s="1067"/>
      <c r="J83" s="1067"/>
      <c r="K83" s="1067"/>
      <c r="L83" s="1067"/>
      <c r="M83" s="1067"/>
      <c r="N83" s="1067"/>
      <c r="O83" s="1067"/>
      <c r="P83" s="1066"/>
      <c r="Q83" s="1066"/>
      <c r="R83" s="1068"/>
      <c r="S83" s="1068"/>
      <c r="T83" s="1069"/>
      <c r="U83" s="1069"/>
    </row>
    <row r="84" spans="1:21" x14ac:dyDescent="0.35">
      <c r="B84" s="1061" t="s">
        <v>159</v>
      </c>
      <c r="C84" s="1067">
        <v>11708.47</v>
      </c>
      <c r="D84" s="1067">
        <v>993173.41</v>
      </c>
      <c r="E84" s="1067">
        <v>1677828.2600000002</v>
      </c>
      <c r="F84" s="1067">
        <v>1778745.5899999999</v>
      </c>
      <c r="G84" s="1067">
        <v>1333971.3</v>
      </c>
      <c r="H84" s="1067">
        <v>1290519.81</v>
      </c>
      <c r="I84" s="1067">
        <v>2641759.09</v>
      </c>
      <c r="J84" s="1067">
        <v>1604807.12</v>
      </c>
      <c r="K84" s="1067">
        <v>0</v>
      </c>
      <c r="L84" s="1067">
        <v>0</v>
      </c>
      <c r="M84" s="1067">
        <v>0</v>
      </c>
      <c r="N84" s="1067">
        <v>0</v>
      </c>
      <c r="O84" s="1067"/>
      <c r="P84" s="1066">
        <v>11332513.050000001</v>
      </c>
      <c r="Q84" s="1066">
        <v>10175895.800000001</v>
      </c>
      <c r="R84" s="1068">
        <v>19652.16</v>
      </c>
      <c r="S84" s="1068">
        <v>19652.16</v>
      </c>
      <c r="T84" s="1069">
        <v>0</v>
      </c>
      <c r="U84" s="1069"/>
    </row>
    <row r="85" spans="1:21" x14ac:dyDescent="0.35">
      <c r="B85" s="1061" t="s">
        <v>162</v>
      </c>
      <c r="C85" s="1067">
        <v>10585.529999999999</v>
      </c>
      <c r="D85" s="1067">
        <v>652781.16000000015</v>
      </c>
      <c r="E85" s="1067">
        <v>1136200.4300000002</v>
      </c>
      <c r="F85" s="1067">
        <v>1125853.4899999998</v>
      </c>
      <c r="G85" s="1067">
        <v>845393.50000000023</v>
      </c>
      <c r="H85" s="1067">
        <v>808111.1399999999</v>
      </c>
      <c r="I85" s="1067">
        <v>1629011.6500000001</v>
      </c>
      <c r="J85" s="1067">
        <v>963371.29000000015</v>
      </c>
      <c r="K85" s="1067">
        <v>0</v>
      </c>
      <c r="L85" s="1067">
        <v>0</v>
      </c>
      <c r="M85" s="1067">
        <v>0</v>
      </c>
      <c r="N85" s="1067">
        <v>0</v>
      </c>
      <c r="O85" s="1067"/>
      <c r="P85" s="1066">
        <v>7171308.1900000004</v>
      </c>
      <c r="Q85" s="1066">
        <v>6454290.3800000008</v>
      </c>
      <c r="R85" s="1068">
        <v>16591.539999999997</v>
      </c>
      <c r="S85" s="1068">
        <v>13101.44</v>
      </c>
      <c r="T85" s="1069">
        <v>-3490.0999999999967</v>
      </c>
      <c r="U85" s="1069"/>
    </row>
    <row r="86" spans="1:21" x14ac:dyDescent="0.35">
      <c r="A86" s="1095"/>
      <c r="B86" s="1080" t="s">
        <v>163</v>
      </c>
      <c r="C86" s="1081">
        <v>22294</v>
      </c>
      <c r="D86" s="1081">
        <v>1645954.5700000003</v>
      </c>
      <c r="E86" s="1081">
        <v>2814028.6900000004</v>
      </c>
      <c r="F86" s="1081">
        <v>2904599.0799999996</v>
      </c>
      <c r="G86" s="1081">
        <v>2179364.8000000003</v>
      </c>
      <c r="H86" s="1081">
        <v>2098630.9500000002</v>
      </c>
      <c r="I86" s="1081">
        <v>4270770.74</v>
      </c>
      <c r="J86" s="1081">
        <v>2568178.41</v>
      </c>
      <c r="K86" s="1081">
        <v>0</v>
      </c>
      <c r="L86" s="1081">
        <v>0</v>
      </c>
      <c r="M86" s="1081">
        <v>0</v>
      </c>
      <c r="N86" s="1081">
        <v>0</v>
      </c>
      <c r="O86" s="1081"/>
      <c r="P86" s="1082">
        <v>18503821.240000002</v>
      </c>
      <c r="Q86" s="1082">
        <v>16630186.18</v>
      </c>
      <c r="R86" s="1083">
        <v>36243.699999999997</v>
      </c>
      <c r="S86" s="1083">
        <v>32753.599999999999</v>
      </c>
      <c r="T86" s="1085">
        <v>-3490.0999999999967</v>
      </c>
      <c r="U86" s="1084"/>
    </row>
    <row r="87" spans="1:21" x14ac:dyDescent="0.35">
      <c r="A87" s="28" t="s">
        <v>177</v>
      </c>
      <c r="B87" s="1061"/>
      <c r="C87" s="1067"/>
      <c r="D87" s="1067"/>
      <c r="E87" s="1067"/>
      <c r="F87" s="1067"/>
      <c r="G87" s="1067"/>
      <c r="H87" s="1067"/>
      <c r="I87" s="1067"/>
      <c r="J87" s="1067"/>
      <c r="K87" s="1067"/>
      <c r="L87" s="1067"/>
      <c r="M87" s="1067"/>
      <c r="N87" s="1067"/>
      <c r="O87" s="1067"/>
      <c r="P87" s="1066"/>
      <c r="Q87" s="1066"/>
      <c r="R87" s="1068"/>
      <c r="S87" s="1068"/>
      <c r="T87" s="1069"/>
      <c r="U87" s="1069"/>
    </row>
    <row r="88" spans="1:21" x14ac:dyDescent="0.35">
      <c r="B88" s="1061" t="s">
        <v>159</v>
      </c>
      <c r="C88" s="1067">
        <v>155350.81999999989</v>
      </c>
      <c r="D88" s="1067">
        <v>3922751.5899999989</v>
      </c>
      <c r="E88" s="1067">
        <v>4967968.8699999964</v>
      </c>
      <c r="F88" s="1067">
        <v>5822208.700000003</v>
      </c>
      <c r="G88" s="1067">
        <v>3419010.8299999996</v>
      </c>
      <c r="H88" s="1067">
        <v>3300144.3400000003</v>
      </c>
      <c r="I88" s="1067">
        <v>5245858.2899999982</v>
      </c>
      <c r="J88" s="1067">
        <v>4371289.4899999984</v>
      </c>
      <c r="K88" s="1067">
        <v>0</v>
      </c>
      <c r="L88" s="1067">
        <v>0</v>
      </c>
      <c r="M88" s="1067">
        <v>0</v>
      </c>
      <c r="N88" s="1067">
        <v>0</v>
      </c>
      <c r="O88" s="1067"/>
      <c r="P88" s="1066">
        <v>31204582.929999996</v>
      </c>
      <c r="Q88" s="1066">
        <v>29319780.659999996</v>
      </c>
      <c r="R88" s="1068">
        <v>48512.1</v>
      </c>
      <c r="S88" s="1068">
        <v>48512.1</v>
      </c>
      <c r="T88" s="1069">
        <v>0</v>
      </c>
      <c r="U88" s="1069">
        <v>0</v>
      </c>
    </row>
    <row r="89" spans="1:21" x14ac:dyDescent="0.35">
      <c r="B89" s="1061" t="s">
        <v>160</v>
      </c>
      <c r="C89" s="1067">
        <v>30465.519999999997</v>
      </c>
      <c r="D89" s="1067">
        <v>1219371.6400000001</v>
      </c>
      <c r="E89" s="1067">
        <v>1011329.2500000012</v>
      </c>
      <c r="F89" s="1067">
        <v>1385381.7200000007</v>
      </c>
      <c r="G89" s="1067">
        <v>2976493.6999999988</v>
      </c>
      <c r="H89" s="1067">
        <v>1563845.0199999993</v>
      </c>
      <c r="I89" s="1067">
        <v>2144166.9099999978</v>
      </c>
      <c r="J89" s="1067">
        <v>2775913.69</v>
      </c>
      <c r="K89" s="1067">
        <v>0</v>
      </c>
      <c r="L89" s="1067">
        <v>0</v>
      </c>
      <c r="M89" s="1067">
        <v>0</v>
      </c>
      <c r="N89" s="1067">
        <v>0</v>
      </c>
      <c r="O89" s="1067"/>
      <c r="P89" s="1066">
        <v>13106967.449999997</v>
      </c>
      <c r="Q89" s="1066">
        <v>10409473.059999997</v>
      </c>
      <c r="R89" s="1068">
        <v>29319.599999999999</v>
      </c>
      <c r="S89" s="1068">
        <v>29319.599999999999</v>
      </c>
      <c r="T89" s="1069">
        <v>0</v>
      </c>
      <c r="U89" s="1069">
        <v>0</v>
      </c>
    </row>
    <row r="90" spans="1:21" x14ac:dyDescent="0.35">
      <c r="B90" s="1061" t="s">
        <v>538</v>
      </c>
      <c r="C90" s="1067">
        <v>625</v>
      </c>
      <c r="D90" s="1067">
        <v>920509.46999999403</v>
      </c>
      <c r="E90" s="1067">
        <v>262365.15000000043</v>
      </c>
      <c r="F90" s="1067">
        <v>3650.46</v>
      </c>
      <c r="G90" s="1067">
        <v>676558.78000000026</v>
      </c>
      <c r="H90" s="1067">
        <v>674131.25000000745</v>
      </c>
      <c r="I90" s="1067">
        <v>835185.9599999981</v>
      </c>
      <c r="J90" s="1067">
        <v>838693.44999999832</v>
      </c>
      <c r="K90" s="1067">
        <v>0</v>
      </c>
      <c r="L90" s="1067">
        <v>0</v>
      </c>
      <c r="M90" s="1067">
        <v>0</v>
      </c>
      <c r="N90" s="1067">
        <v>0</v>
      </c>
      <c r="O90" s="1067"/>
      <c r="P90" s="1066">
        <v>4211719.5199999986</v>
      </c>
      <c r="Q90" s="1066">
        <v>3883630.3899999885</v>
      </c>
      <c r="R90" s="1068">
        <v>4820</v>
      </c>
      <c r="S90" s="1068">
        <v>4820</v>
      </c>
      <c r="T90" s="1069">
        <v>0</v>
      </c>
      <c r="U90" s="1069">
        <v>0</v>
      </c>
    </row>
    <row r="91" spans="1:21" x14ac:dyDescent="0.35">
      <c r="B91" s="1061" t="s">
        <v>162</v>
      </c>
      <c r="C91" s="1067">
        <v>3700847.880000018</v>
      </c>
      <c r="D91" s="1067">
        <v>4183905.8400000017</v>
      </c>
      <c r="E91" s="1067">
        <v>5394985.8300000057</v>
      </c>
      <c r="F91" s="1067">
        <v>7002469.9000000013</v>
      </c>
      <c r="G91" s="1067">
        <v>4787750.6100000031</v>
      </c>
      <c r="H91" s="1067">
        <v>4186987.9199999934</v>
      </c>
      <c r="I91" s="1067">
        <v>7647897.5400000047</v>
      </c>
      <c r="J91" s="1067">
        <v>5438269.6000000015</v>
      </c>
      <c r="K91" s="1067">
        <v>0</v>
      </c>
      <c r="L91" s="1067">
        <v>0</v>
      </c>
      <c r="M91" s="1067">
        <v>0</v>
      </c>
      <c r="N91" s="1067">
        <v>0</v>
      </c>
      <c r="O91" s="1067"/>
      <c r="P91" s="1066">
        <v>42343115.120000027</v>
      </c>
      <c r="Q91" s="1066">
        <v>30922559.05999998</v>
      </c>
      <c r="R91" s="1068">
        <v>62270.500000000015</v>
      </c>
      <c r="S91" s="1068">
        <v>71259.199999999997</v>
      </c>
      <c r="T91" s="1069">
        <v>8988.6999999999825</v>
      </c>
      <c r="U91" s="1069">
        <v>0</v>
      </c>
    </row>
    <row r="92" spans="1:21" x14ac:dyDescent="0.35">
      <c r="A92" s="1095"/>
      <c r="B92" s="1080" t="s">
        <v>163</v>
      </c>
      <c r="C92" s="1081">
        <v>3887289.2200000179</v>
      </c>
      <c r="D92" s="1081">
        <v>10246538.539999995</v>
      </c>
      <c r="E92" s="1081">
        <v>11636649.100000003</v>
      </c>
      <c r="F92" s="1081">
        <v>14213710.780000005</v>
      </c>
      <c r="G92" s="1081">
        <v>11859813.920000002</v>
      </c>
      <c r="H92" s="1081">
        <v>9725108.5300000012</v>
      </c>
      <c r="I92" s="1081">
        <v>15873108.699999999</v>
      </c>
      <c r="J92" s="1081">
        <v>13424166.229999997</v>
      </c>
      <c r="K92" s="1081">
        <v>0</v>
      </c>
      <c r="L92" s="1081">
        <v>0</v>
      </c>
      <c r="M92" s="1081">
        <v>0</v>
      </c>
      <c r="N92" s="1081">
        <v>0</v>
      </c>
      <c r="O92" s="1081"/>
      <c r="P92" s="1082">
        <v>90866385.020000011</v>
      </c>
      <c r="Q92" s="1082">
        <v>74535443.169999957</v>
      </c>
      <c r="R92" s="1083">
        <v>144922.20000000001</v>
      </c>
      <c r="S92" s="1083">
        <v>153910.9</v>
      </c>
      <c r="T92" s="1086">
        <v>8988.6999999999825</v>
      </c>
      <c r="U92" s="1084">
        <v>0</v>
      </c>
    </row>
    <row r="93" spans="1:21" x14ac:dyDescent="0.35">
      <c r="A93" s="28" t="s">
        <v>390</v>
      </c>
      <c r="B93" s="1061"/>
      <c r="C93" s="1067"/>
      <c r="D93" s="1067"/>
      <c r="E93" s="1067"/>
      <c r="F93" s="1067"/>
      <c r="G93" s="1067"/>
      <c r="H93" s="1067"/>
      <c r="I93" s="1067"/>
      <c r="J93" s="1067"/>
      <c r="K93" s="1067"/>
      <c r="L93" s="1067"/>
      <c r="M93" s="1067"/>
      <c r="N93" s="1067"/>
      <c r="O93" s="1067"/>
      <c r="P93" s="1066"/>
      <c r="Q93" s="1066"/>
      <c r="R93" s="1068"/>
      <c r="S93" s="1068"/>
      <c r="T93" s="1069"/>
      <c r="U93" s="1069"/>
    </row>
    <row r="94" spans="1:21" x14ac:dyDescent="0.35">
      <c r="B94" s="1061" t="s">
        <v>159</v>
      </c>
      <c r="C94" s="1067">
        <v>0</v>
      </c>
      <c r="D94" s="1067">
        <v>161551.84</v>
      </c>
      <c r="E94" s="1067">
        <v>187022.52999999985</v>
      </c>
      <c r="F94" s="1067">
        <v>312106.53999999998</v>
      </c>
      <c r="G94" s="1067">
        <v>587845.06999999983</v>
      </c>
      <c r="H94" s="1067">
        <v>632507.76000000024</v>
      </c>
      <c r="I94" s="1067">
        <v>928436.72000000009</v>
      </c>
      <c r="J94" s="1067">
        <v>504477.94999999995</v>
      </c>
      <c r="K94" s="1067">
        <v>0</v>
      </c>
      <c r="L94" s="1067">
        <v>0</v>
      </c>
      <c r="M94" s="1067">
        <v>0</v>
      </c>
      <c r="N94" s="1067">
        <v>0</v>
      </c>
      <c r="O94" s="1067"/>
      <c r="P94" s="1066">
        <v>3313948.41</v>
      </c>
      <c r="Q94" s="1066">
        <v>5228468.13</v>
      </c>
      <c r="R94" s="1068">
        <v>2345.4</v>
      </c>
      <c r="S94" s="1068">
        <v>6971.7</v>
      </c>
      <c r="T94" s="1069">
        <v>4626.2999999999993</v>
      </c>
      <c r="U94" s="1069"/>
    </row>
    <row r="95" spans="1:21" x14ac:dyDescent="0.35">
      <c r="B95" s="1061" t="s">
        <v>160</v>
      </c>
      <c r="C95" s="1067">
        <v>29653.8</v>
      </c>
      <c r="D95" s="1067">
        <v>548005.13999999978</v>
      </c>
      <c r="E95" s="1067">
        <v>629351.26</v>
      </c>
      <c r="F95" s="1067">
        <v>620980.19999999972</v>
      </c>
      <c r="G95" s="1067">
        <v>645022.54999999981</v>
      </c>
      <c r="H95" s="1067">
        <v>619414.88000000024</v>
      </c>
      <c r="I95" s="1067">
        <v>727247.67999999993</v>
      </c>
      <c r="J95" s="1067">
        <v>573627.17000000016</v>
      </c>
      <c r="K95" s="1067">
        <v>0</v>
      </c>
      <c r="L95" s="1067">
        <v>0</v>
      </c>
      <c r="M95" s="1067">
        <v>0</v>
      </c>
      <c r="N95" s="1067">
        <v>0</v>
      </c>
      <c r="O95" s="1067"/>
      <c r="P95" s="1066">
        <v>4393302.68</v>
      </c>
      <c r="Q95" s="1066">
        <v>109729.29999999999</v>
      </c>
      <c r="R95" s="1068">
        <v>14611.2</v>
      </c>
      <c r="S95" s="1068">
        <v>14611.2</v>
      </c>
      <c r="T95" s="1069">
        <v>0</v>
      </c>
      <c r="U95" s="1069"/>
    </row>
    <row r="96" spans="1:21" x14ac:dyDescent="0.35">
      <c r="B96" s="1061" t="s">
        <v>178</v>
      </c>
      <c r="C96" s="1067">
        <v>0</v>
      </c>
      <c r="D96" s="1067">
        <v>0</v>
      </c>
      <c r="E96" s="1067">
        <v>0</v>
      </c>
      <c r="F96" s="1067">
        <v>0</v>
      </c>
      <c r="G96" s="1067">
        <v>0</v>
      </c>
      <c r="H96" s="1067">
        <v>449371.43</v>
      </c>
      <c r="I96" s="1067">
        <v>0</v>
      </c>
      <c r="J96" s="1067">
        <v>0</v>
      </c>
      <c r="K96" s="1067">
        <v>0</v>
      </c>
      <c r="L96" s="1067">
        <v>0</v>
      </c>
      <c r="M96" s="1067">
        <v>0</v>
      </c>
      <c r="N96" s="1067">
        <v>0</v>
      </c>
      <c r="O96" s="1067"/>
      <c r="P96" s="1066">
        <v>449371.43</v>
      </c>
      <c r="Q96" s="1066">
        <v>0</v>
      </c>
      <c r="R96" s="1068">
        <v>1459.3</v>
      </c>
      <c r="S96" s="1068">
        <v>1459.3</v>
      </c>
      <c r="T96" s="1069">
        <v>0</v>
      </c>
      <c r="U96" s="1069"/>
    </row>
    <row r="97" spans="1:21" x14ac:dyDescent="0.35">
      <c r="B97" s="1061" t="s">
        <v>162</v>
      </c>
      <c r="C97" s="1067">
        <v>0</v>
      </c>
      <c r="D97" s="1067">
        <v>512406.8899999999</v>
      </c>
      <c r="E97" s="1067">
        <v>586368.81999999983</v>
      </c>
      <c r="F97" s="1067">
        <v>692985.56999999983</v>
      </c>
      <c r="G97" s="1067">
        <v>246317.10000000003</v>
      </c>
      <c r="H97" s="1067">
        <v>138883.29</v>
      </c>
      <c r="I97" s="1067">
        <v>200205.25</v>
      </c>
      <c r="J97" s="1067">
        <v>171157.78999999998</v>
      </c>
      <c r="K97" s="1067">
        <v>0</v>
      </c>
      <c r="L97" s="1067">
        <v>0</v>
      </c>
      <c r="M97" s="1067">
        <v>0</v>
      </c>
      <c r="N97" s="1067">
        <v>0</v>
      </c>
      <c r="O97" s="1067"/>
      <c r="P97" s="1066">
        <v>2548324.7099999995</v>
      </c>
      <c r="Q97" s="1066">
        <v>4080958.0300000012</v>
      </c>
      <c r="R97" s="1068">
        <v>4800</v>
      </c>
      <c r="S97" s="1068">
        <v>5945.9000000000005</v>
      </c>
      <c r="T97" s="1068">
        <v>1145.9000000000005</v>
      </c>
      <c r="U97" s="1069"/>
    </row>
    <row r="98" spans="1:21" x14ac:dyDescent="0.35">
      <c r="A98" s="1095"/>
      <c r="B98" s="1080" t="s">
        <v>163</v>
      </c>
      <c r="C98" s="1081">
        <v>29653.8</v>
      </c>
      <c r="D98" s="1081">
        <v>1221963.8699999996</v>
      </c>
      <c r="E98" s="1081">
        <v>1402742.6099999996</v>
      </c>
      <c r="F98" s="1081">
        <v>1626072.3099999996</v>
      </c>
      <c r="G98" s="1081">
        <v>1479184.7199999997</v>
      </c>
      <c r="H98" s="1081">
        <v>1840177.3600000006</v>
      </c>
      <c r="I98" s="1081">
        <v>1855889.65</v>
      </c>
      <c r="J98" s="1081">
        <v>1249262.9100000001</v>
      </c>
      <c r="K98" s="1081">
        <v>0</v>
      </c>
      <c r="L98" s="1081">
        <v>0</v>
      </c>
      <c r="M98" s="1081">
        <v>0</v>
      </c>
      <c r="N98" s="1081">
        <v>0</v>
      </c>
      <c r="O98" s="1081"/>
      <c r="P98" s="1082">
        <v>10704947.229999999</v>
      </c>
      <c r="Q98" s="1082">
        <v>9419155.4600000009</v>
      </c>
      <c r="R98" s="1083">
        <v>23215.9</v>
      </c>
      <c r="S98" s="1083">
        <v>28988.100000000002</v>
      </c>
      <c r="T98" s="1084">
        <v>5772.2</v>
      </c>
      <c r="U98" s="1083"/>
    </row>
    <row r="99" spans="1:21" x14ac:dyDescent="0.35">
      <c r="A99" s="28" t="s">
        <v>72</v>
      </c>
      <c r="B99" s="1061"/>
      <c r="C99" s="1067"/>
      <c r="D99" s="1067"/>
      <c r="E99" s="1067"/>
      <c r="F99" s="1067"/>
      <c r="G99" s="1067"/>
      <c r="H99" s="1067"/>
      <c r="I99" s="1067"/>
      <c r="J99" s="1067"/>
      <c r="K99" s="1067"/>
      <c r="L99" s="1067"/>
      <c r="M99" s="1067"/>
      <c r="N99" s="1067"/>
      <c r="O99" s="1067"/>
      <c r="P99" s="1066"/>
      <c r="Q99" s="1066"/>
      <c r="R99" s="1068"/>
      <c r="S99" s="1068"/>
      <c r="T99" s="1069"/>
      <c r="U99" s="1069"/>
    </row>
    <row r="100" spans="1:21" x14ac:dyDescent="0.35">
      <c r="B100" s="1061" t="s">
        <v>159</v>
      </c>
      <c r="C100" s="1067">
        <v>5592.6399999999994</v>
      </c>
      <c r="D100" s="1067">
        <v>2454.139999999994</v>
      </c>
      <c r="E100" s="1067">
        <v>100023.31000000007</v>
      </c>
      <c r="F100" s="1067">
        <v>98181.939999999988</v>
      </c>
      <c r="G100" s="1067">
        <v>129731.65999999999</v>
      </c>
      <c r="H100" s="1067">
        <v>180143.31</v>
      </c>
      <c r="I100" s="1067">
        <v>164408.59999999998</v>
      </c>
      <c r="J100" s="1067">
        <v>122762.11</v>
      </c>
      <c r="K100" s="1067">
        <v>0</v>
      </c>
      <c r="L100" s="1067">
        <v>0</v>
      </c>
      <c r="M100" s="1067">
        <v>0</v>
      </c>
      <c r="N100" s="1067">
        <v>0</v>
      </c>
      <c r="O100" s="1067"/>
      <c r="P100" s="1066">
        <v>803297.71000000008</v>
      </c>
      <c r="Q100" s="1066">
        <v>920569.30999999994</v>
      </c>
      <c r="R100" s="1068">
        <v>4000</v>
      </c>
      <c r="S100" s="1068">
        <v>4000</v>
      </c>
      <c r="T100" s="1069">
        <v>0</v>
      </c>
      <c r="U100" s="1069">
        <v>0</v>
      </c>
    </row>
    <row r="101" spans="1:21" x14ac:dyDescent="0.35">
      <c r="A101" s="1055"/>
      <c r="B101" s="1061" t="s">
        <v>162</v>
      </c>
      <c r="C101" s="1067">
        <v>11900.119999999997</v>
      </c>
      <c r="D101" s="1067">
        <v>486615.13</v>
      </c>
      <c r="E101" s="1067">
        <v>1642671.2799999996</v>
      </c>
      <c r="F101" s="1067">
        <v>1139683.2699999998</v>
      </c>
      <c r="G101" s="1067">
        <v>979206.41000000027</v>
      </c>
      <c r="H101" s="1067">
        <v>1043287.4900000001</v>
      </c>
      <c r="I101" s="1067">
        <v>1034098.8099999999</v>
      </c>
      <c r="J101" s="1067">
        <v>132551.23999999993</v>
      </c>
      <c r="K101" s="1067">
        <v>0</v>
      </c>
      <c r="L101" s="1067">
        <v>0</v>
      </c>
      <c r="M101" s="1067">
        <v>0</v>
      </c>
      <c r="N101" s="1067">
        <v>0</v>
      </c>
      <c r="O101" s="1067"/>
      <c r="P101" s="1066">
        <v>6470013.7499999991</v>
      </c>
      <c r="Q101" s="1066">
        <v>7111463.9800000004</v>
      </c>
      <c r="R101" s="1068">
        <v>11148.3</v>
      </c>
      <c r="S101" s="1068">
        <v>11148.3</v>
      </c>
      <c r="T101" s="1069">
        <v>0</v>
      </c>
      <c r="U101" s="1069">
        <v>0</v>
      </c>
    </row>
    <row r="102" spans="1:21" x14ac:dyDescent="0.35">
      <c r="A102" s="1095"/>
      <c r="B102" s="1080" t="s">
        <v>163</v>
      </c>
      <c r="C102" s="1081">
        <v>17492.759999999995</v>
      </c>
      <c r="D102" s="1081">
        <v>489069.27</v>
      </c>
      <c r="E102" s="1081">
        <v>1742694.5899999996</v>
      </c>
      <c r="F102" s="1081">
        <v>1237865.2099999997</v>
      </c>
      <c r="G102" s="1081">
        <v>1108938.0700000003</v>
      </c>
      <c r="H102" s="1081">
        <v>1223430.8</v>
      </c>
      <c r="I102" s="1081">
        <v>1198507.4099999999</v>
      </c>
      <c r="J102" s="1081">
        <v>255313.34999999992</v>
      </c>
      <c r="K102" s="1081">
        <v>0</v>
      </c>
      <c r="L102" s="1081">
        <v>0</v>
      </c>
      <c r="M102" s="1081">
        <v>0</v>
      </c>
      <c r="N102" s="1081">
        <v>0</v>
      </c>
      <c r="O102" s="1081"/>
      <c r="P102" s="1082">
        <v>7273311.459999999</v>
      </c>
      <c r="Q102" s="1082">
        <v>8032033.2899999991</v>
      </c>
      <c r="R102" s="1083">
        <v>15148.3</v>
      </c>
      <c r="S102" s="1083">
        <v>15148.3</v>
      </c>
      <c r="T102" s="1084">
        <v>0</v>
      </c>
      <c r="U102" s="1084">
        <v>0</v>
      </c>
    </row>
    <row r="103" spans="1:21" x14ac:dyDescent="0.35">
      <c r="A103" s="28" t="s">
        <v>179</v>
      </c>
      <c r="B103" s="1061"/>
      <c r="C103" s="1067"/>
      <c r="D103" s="1067"/>
      <c r="E103" s="1067"/>
      <c r="F103" s="1067"/>
      <c r="G103" s="1067"/>
      <c r="H103" s="1067"/>
      <c r="I103" s="1067"/>
      <c r="J103" s="1067"/>
      <c r="K103" s="1067"/>
      <c r="L103" s="1067"/>
      <c r="M103" s="1067"/>
      <c r="N103" s="1067"/>
      <c r="O103" s="1067"/>
      <c r="P103" s="1066"/>
      <c r="Q103" s="1066"/>
      <c r="R103" s="1069"/>
      <c r="S103" s="1069"/>
      <c r="T103" s="1069"/>
      <c r="U103" s="1069"/>
    </row>
    <row r="104" spans="1:21" x14ac:dyDescent="0.35">
      <c r="B104" s="1061" t="s">
        <v>159</v>
      </c>
      <c r="C104" s="1067">
        <v>0</v>
      </c>
      <c r="D104" s="1067">
        <v>0</v>
      </c>
      <c r="E104" s="1067">
        <v>0</v>
      </c>
      <c r="F104" s="1067">
        <v>0</v>
      </c>
      <c r="G104" s="1067">
        <v>-7986.7099999999627</v>
      </c>
      <c r="H104" s="1067">
        <v>0</v>
      </c>
      <c r="I104" s="1067">
        <v>1317263.73</v>
      </c>
      <c r="J104" s="1067">
        <v>2463936.4699999997</v>
      </c>
      <c r="K104" s="1067">
        <v>0</v>
      </c>
      <c r="L104" s="1067">
        <v>0</v>
      </c>
      <c r="M104" s="1067">
        <v>0</v>
      </c>
      <c r="N104" s="1067">
        <v>0</v>
      </c>
      <c r="O104" s="1067"/>
      <c r="P104" s="1066">
        <v>3773213.4899999998</v>
      </c>
      <c r="Q104" s="1066">
        <v>1077576.75</v>
      </c>
      <c r="R104" s="1068">
        <v>7000</v>
      </c>
      <c r="S104" s="1068">
        <v>7000</v>
      </c>
      <c r="T104" s="1069">
        <v>0</v>
      </c>
      <c r="U104" s="1069">
        <v>0</v>
      </c>
    </row>
    <row r="105" spans="1:21" x14ac:dyDescent="0.35">
      <c r="B105" s="1061" t="s">
        <v>180</v>
      </c>
      <c r="C105" s="1067">
        <v>3292830.31</v>
      </c>
      <c r="D105" s="1067">
        <v>-580383.30000000028</v>
      </c>
      <c r="E105" s="1067">
        <v>3756742.7600000002</v>
      </c>
      <c r="F105" s="1067">
        <v>4663150.83</v>
      </c>
      <c r="G105" s="1067">
        <v>4005576.5</v>
      </c>
      <c r="H105" s="1067">
        <v>2796203.25</v>
      </c>
      <c r="I105" s="1067">
        <v>2487579.4199999995</v>
      </c>
      <c r="J105" s="1067">
        <v>1770148.23</v>
      </c>
      <c r="K105" s="1067">
        <v>0</v>
      </c>
      <c r="L105" s="1067">
        <v>0</v>
      </c>
      <c r="M105" s="1067">
        <v>0</v>
      </c>
      <c r="N105" s="1067">
        <v>0</v>
      </c>
      <c r="O105" s="1067"/>
      <c r="P105" s="1066">
        <v>22191848</v>
      </c>
      <c r="Q105" s="1066">
        <v>23901329.210000001</v>
      </c>
      <c r="R105" s="1068">
        <v>34400</v>
      </c>
      <c r="S105" s="1068">
        <v>34400</v>
      </c>
      <c r="T105" s="1069">
        <v>0</v>
      </c>
      <c r="U105" s="1069">
        <v>0</v>
      </c>
    </row>
    <row r="106" spans="1:21" x14ac:dyDescent="0.35">
      <c r="B106" s="1061" t="s">
        <v>162</v>
      </c>
      <c r="C106" s="1067">
        <v>0</v>
      </c>
      <c r="D106" s="1067">
        <v>0</v>
      </c>
      <c r="E106" s="1067">
        <v>0</v>
      </c>
      <c r="F106" s="1067">
        <v>0</v>
      </c>
      <c r="G106" s="1067">
        <v>7986.7099999999627</v>
      </c>
      <c r="H106" s="1067">
        <v>0</v>
      </c>
      <c r="I106" s="1067">
        <v>3076544.56</v>
      </c>
      <c r="J106" s="1067">
        <v>0</v>
      </c>
      <c r="K106" s="1067">
        <v>0</v>
      </c>
      <c r="L106" s="1067">
        <v>0</v>
      </c>
      <c r="M106" s="1067">
        <v>0</v>
      </c>
      <c r="N106" s="1067">
        <v>0</v>
      </c>
      <c r="O106" s="1067"/>
      <c r="P106" s="1066">
        <v>3084531.27</v>
      </c>
      <c r="Q106" s="1066">
        <v>2491740.0699999998</v>
      </c>
      <c r="R106" s="1068">
        <v>14159.4</v>
      </c>
      <c r="S106" s="1068">
        <v>14159.4</v>
      </c>
      <c r="T106" s="1069">
        <v>0</v>
      </c>
      <c r="U106" s="1069">
        <v>0</v>
      </c>
    </row>
    <row r="107" spans="1:21" x14ac:dyDescent="0.35">
      <c r="A107" s="1095"/>
      <c r="B107" s="1080" t="s">
        <v>163</v>
      </c>
      <c r="C107" s="1081">
        <v>3292830.31</v>
      </c>
      <c r="D107" s="1081">
        <v>-580383.30000000028</v>
      </c>
      <c r="E107" s="1081">
        <v>3756742.7600000002</v>
      </c>
      <c r="F107" s="1081">
        <v>4663150.83</v>
      </c>
      <c r="G107" s="1081">
        <v>4005576.5</v>
      </c>
      <c r="H107" s="1081">
        <v>2796203.25</v>
      </c>
      <c r="I107" s="1081">
        <v>6881387.709999999</v>
      </c>
      <c r="J107" s="1081">
        <v>4234084.6999999993</v>
      </c>
      <c r="K107" s="1081">
        <v>0</v>
      </c>
      <c r="L107" s="1081">
        <v>0</v>
      </c>
      <c r="M107" s="1081">
        <v>0</v>
      </c>
      <c r="N107" s="1081">
        <v>0</v>
      </c>
      <c r="O107" s="1081"/>
      <c r="P107" s="1082">
        <v>29049592.759999998</v>
      </c>
      <c r="Q107" s="1082">
        <v>27470646.030000001</v>
      </c>
      <c r="R107" s="1083">
        <v>55559.4</v>
      </c>
      <c r="S107" s="1083">
        <v>55559.4</v>
      </c>
      <c r="T107" s="1084">
        <v>0</v>
      </c>
      <c r="U107" s="1084">
        <v>0</v>
      </c>
    </row>
    <row r="108" spans="1:21" x14ac:dyDescent="0.35">
      <c r="A108" s="28" t="s">
        <v>181</v>
      </c>
      <c r="B108" s="1061"/>
      <c r="C108" s="1067"/>
      <c r="D108" s="1067"/>
      <c r="E108" s="1067"/>
      <c r="F108" s="1067"/>
      <c r="G108" s="1067"/>
      <c r="H108" s="1067"/>
      <c r="I108" s="1067"/>
      <c r="J108" s="1067"/>
      <c r="K108" s="1067"/>
      <c r="L108" s="1067"/>
      <c r="M108" s="1067"/>
      <c r="N108" s="1067"/>
      <c r="O108" s="1067"/>
      <c r="P108" s="1066"/>
      <c r="Q108" s="1066"/>
      <c r="R108" s="1068"/>
      <c r="S108" s="1068"/>
      <c r="T108" s="1069"/>
      <c r="U108" s="1069"/>
    </row>
    <row r="109" spans="1:21" x14ac:dyDescent="0.35">
      <c r="B109" s="1061" t="s">
        <v>159</v>
      </c>
      <c r="C109" s="1067">
        <v>1639832.45</v>
      </c>
      <c r="D109" s="1067">
        <v>1638639.26</v>
      </c>
      <c r="E109" s="1067">
        <v>1623784.6099999999</v>
      </c>
      <c r="F109" s="1067">
        <v>1663729.62</v>
      </c>
      <c r="G109" s="1067">
        <v>1652493.8900000001</v>
      </c>
      <c r="H109" s="1067">
        <v>1644514.09</v>
      </c>
      <c r="I109" s="1067">
        <v>1658475.8</v>
      </c>
      <c r="J109" s="1067">
        <v>1662748.74</v>
      </c>
      <c r="K109" s="1067">
        <v>0</v>
      </c>
      <c r="L109" s="1067">
        <v>0</v>
      </c>
      <c r="M109" s="1067">
        <v>0</v>
      </c>
      <c r="N109" s="1067">
        <v>0</v>
      </c>
      <c r="O109" s="1067"/>
      <c r="P109" s="1066">
        <v>13184218.460000001</v>
      </c>
      <c r="Q109" s="1066">
        <v>12784341.570000002</v>
      </c>
      <c r="R109" s="1068">
        <v>19740.8</v>
      </c>
      <c r="S109" s="1068">
        <v>19741.900000000001</v>
      </c>
      <c r="T109" s="1069">
        <v>1.1000000000021828</v>
      </c>
      <c r="U109" s="1069">
        <v>213.64085366809283</v>
      </c>
    </row>
    <row r="110" spans="1:21" x14ac:dyDescent="0.35">
      <c r="B110" s="1061" t="s">
        <v>160</v>
      </c>
      <c r="C110" s="1067">
        <v>0</v>
      </c>
      <c r="D110" s="1067">
        <v>0</v>
      </c>
      <c r="E110" s="1067">
        <v>0</v>
      </c>
      <c r="F110" s="1067">
        <v>0</v>
      </c>
      <c r="G110" s="1067">
        <v>0</v>
      </c>
      <c r="H110" s="1067">
        <v>0</v>
      </c>
      <c r="I110" s="1067">
        <v>0</v>
      </c>
      <c r="J110" s="1067">
        <v>0</v>
      </c>
      <c r="K110" s="1067">
        <v>0</v>
      </c>
      <c r="L110" s="1067">
        <v>0</v>
      </c>
      <c r="M110" s="1067">
        <v>0</v>
      </c>
      <c r="N110" s="1067">
        <v>0</v>
      </c>
      <c r="O110" s="1067"/>
      <c r="P110" s="1066">
        <v>0</v>
      </c>
      <c r="Q110" s="1066">
        <v>0</v>
      </c>
      <c r="R110" s="1068"/>
      <c r="S110" s="1068"/>
      <c r="T110" s="1069">
        <v>0</v>
      </c>
      <c r="U110" s="1069">
        <v>0</v>
      </c>
    </row>
    <row r="111" spans="1:21" x14ac:dyDescent="0.35">
      <c r="B111" s="1061" t="s">
        <v>162</v>
      </c>
      <c r="C111" s="1067">
        <v>487067.55</v>
      </c>
      <c r="D111" s="1067">
        <v>488260.74</v>
      </c>
      <c r="E111" s="1067">
        <v>469896.70999999996</v>
      </c>
      <c r="F111" s="1067">
        <v>496389.06</v>
      </c>
      <c r="G111" s="1067">
        <v>474406.11</v>
      </c>
      <c r="H111" s="1067">
        <v>474429.83</v>
      </c>
      <c r="I111" s="1067">
        <v>468424.2</v>
      </c>
      <c r="J111" s="1067">
        <v>464151.26</v>
      </c>
      <c r="K111" s="1067">
        <v>0</v>
      </c>
      <c r="L111" s="1067">
        <v>0</v>
      </c>
      <c r="M111" s="1067">
        <v>0</v>
      </c>
      <c r="N111" s="1067">
        <v>0</v>
      </c>
      <c r="O111" s="1067"/>
      <c r="P111" s="1066">
        <v>3823025.46</v>
      </c>
      <c r="Q111" s="1066">
        <v>4112858.4299999997</v>
      </c>
      <c r="R111" s="1068">
        <v>5782</v>
      </c>
      <c r="S111" s="1068">
        <v>5780.9</v>
      </c>
      <c r="T111" s="1069">
        <v>-1.1000000000003638</v>
      </c>
      <c r="U111" s="1069">
        <v>62.559146331907144</v>
      </c>
    </row>
    <row r="112" spans="1:21" x14ac:dyDescent="0.35">
      <c r="A112" s="1095"/>
      <c r="B112" s="1080" t="s">
        <v>163</v>
      </c>
      <c r="C112" s="1081">
        <v>2126900</v>
      </c>
      <c r="D112" s="1081">
        <v>2126900</v>
      </c>
      <c r="E112" s="1081">
        <v>2093681.3199999998</v>
      </c>
      <c r="F112" s="1081">
        <v>2160118.6800000002</v>
      </c>
      <c r="G112" s="1081">
        <v>2126900</v>
      </c>
      <c r="H112" s="1081">
        <v>2118943.92</v>
      </c>
      <c r="I112" s="1081">
        <v>2126900</v>
      </c>
      <c r="J112" s="1081">
        <v>2126900</v>
      </c>
      <c r="K112" s="1081">
        <v>0</v>
      </c>
      <c r="L112" s="1081">
        <v>0</v>
      </c>
      <c r="M112" s="1081">
        <v>0</v>
      </c>
      <c r="N112" s="1081">
        <v>0</v>
      </c>
      <c r="O112" s="1081"/>
      <c r="P112" s="1082">
        <v>17007243.920000002</v>
      </c>
      <c r="Q112" s="1082">
        <v>16897200</v>
      </c>
      <c r="R112" s="1083">
        <v>25522.800000000003</v>
      </c>
      <c r="S112" s="1083">
        <v>25522.800000000003</v>
      </c>
      <c r="T112" s="1084">
        <v>1.8189894035458565E-12</v>
      </c>
      <c r="U112" s="1083">
        <v>276.2</v>
      </c>
    </row>
    <row r="113" spans="1:21" x14ac:dyDescent="0.35">
      <c r="B113" s="1097"/>
      <c r="C113" s="1065"/>
      <c r="D113" s="1065"/>
      <c r="E113" s="1065"/>
      <c r="F113" s="1065"/>
      <c r="G113" s="1065"/>
      <c r="H113" s="1065"/>
      <c r="I113" s="1065"/>
      <c r="J113" s="1065"/>
      <c r="K113" s="1065"/>
      <c r="L113" s="1065"/>
      <c r="M113" s="1065"/>
      <c r="N113" s="1065"/>
      <c r="O113" s="1067"/>
      <c r="P113" s="1066"/>
      <c r="Q113" s="1066"/>
      <c r="R113" s="1070"/>
      <c r="S113" s="1068"/>
      <c r="T113" s="1069"/>
      <c r="U113" s="1069"/>
    </row>
    <row r="114" spans="1:21" x14ac:dyDescent="0.35">
      <c r="A114" s="28" t="s">
        <v>182</v>
      </c>
      <c r="B114" s="1061"/>
      <c r="C114" s="1065"/>
      <c r="D114" s="1065"/>
      <c r="E114" s="1065"/>
      <c r="F114" s="1065"/>
      <c r="G114" s="1065"/>
      <c r="H114" s="1065"/>
      <c r="I114" s="1065"/>
      <c r="J114" s="1065"/>
      <c r="K114" s="1065"/>
      <c r="L114" s="1065"/>
      <c r="M114" s="1065"/>
      <c r="N114" s="1065"/>
      <c r="O114" s="1065"/>
      <c r="P114" s="1066"/>
      <c r="Q114" s="1066"/>
      <c r="R114" s="1069"/>
      <c r="S114" s="1069"/>
      <c r="T114" s="1069"/>
      <c r="U114" s="1069"/>
    </row>
    <row r="115" spans="1:21" x14ac:dyDescent="0.35">
      <c r="B115" s="1098" t="s">
        <v>159</v>
      </c>
      <c r="C115" s="1067">
        <v>11857929.099999985</v>
      </c>
      <c r="D115" s="1067">
        <v>28365634.769999657</v>
      </c>
      <c r="E115" s="1067">
        <v>30407123.229999922</v>
      </c>
      <c r="F115" s="1067">
        <v>35392931.510000266</v>
      </c>
      <c r="G115" s="1067">
        <v>26432658.619999599</v>
      </c>
      <c r="H115" s="1067">
        <v>23258614.50000003</v>
      </c>
      <c r="I115" s="1067">
        <v>32169578.28000002</v>
      </c>
      <c r="J115" s="1067">
        <v>27097402.600000031</v>
      </c>
      <c r="K115" s="1067">
        <v>0</v>
      </c>
      <c r="L115" s="1067">
        <v>0</v>
      </c>
      <c r="M115" s="1067">
        <v>0</v>
      </c>
      <c r="N115" s="1067">
        <v>0</v>
      </c>
      <c r="O115" s="1067"/>
      <c r="P115" s="1066">
        <v>214981872.60999954</v>
      </c>
      <c r="Q115" s="1066">
        <v>208640016.44</v>
      </c>
      <c r="R115" s="1069">
        <v>378169.06</v>
      </c>
      <c r="S115" s="1069">
        <v>384653.4</v>
      </c>
      <c r="T115" s="1069">
        <v>6484.3400000000256</v>
      </c>
      <c r="U115" s="1069"/>
    </row>
    <row r="116" spans="1:21" x14ac:dyDescent="0.35">
      <c r="B116" s="1098" t="s">
        <v>160</v>
      </c>
      <c r="C116" s="1067">
        <v>4370320.549999998</v>
      </c>
      <c r="D116" s="1067">
        <v>13284216.910000019</v>
      </c>
      <c r="E116" s="1067">
        <v>7739029.9400000097</v>
      </c>
      <c r="F116" s="1067">
        <v>8188647.0100000035</v>
      </c>
      <c r="G116" s="1067">
        <v>13124724.57</v>
      </c>
      <c r="H116" s="1067">
        <v>9437296.6599999946</v>
      </c>
      <c r="I116" s="1067">
        <v>18097355.029999994</v>
      </c>
      <c r="J116" s="1067">
        <v>11331286.050000003</v>
      </c>
      <c r="K116" s="1067">
        <v>0</v>
      </c>
      <c r="L116" s="1067">
        <v>0</v>
      </c>
      <c r="M116" s="1067">
        <v>0</v>
      </c>
      <c r="N116" s="1067">
        <v>0</v>
      </c>
      <c r="O116" s="1067"/>
      <c r="P116" s="1066">
        <v>85572876.720000014</v>
      </c>
      <c r="Q116" s="1066">
        <v>70079921.880000085</v>
      </c>
      <c r="R116" s="1069">
        <v>137214.70000000001</v>
      </c>
      <c r="S116" s="1069">
        <v>137414.70000000001</v>
      </c>
      <c r="T116" s="1069">
        <v>200</v>
      </c>
      <c r="U116" s="1069"/>
    </row>
    <row r="117" spans="1:21" x14ac:dyDescent="0.35">
      <c r="B117" s="1098" t="s">
        <v>538</v>
      </c>
      <c r="C117" s="1067">
        <v>625</v>
      </c>
      <c r="D117" s="1067">
        <v>4700684.4699999923</v>
      </c>
      <c r="E117" s="1067">
        <v>262365.15000000043</v>
      </c>
      <c r="F117" s="1067">
        <v>3888.81</v>
      </c>
      <c r="G117" s="1067">
        <v>4731708.41</v>
      </c>
      <c r="H117" s="1067">
        <v>4763237.7900000084</v>
      </c>
      <c r="I117" s="1067">
        <v>4031216.4399999981</v>
      </c>
      <c r="J117" s="1067">
        <v>376033.43999999831</v>
      </c>
      <c r="K117" s="1067">
        <v>0</v>
      </c>
      <c r="L117" s="1067">
        <v>0</v>
      </c>
      <c r="M117" s="1067">
        <v>0</v>
      </c>
      <c r="N117" s="1067">
        <v>0</v>
      </c>
      <c r="O117" s="1067"/>
      <c r="P117" s="1066">
        <v>18869759.509999998</v>
      </c>
      <c r="Q117" s="1066">
        <v>17133930.889999986</v>
      </c>
      <c r="R117" s="1069">
        <v>20014.099999999999</v>
      </c>
      <c r="S117" s="1069">
        <v>20014.099999999999</v>
      </c>
      <c r="T117" s="1069">
        <v>0</v>
      </c>
      <c r="U117" s="1069"/>
    </row>
    <row r="118" spans="1:21" x14ac:dyDescent="0.35">
      <c r="B118" s="1098" t="s">
        <v>178</v>
      </c>
      <c r="C118" s="1067">
        <v>0</v>
      </c>
      <c r="D118" s="1067">
        <v>0</v>
      </c>
      <c r="E118" s="1067">
        <v>0</v>
      </c>
      <c r="F118" s="1067">
        <v>0</v>
      </c>
      <c r="G118" s="1067">
        <v>0</v>
      </c>
      <c r="H118" s="1067">
        <v>449371.43</v>
      </c>
      <c r="I118" s="1067">
        <v>0</v>
      </c>
      <c r="J118" s="1067">
        <v>0</v>
      </c>
      <c r="K118" s="1067">
        <v>0</v>
      </c>
      <c r="L118" s="1067">
        <v>0</v>
      </c>
      <c r="M118" s="1067">
        <v>0</v>
      </c>
      <c r="N118" s="1067">
        <v>0</v>
      </c>
      <c r="O118" s="1067"/>
      <c r="P118" s="1066">
        <v>449371.43</v>
      </c>
      <c r="Q118" s="1066">
        <v>0</v>
      </c>
      <c r="R118" s="1069">
        <v>1459.3</v>
      </c>
      <c r="S118" s="1069">
        <v>1459.3</v>
      </c>
      <c r="T118" s="1069">
        <v>0</v>
      </c>
      <c r="U118" s="1069"/>
    </row>
    <row r="119" spans="1:21" s="972" customFormat="1" x14ac:dyDescent="0.35">
      <c r="B119" s="1099" t="s">
        <v>180</v>
      </c>
      <c r="C119" s="1071">
        <v>3292830.31</v>
      </c>
      <c r="D119" s="1071">
        <v>-580383.30000000028</v>
      </c>
      <c r="E119" s="1071">
        <v>3756742.7600000002</v>
      </c>
      <c r="F119" s="1071">
        <v>4663150.83</v>
      </c>
      <c r="G119" s="1071">
        <v>4005576.5</v>
      </c>
      <c r="H119" s="1071">
        <v>2796203.25</v>
      </c>
      <c r="I119" s="1071">
        <v>2487579.4199999995</v>
      </c>
      <c r="J119" s="1071">
        <v>1770148.23</v>
      </c>
      <c r="K119" s="1071">
        <v>0</v>
      </c>
      <c r="L119" s="1071">
        <v>0</v>
      </c>
      <c r="M119" s="1071">
        <v>0</v>
      </c>
      <c r="N119" s="1071">
        <v>0</v>
      </c>
      <c r="O119" s="1071"/>
      <c r="P119" s="1072">
        <v>22191848</v>
      </c>
      <c r="Q119" s="1072">
        <v>23901329.210000001</v>
      </c>
      <c r="R119" s="1073">
        <v>34400</v>
      </c>
      <c r="S119" s="1073">
        <v>34400</v>
      </c>
      <c r="T119" s="1073">
        <v>0</v>
      </c>
      <c r="U119" s="1073"/>
    </row>
    <row r="120" spans="1:21" x14ac:dyDescent="0.35">
      <c r="B120" s="1098" t="s">
        <v>161</v>
      </c>
      <c r="C120" s="1067">
        <v>0</v>
      </c>
      <c r="D120" s="1067">
        <v>0</v>
      </c>
      <c r="E120" s="1067">
        <v>0</v>
      </c>
      <c r="F120" s="1067">
        <v>0</v>
      </c>
      <c r="G120" s="1067">
        <v>0</v>
      </c>
      <c r="H120" s="1067">
        <v>0</v>
      </c>
      <c r="I120" s="1067">
        <v>0</v>
      </c>
      <c r="J120" s="1067">
        <v>0</v>
      </c>
      <c r="K120" s="1067">
        <v>0</v>
      </c>
      <c r="L120" s="1067">
        <v>0</v>
      </c>
      <c r="M120" s="1067">
        <v>0</v>
      </c>
      <c r="N120" s="1067">
        <v>0</v>
      </c>
      <c r="O120" s="1067"/>
      <c r="P120" s="1066">
        <v>0</v>
      </c>
      <c r="Q120" s="1066">
        <v>0</v>
      </c>
      <c r="R120" s="1069">
        <v>207.1</v>
      </c>
      <c r="S120" s="1069">
        <v>207.1</v>
      </c>
      <c r="T120" s="1069">
        <v>0</v>
      </c>
      <c r="U120" s="1069"/>
    </row>
    <row r="121" spans="1:21" x14ac:dyDescent="0.35">
      <c r="B121" s="1098" t="s">
        <v>448</v>
      </c>
      <c r="C121" s="1067">
        <v>0</v>
      </c>
      <c r="D121" s="1067">
        <v>0</v>
      </c>
      <c r="E121" s="1067">
        <v>0</v>
      </c>
      <c r="F121" s="1067">
        <v>0</v>
      </c>
      <c r="G121" s="1067">
        <v>0</v>
      </c>
      <c r="H121" s="1067">
        <v>0</v>
      </c>
      <c r="I121" s="1067">
        <v>0</v>
      </c>
      <c r="J121" s="1067">
        <v>0</v>
      </c>
      <c r="K121" s="1067">
        <v>0</v>
      </c>
      <c r="L121" s="1067">
        <v>0</v>
      </c>
      <c r="M121" s="1067">
        <v>0</v>
      </c>
      <c r="N121" s="1067">
        <v>0</v>
      </c>
      <c r="O121" s="1067"/>
      <c r="P121" s="1066">
        <v>0</v>
      </c>
      <c r="Q121" s="1066">
        <v>683962.78</v>
      </c>
      <c r="R121" s="1069">
        <v>0</v>
      </c>
      <c r="S121" s="1069">
        <v>0</v>
      </c>
      <c r="T121" s="1069">
        <v>0</v>
      </c>
      <c r="U121" s="1069"/>
    </row>
    <row r="122" spans="1:21" x14ac:dyDescent="0.35">
      <c r="B122" s="1098" t="s">
        <v>162</v>
      </c>
      <c r="C122" s="1067">
        <v>11774073.199999997</v>
      </c>
      <c r="D122" s="1067">
        <v>32915770.709998608</v>
      </c>
      <c r="E122" s="1067">
        <v>30380098.110000025</v>
      </c>
      <c r="F122" s="1067">
        <v>38114522.140000187</v>
      </c>
      <c r="G122" s="1067">
        <v>32923580.629999727</v>
      </c>
      <c r="H122" s="1067">
        <v>28237033.349999901</v>
      </c>
      <c r="I122" s="1067">
        <v>41211315.509999916</v>
      </c>
      <c r="J122" s="1067">
        <v>33388212.609999988</v>
      </c>
      <c r="K122" s="1067">
        <v>0</v>
      </c>
      <c r="L122" s="1067">
        <v>0</v>
      </c>
      <c r="M122" s="1067">
        <v>0</v>
      </c>
      <c r="N122" s="1067">
        <v>0</v>
      </c>
      <c r="O122" s="1067"/>
      <c r="P122" s="1066">
        <v>248944606.25999835</v>
      </c>
      <c r="Q122" s="1066">
        <v>225854368.39000076</v>
      </c>
      <c r="R122" s="1069">
        <v>417266.93999999994</v>
      </c>
      <c r="S122" s="1069">
        <v>438393.60000000009</v>
      </c>
      <c r="T122" s="1069">
        <v>21126.660000000149</v>
      </c>
      <c r="U122" s="1069"/>
    </row>
    <row r="123" spans="1:21" s="972" customFormat="1" ht="13.5" thickBot="1" x14ac:dyDescent="0.4">
      <c r="A123" s="1096"/>
      <c r="B123" s="1087" t="s">
        <v>5</v>
      </c>
      <c r="C123" s="1088">
        <v>31295778.159999982</v>
      </c>
      <c r="D123" s="1088">
        <v>78685923.559998274</v>
      </c>
      <c r="E123" s="1088">
        <v>72545359.189999953</v>
      </c>
      <c r="F123" s="1088">
        <v>86363140.300000459</v>
      </c>
      <c r="G123" s="1088">
        <v>81218248.729999319</v>
      </c>
      <c r="H123" s="1088">
        <v>68941756.97999993</v>
      </c>
      <c r="I123" s="1088">
        <v>97997044.679999933</v>
      </c>
      <c r="J123" s="1088">
        <v>73963082.930000022</v>
      </c>
      <c r="K123" s="1088">
        <v>0</v>
      </c>
      <c r="L123" s="1088">
        <v>0</v>
      </c>
      <c r="M123" s="1088">
        <v>0</v>
      </c>
      <c r="N123" s="1088">
        <v>0</v>
      </c>
      <c r="O123" s="1088"/>
      <c r="P123" s="1089">
        <v>591010334.52999794</v>
      </c>
      <c r="Q123" s="1089">
        <v>546293529.59000087</v>
      </c>
      <c r="R123" s="1090">
        <v>988731.2</v>
      </c>
      <c r="S123" s="1090">
        <v>1016542.2000000002</v>
      </c>
      <c r="T123" s="1091">
        <v>27811.000000000233</v>
      </c>
      <c r="U123" s="1091">
        <v>3192.1000000000004</v>
      </c>
    </row>
    <row r="124" spans="1:21" ht="13.5" thickTop="1" x14ac:dyDescent="0.35">
      <c r="O124" s="1057"/>
      <c r="P124" s="1059">
        <v>0</v>
      </c>
      <c r="Q124" s="1059"/>
      <c r="R124" s="1057"/>
      <c r="S124" s="1060"/>
      <c r="T124" s="1058"/>
      <c r="U124" s="1058"/>
    </row>
  </sheetData>
  <sheetProtection algorithmName="SHA-512" hashValue="tpcex8aJflwhbusj5UCNJzGjt7EFnOLM+Ytvj0zaBgjJvVfSid4xNWziWjfFQnftvQPwkO3nKWQAQjZftCXpjg==" saltValue="aCe68i/tLay8f14Azo6Cfw==" spinCount="100000" sheet="1" objects="1" scenarios="1"/>
  <mergeCells count="7">
    <mergeCell ref="C4:N4"/>
    <mergeCell ref="T4:U4"/>
    <mergeCell ref="P4:Q4"/>
    <mergeCell ref="R4:S4"/>
    <mergeCell ref="A1:U1"/>
    <mergeCell ref="A2:U2"/>
    <mergeCell ref="A3:U3"/>
  </mergeCells>
  <pageMargins left="0.7" right="0.7" top="0.75" bottom="0.75" header="0.3" footer="0.3"/>
  <pageSetup paperSize="5"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54"/>
  <sheetViews>
    <sheetView zoomScale="80" zoomScaleNormal="100" workbookViewId="0">
      <selection activeCell="B28" sqref="B28"/>
    </sheetView>
  </sheetViews>
  <sheetFormatPr defaultColWidth="9.1796875" defaultRowHeight="14" x14ac:dyDescent="0.3"/>
  <cols>
    <col min="1" max="1" width="57.26953125" style="48" bestFit="1" customWidth="1"/>
    <col min="2" max="2" width="137.1796875" style="64" bestFit="1" customWidth="1"/>
    <col min="3" max="3" width="9.1796875" style="295" hidden="1" customWidth="1"/>
    <col min="4" max="4" width="12.54296875" style="295" hidden="1" customWidth="1"/>
    <col min="5" max="5" width="19.81640625" style="788" hidden="1" customWidth="1"/>
    <col min="6" max="25" width="0" style="27" hidden="1" customWidth="1"/>
    <col min="26" max="16384" width="9.1796875" style="27"/>
  </cols>
  <sheetData>
    <row r="1" spans="1:16369" s="3" customFormat="1" ht="20.5" thickBot="1" x14ac:dyDescent="0.35">
      <c r="A1" s="1207" t="s">
        <v>395</v>
      </c>
      <c r="B1" s="1209"/>
      <c r="C1" s="293" t="s">
        <v>645</v>
      </c>
      <c r="D1" s="293" t="s">
        <v>646</v>
      </c>
      <c r="E1" s="791" t="s">
        <v>647</v>
      </c>
      <c r="F1" s="23"/>
      <c r="G1" s="23"/>
      <c r="H1" s="23"/>
      <c r="I1" s="23"/>
      <c r="J1" s="23"/>
      <c r="K1" s="24"/>
    </row>
    <row r="2" spans="1:16369" ht="18" thickBot="1" x14ac:dyDescent="0.35">
      <c r="A2" s="775" t="s">
        <v>146</v>
      </c>
      <c r="B2" s="776" t="s">
        <v>147</v>
      </c>
    </row>
    <row r="3" spans="1:16369" ht="25.5" customHeight="1" thickBot="1" x14ac:dyDescent="0.45">
      <c r="A3" s="1248" t="s">
        <v>145</v>
      </c>
      <c r="B3" s="1249"/>
      <c r="C3" s="781"/>
      <c r="D3" s="781"/>
      <c r="E3" s="789"/>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3">
      <c r="A4" s="1244" t="s">
        <v>13</v>
      </c>
      <c r="B4" s="1245"/>
      <c r="C4" s="781"/>
      <c r="D4" s="781"/>
      <c r="E4" s="789"/>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3">
      <c r="A5" s="35" t="s">
        <v>209</v>
      </c>
      <c r="B5" s="54" t="s">
        <v>148</v>
      </c>
      <c r="C5" s="781"/>
      <c r="D5" s="781"/>
      <c r="E5" s="789"/>
    </row>
    <row r="6" spans="1:16369" s="33" customFormat="1" ht="15" customHeight="1" x14ac:dyDescent="0.3">
      <c r="A6" s="35" t="s">
        <v>210</v>
      </c>
      <c r="B6" s="54" t="s">
        <v>149</v>
      </c>
      <c r="C6" s="782"/>
      <c r="D6" s="782"/>
      <c r="E6" s="790"/>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3">
      <c r="A7" s="35" t="s">
        <v>211</v>
      </c>
      <c r="B7" s="54" t="s">
        <v>150</v>
      </c>
      <c r="C7" s="781"/>
      <c r="D7" s="781"/>
      <c r="E7" s="789"/>
    </row>
    <row r="8" spans="1:16369" s="33" customFormat="1" ht="15" customHeight="1" thickBot="1" x14ac:dyDescent="0.35">
      <c r="A8" s="47" t="s">
        <v>46</v>
      </c>
      <c r="B8" s="97" t="s">
        <v>75</v>
      </c>
      <c r="C8" s="781"/>
      <c r="D8" s="781"/>
      <c r="E8" s="789"/>
    </row>
    <row r="9" spans="1:16369" s="33" customFormat="1" ht="14.5" thickBot="1" x14ac:dyDescent="0.35">
      <c r="A9" s="50"/>
      <c r="B9" s="56"/>
      <c r="C9" s="781"/>
      <c r="D9" s="781"/>
      <c r="E9" s="789"/>
    </row>
    <row r="10" spans="1:16369" s="33" customFormat="1" ht="15" customHeight="1" x14ac:dyDescent="0.3">
      <c r="A10" s="1244" t="s">
        <v>14</v>
      </c>
      <c r="B10" s="1245"/>
      <c r="C10" s="781"/>
      <c r="D10" s="781"/>
      <c r="E10" s="789"/>
    </row>
    <row r="11" spans="1:16369" s="33" customFormat="1" ht="15" customHeight="1" x14ac:dyDescent="0.3">
      <c r="A11" s="36" t="s">
        <v>15</v>
      </c>
      <c r="B11" s="54" t="s">
        <v>183</v>
      </c>
      <c r="C11" s="781"/>
      <c r="D11" s="781"/>
      <c r="E11" s="789"/>
    </row>
    <row r="12" spans="1:16369" s="33" customFormat="1" ht="15" customHeight="1" x14ac:dyDescent="0.3">
      <c r="A12" s="36" t="s">
        <v>16</v>
      </c>
      <c r="B12" s="54" t="s">
        <v>184</v>
      </c>
      <c r="C12" s="781"/>
      <c r="D12" s="781"/>
      <c r="E12" s="789"/>
    </row>
    <row r="13" spans="1:16369" s="33" customFormat="1" ht="15" customHeight="1" x14ac:dyDescent="0.3">
      <c r="A13" s="36" t="s">
        <v>17</v>
      </c>
      <c r="B13" s="54" t="s">
        <v>185</v>
      </c>
      <c r="C13" s="781"/>
      <c r="D13" s="781"/>
      <c r="E13" s="789"/>
    </row>
    <row r="14" spans="1:16369" s="33" customFormat="1" ht="15" customHeight="1" x14ac:dyDescent="0.3">
      <c r="A14" s="36" t="s">
        <v>18</v>
      </c>
      <c r="B14" s="54" t="s">
        <v>186</v>
      </c>
      <c r="C14" s="781"/>
      <c r="D14" s="781"/>
      <c r="E14" s="789"/>
    </row>
    <row r="15" spans="1:16369" s="33" customFormat="1" ht="15" customHeight="1" x14ac:dyDescent="0.3">
      <c r="A15" s="36" t="s">
        <v>19</v>
      </c>
      <c r="B15" s="54" t="s">
        <v>188</v>
      </c>
      <c r="C15" s="781"/>
      <c r="D15" s="781"/>
      <c r="E15" s="789"/>
    </row>
    <row r="16" spans="1:16369" s="33" customFormat="1" ht="15" customHeight="1" thickBot="1" x14ac:dyDescent="0.35">
      <c r="A16" s="37" t="s">
        <v>27</v>
      </c>
      <c r="B16" s="57" t="s">
        <v>187</v>
      </c>
      <c r="C16" s="781"/>
      <c r="D16" s="781"/>
      <c r="E16" s="789"/>
    </row>
    <row r="17" spans="1:5" s="33" customFormat="1" ht="14.5" thickBot="1" x14ac:dyDescent="0.35">
      <c r="A17" s="38"/>
      <c r="B17" s="56"/>
      <c r="C17" s="783"/>
      <c r="D17" s="781"/>
      <c r="E17" s="789"/>
    </row>
    <row r="18" spans="1:5" s="33" customFormat="1" ht="15" customHeight="1" x14ac:dyDescent="0.3">
      <c r="A18" s="1244" t="s">
        <v>47</v>
      </c>
      <c r="B18" s="1245"/>
      <c r="C18" s="784"/>
      <c r="D18" s="781"/>
      <c r="E18" s="789"/>
    </row>
    <row r="19" spans="1:5" s="33" customFormat="1" ht="15" customHeight="1" x14ac:dyDescent="0.3">
      <c r="A19" s="36" t="s">
        <v>78</v>
      </c>
      <c r="B19" s="54" t="s">
        <v>189</v>
      </c>
      <c r="C19" s="784"/>
      <c r="D19" s="781"/>
      <c r="E19" s="789"/>
    </row>
    <row r="20" spans="1:5" s="33" customFormat="1" ht="15" customHeight="1" x14ac:dyDescent="0.3">
      <c r="A20" s="36" t="s">
        <v>79</v>
      </c>
      <c r="B20" s="54" t="s">
        <v>190</v>
      </c>
      <c r="C20" s="784"/>
      <c r="D20" s="781"/>
      <c r="E20" s="789"/>
    </row>
    <row r="21" spans="1:5" s="33" customFormat="1" ht="15" customHeight="1" x14ac:dyDescent="0.3">
      <c r="A21" s="36" t="s">
        <v>80</v>
      </c>
      <c r="B21" s="54" t="s">
        <v>191</v>
      </c>
      <c r="C21" s="784"/>
      <c r="D21" s="781"/>
      <c r="E21" s="789"/>
    </row>
    <row r="22" spans="1:5" s="33" customFormat="1" ht="15" customHeight="1" x14ac:dyDescent="0.3">
      <c r="A22" s="36" t="s">
        <v>126</v>
      </c>
      <c r="B22" s="54" t="s">
        <v>370</v>
      </c>
      <c r="C22" s="784"/>
      <c r="D22" s="781"/>
      <c r="E22" s="789"/>
    </row>
    <row r="23" spans="1:5" s="33" customFormat="1" ht="15" customHeight="1" x14ac:dyDescent="0.3">
      <c r="A23" s="36" t="s">
        <v>127</v>
      </c>
      <c r="B23" s="54" t="s">
        <v>371</v>
      </c>
      <c r="C23" s="784"/>
      <c r="D23" s="781"/>
      <c r="E23" s="789"/>
    </row>
    <row r="24" spans="1:5" s="33" customFormat="1" ht="15" customHeight="1" thickBot="1" x14ac:dyDescent="0.35">
      <c r="A24" s="37" t="s">
        <v>128</v>
      </c>
      <c r="B24" s="54" t="s">
        <v>372</v>
      </c>
      <c r="C24" s="784"/>
      <c r="D24" s="781"/>
      <c r="E24" s="789"/>
    </row>
    <row r="25" spans="1:5" s="33" customFormat="1" ht="14.5" thickBot="1" x14ac:dyDescent="0.35">
      <c r="A25" s="38"/>
      <c r="B25" s="56"/>
      <c r="C25" s="784"/>
      <c r="D25" s="781"/>
      <c r="E25" s="789"/>
    </row>
    <row r="26" spans="1:5" s="33" customFormat="1" ht="15" customHeight="1" x14ac:dyDescent="0.3">
      <c r="A26" s="1244" t="s">
        <v>28</v>
      </c>
      <c r="B26" s="1245"/>
      <c r="C26" s="784"/>
      <c r="D26" s="781"/>
      <c r="E26" s="789"/>
    </row>
    <row r="27" spans="1:5" s="33" customFormat="1" ht="15" customHeight="1" x14ac:dyDescent="0.3">
      <c r="A27" s="39" t="s">
        <v>11</v>
      </c>
      <c r="B27" s="55" t="s">
        <v>205</v>
      </c>
      <c r="C27" s="784"/>
      <c r="D27" s="781"/>
      <c r="E27" s="789"/>
    </row>
    <row r="28" spans="1:5" s="33" customFormat="1" ht="15" customHeight="1" x14ac:dyDescent="0.3">
      <c r="A28" s="36" t="s">
        <v>129</v>
      </c>
      <c r="B28" s="54" t="s">
        <v>374</v>
      </c>
      <c r="C28" s="784"/>
      <c r="D28" s="781"/>
      <c r="E28" s="789"/>
    </row>
    <row r="29" spans="1:5" s="33" customFormat="1" ht="15" customHeight="1" x14ac:dyDescent="0.3">
      <c r="A29" s="36" t="s">
        <v>130</v>
      </c>
      <c r="B29" s="55" t="s">
        <v>373</v>
      </c>
      <c r="C29" s="782"/>
      <c r="D29" s="781"/>
      <c r="E29" s="789"/>
    </row>
    <row r="30" spans="1:5" s="33" customFormat="1" ht="15" customHeight="1" x14ac:dyDescent="0.3">
      <c r="A30" s="39" t="s">
        <v>12</v>
      </c>
      <c r="B30" s="58" t="s">
        <v>375</v>
      </c>
      <c r="C30" s="784"/>
      <c r="D30" s="781"/>
      <c r="E30" s="789"/>
    </row>
    <row r="31" spans="1:5" s="33" customFormat="1" ht="15" customHeight="1" x14ac:dyDescent="0.3">
      <c r="A31" s="36" t="s">
        <v>48</v>
      </c>
      <c r="B31" s="58" t="s">
        <v>192</v>
      </c>
      <c r="C31" s="782"/>
      <c r="D31" s="781"/>
      <c r="E31" s="789"/>
    </row>
    <row r="32" spans="1:5" s="33" customFormat="1" ht="15" customHeight="1" thickBot="1" x14ac:dyDescent="0.35">
      <c r="A32" s="37" t="s">
        <v>64</v>
      </c>
      <c r="B32" s="59" t="s">
        <v>193</v>
      </c>
      <c r="C32" s="782"/>
      <c r="D32" s="781"/>
      <c r="E32" s="789"/>
    </row>
    <row r="33" spans="1:5" s="33" customFormat="1" ht="14.25" customHeight="1" thickBot="1" x14ac:dyDescent="0.35">
      <c r="A33" s="51"/>
      <c r="B33" s="60"/>
      <c r="C33" s="782"/>
      <c r="D33" s="781"/>
      <c r="E33" s="789"/>
    </row>
    <row r="34" spans="1:5" s="33" customFormat="1" ht="15" customHeight="1" x14ac:dyDescent="0.3">
      <c r="A34" s="1244" t="s">
        <v>131</v>
      </c>
      <c r="B34" s="1245"/>
      <c r="C34" s="782"/>
      <c r="D34" s="781"/>
      <c r="E34" s="789"/>
    </row>
    <row r="35" spans="1:5" s="33" customFormat="1" ht="15" customHeight="1" x14ac:dyDescent="0.3">
      <c r="A35" s="39" t="s">
        <v>49</v>
      </c>
      <c r="B35" s="55" t="s">
        <v>207</v>
      </c>
      <c r="C35" s="782"/>
      <c r="D35" s="781"/>
      <c r="E35" s="789"/>
    </row>
    <row r="36" spans="1:5" s="33" customFormat="1" ht="15" customHeight="1" x14ac:dyDescent="0.3">
      <c r="A36" s="39" t="s">
        <v>50</v>
      </c>
      <c r="B36" s="55" t="s">
        <v>208</v>
      </c>
      <c r="C36" s="782"/>
      <c r="D36" s="781"/>
      <c r="E36" s="789"/>
    </row>
    <row r="37" spans="1:5" s="33" customFormat="1" ht="15" customHeight="1" x14ac:dyDescent="0.3">
      <c r="A37" s="39" t="s">
        <v>51</v>
      </c>
      <c r="B37" s="55" t="s">
        <v>207</v>
      </c>
      <c r="C37" s="782"/>
      <c r="D37" s="781"/>
      <c r="E37" s="789"/>
    </row>
    <row r="38" spans="1:5" s="33" customFormat="1" ht="15" customHeight="1" x14ac:dyDescent="0.3">
      <c r="A38" s="39" t="s">
        <v>52</v>
      </c>
      <c r="B38" s="55" t="s">
        <v>207</v>
      </c>
      <c r="C38" s="782"/>
      <c r="D38" s="781"/>
      <c r="E38" s="789"/>
    </row>
    <row r="39" spans="1:5" s="33" customFormat="1" ht="15" customHeight="1" thickBot="1" x14ac:dyDescent="0.35">
      <c r="A39" s="40" t="s">
        <v>5</v>
      </c>
      <c r="B39" s="61" t="s">
        <v>194</v>
      </c>
      <c r="C39" s="782"/>
      <c r="D39" s="781"/>
      <c r="E39" s="789"/>
    </row>
    <row r="40" spans="1:5" s="33" customFormat="1" ht="15" customHeight="1" thickBot="1" x14ac:dyDescent="0.35">
      <c r="A40" s="41"/>
      <c r="B40" s="62"/>
      <c r="C40" s="782"/>
      <c r="D40" s="781"/>
      <c r="E40" s="789"/>
    </row>
    <row r="41" spans="1:5" s="33" customFormat="1" ht="15" customHeight="1" x14ac:dyDescent="0.3">
      <c r="A41" s="1244" t="s">
        <v>132</v>
      </c>
      <c r="B41" s="1245"/>
      <c r="C41" s="782"/>
      <c r="D41" s="781"/>
      <c r="E41" s="789"/>
    </row>
    <row r="42" spans="1:5" s="33" customFormat="1" ht="15" customHeight="1" x14ac:dyDescent="0.3">
      <c r="A42" s="39" t="s">
        <v>0</v>
      </c>
      <c r="B42" s="54" t="s">
        <v>196</v>
      </c>
      <c r="C42" s="782"/>
      <c r="D42" s="781"/>
      <c r="E42" s="789"/>
    </row>
    <row r="43" spans="1:5" s="33" customFormat="1" ht="15" customHeight="1" x14ac:dyDescent="0.3">
      <c r="A43" s="39" t="s">
        <v>1</v>
      </c>
      <c r="B43" s="54" t="s">
        <v>197</v>
      </c>
      <c r="C43" s="782"/>
      <c r="D43" s="781"/>
      <c r="E43" s="789"/>
    </row>
    <row r="44" spans="1:5" s="33" customFormat="1" ht="15" customHeight="1" x14ac:dyDescent="0.3">
      <c r="A44" s="39" t="s">
        <v>2</v>
      </c>
      <c r="B44" s="54" t="s">
        <v>198</v>
      </c>
      <c r="C44" s="782"/>
      <c r="D44" s="781"/>
      <c r="E44" s="789"/>
    </row>
    <row r="45" spans="1:5" s="33" customFormat="1" ht="15" customHeight="1" x14ac:dyDescent="0.3">
      <c r="A45" s="39" t="s">
        <v>3</v>
      </c>
      <c r="B45" s="54" t="s">
        <v>199</v>
      </c>
      <c r="C45" s="782"/>
      <c r="D45" s="781"/>
      <c r="E45" s="789"/>
    </row>
    <row r="46" spans="1:5" s="33" customFormat="1" ht="15" customHeight="1" thickBot="1" x14ac:dyDescent="0.35">
      <c r="A46" s="40" t="s">
        <v>5</v>
      </c>
      <c r="B46" s="61" t="s">
        <v>195</v>
      </c>
      <c r="C46" s="782"/>
      <c r="D46" s="781"/>
      <c r="E46" s="789"/>
    </row>
    <row r="47" spans="1:5" s="33" customFormat="1" ht="15" customHeight="1" thickBot="1" x14ac:dyDescent="0.35">
      <c r="A47" s="52"/>
      <c r="B47" s="63"/>
      <c r="C47" s="782"/>
      <c r="D47" s="781"/>
      <c r="E47" s="789"/>
    </row>
    <row r="48" spans="1:5" s="33" customFormat="1" ht="15" customHeight="1" x14ac:dyDescent="0.3">
      <c r="A48" s="1244" t="s">
        <v>44</v>
      </c>
      <c r="B48" s="1245"/>
      <c r="C48" s="782"/>
      <c r="D48" s="781"/>
      <c r="E48" s="789"/>
    </row>
    <row r="49" spans="1:5" s="33" customFormat="1" ht="15" customHeight="1" x14ac:dyDescent="0.3">
      <c r="A49" s="39" t="s">
        <v>6</v>
      </c>
      <c r="B49" s="55" t="s">
        <v>201</v>
      </c>
      <c r="C49" s="782"/>
      <c r="D49" s="781"/>
      <c r="E49" s="789"/>
    </row>
    <row r="50" spans="1:5" s="33" customFormat="1" ht="15" customHeight="1" x14ac:dyDescent="0.3">
      <c r="A50" s="39" t="s">
        <v>8</v>
      </c>
      <c r="B50" s="55" t="s">
        <v>202</v>
      </c>
      <c r="C50" s="782"/>
      <c r="D50" s="781"/>
      <c r="E50" s="789"/>
    </row>
    <row r="51" spans="1:5" s="33" customFormat="1" ht="15" customHeight="1" x14ac:dyDescent="0.3">
      <c r="A51" s="39" t="s">
        <v>9</v>
      </c>
      <c r="B51" s="55" t="s">
        <v>203</v>
      </c>
      <c r="C51" s="782"/>
      <c r="D51" s="781"/>
      <c r="E51" s="789"/>
    </row>
    <row r="52" spans="1:5" s="33" customFormat="1" ht="15" customHeight="1" x14ac:dyDescent="0.3">
      <c r="A52" s="39" t="s">
        <v>10</v>
      </c>
      <c r="B52" s="55" t="s">
        <v>204</v>
      </c>
      <c r="C52" s="782"/>
      <c r="D52" s="781"/>
      <c r="E52" s="789"/>
    </row>
    <row r="53" spans="1:5" s="33" customFormat="1" ht="15" customHeight="1" thickBot="1" x14ac:dyDescent="0.35">
      <c r="A53" s="40" t="s">
        <v>5</v>
      </c>
      <c r="B53" s="61" t="s">
        <v>200</v>
      </c>
      <c r="C53" s="782"/>
      <c r="D53" s="781"/>
      <c r="E53" s="789"/>
    </row>
    <row r="54" spans="1:5" s="33" customFormat="1" ht="15" customHeight="1" thickBot="1" x14ac:dyDescent="0.35">
      <c r="A54" s="52"/>
      <c r="B54" s="63"/>
      <c r="C54" s="782"/>
      <c r="D54" s="781"/>
      <c r="E54" s="789"/>
    </row>
    <row r="55" spans="1:5" x14ac:dyDescent="0.3">
      <c r="A55" s="1246" t="s">
        <v>45</v>
      </c>
      <c r="B55" s="1247"/>
      <c r="C55" s="784"/>
    </row>
    <row r="56" spans="1:5" s="33" customFormat="1" ht="15" customHeight="1" x14ac:dyDescent="0.3">
      <c r="A56" s="39" t="s">
        <v>31</v>
      </c>
      <c r="B56" s="58" t="s">
        <v>67</v>
      </c>
      <c r="C56" s="784"/>
      <c r="D56" s="781"/>
      <c r="E56" s="789"/>
    </row>
    <row r="57" spans="1:5" s="33" customFormat="1" ht="15" customHeight="1" x14ac:dyDescent="0.3">
      <c r="A57" s="36" t="s">
        <v>53</v>
      </c>
      <c r="B57" s="54" t="s">
        <v>66</v>
      </c>
      <c r="C57" s="784"/>
      <c r="D57" s="781"/>
      <c r="E57" s="789"/>
    </row>
    <row r="58" spans="1:5" s="33" customFormat="1" ht="15" customHeight="1" x14ac:dyDescent="0.3">
      <c r="A58" s="273" t="s">
        <v>544</v>
      </c>
      <c r="B58" s="54" t="s">
        <v>547</v>
      </c>
      <c r="C58" s="784"/>
      <c r="D58" s="781"/>
      <c r="E58" s="789"/>
    </row>
    <row r="59" spans="1:5" s="33" customFormat="1" ht="15" customHeight="1" x14ac:dyDescent="0.3">
      <c r="A59" s="273" t="s">
        <v>545</v>
      </c>
      <c r="B59" s="54" t="s">
        <v>548</v>
      </c>
      <c r="C59" s="784"/>
      <c r="D59" s="781"/>
      <c r="E59" s="789"/>
    </row>
    <row r="60" spans="1:5" s="33" customFormat="1" ht="15" customHeight="1" thickBot="1" x14ac:dyDescent="0.35">
      <c r="A60" s="407" t="s">
        <v>546</v>
      </c>
      <c r="B60" s="57" t="s">
        <v>549</v>
      </c>
      <c r="C60" s="784"/>
      <c r="D60" s="781"/>
      <c r="E60" s="789"/>
    </row>
    <row r="61" spans="1:5" s="33" customFormat="1" ht="15" customHeight="1" thickBot="1" x14ac:dyDescent="0.35">
      <c r="A61" s="42"/>
      <c r="B61" s="64"/>
      <c r="C61" s="785"/>
      <c r="D61" s="781"/>
      <c r="E61" s="789"/>
    </row>
    <row r="62" spans="1:5" s="33" customFormat="1" ht="15" customHeight="1" x14ac:dyDescent="0.3">
      <c r="A62" s="1246" t="s">
        <v>55</v>
      </c>
      <c r="B62" s="1247"/>
      <c r="C62" s="784"/>
      <c r="D62" s="781"/>
      <c r="E62" s="789"/>
    </row>
    <row r="63" spans="1:5" s="33" customFormat="1" ht="26" x14ac:dyDescent="0.3">
      <c r="A63" s="39" t="s">
        <v>451</v>
      </c>
      <c r="B63" s="58" t="s">
        <v>453</v>
      </c>
      <c r="C63" s="784"/>
      <c r="D63" s="781"/>
      <c r="E63" s="789"/>
    </row>
    <row r="64" spans="1:5" s="33" customFormat="1" ht="39" x14ac:dyDescent="0.3">
      <c r="A64" s="39" t="s">
        <v>452</v>
      </c>
      <c r="B64" s="58" t="s">
        <v>454</v>
      </c>
      <c r="C64" s="784"/>
      <c r="D64" s="781"/>
      <c r="E64" s="789"/>
    </row>
    <row r="65" spans="1:5" s="33" customFormat="1" ht="15" customHeight="1" x14ac:dyDescent="0.3">
      <c r="A65" s="39" t="s">
        <v>134</v>
      </c>
      <c r="B65" s="54" t="s">
        <v>212</v>
      </c>
      <c r="C65" s="784"/>
      <c r="D65" s="781"/>
      <c r="E65" s="789"/>
    </row>
    <row r="66" spans="1:5" s="33" customFormat="1" ht="15" customHeight="1" x14ac:dyDescent="0.3">
      <c r="A66" s="39" t="s">
        <v>206</v>
      </c>
      <c r="B66" s="54" t="s">
        <v>213</v>
      </c>
      <c r="C66" s="784"/>
      <c r="D66" s="781"/>
      <c r="E66" s="789"/>
    </row>
    <row r="67" spans="1:5" x14ac:dyDescent="0.3">
      <c r="A67" s="39" t="s">
        <v>25</v>
      </c>
      <c r="B67" s="54" t="s">
        <v>214</v>
      </c>
      <c r="C67" s="784"/>
    </row>
    <row r="68" spans="1:5" s="33" customFormat="1" ht="26.5" thickBot="1" x14ac:dyDescent="0.35">
      <c r="A68" s="40" t="s">
        <v>135</v>
      </c>
      <c r="B68" s="57" t="s">
        <v>215</v>
      </c>
      <c r="C68" s="784"/>
      <c r="D68" s="781"/>
      <c r="E68" s="789"/>
    </row>
    <row r="69" spans="1:5" s="33" customFormat="1" ht="15" customHeight="1" thickBot="1" x14ac:dyDescent="0.35">
      <c r="A69" s="43"/>
      <c r="B69" s="65"/>
      <c r="C69" s="295"/>
      <c r="D69" s="781"/>
      <c r="E69" s="789"/>
    </row>
    <row r="70" spans="1:5" s="33" customFormat="1" ht="15" customHeight="1" x14ac:dyDescent="0.3">
      <c r="A70" s="1240" t="s">
        <v>59</v>
      </c>
      <c r="B70" s="1241"/>
      <c r="C70" s="786"/>
      <c r="D70" s="781"/>
      <c r="E70" s="789"/>
    </row>
    <row r="71" spans="1:5" s="33" customFormat="1" ht="26" x14ac:dyDescent="0.3">
      <c r="A71" s="39" t="s">
        <v>699</v>
      </c>
      <c r="B71" s="98" t="s">
        <v>224</v>
      </c>
      <c r="C71" s="779"/>
      <c r="D71" s="781"/>
      <c r="E71" s="789"/>
    </row>
    <row r="72" spans="1:5" s="33" customFormat="1" ht="15" customHeight="1" x14ac:dyDescent="0.3">
      <c r="A72" s="39" t="s">
        <v>700</v>
      </c>
      <c r="B72" s="54" t="s">
        <v>376</v>
      </c>
      <c r="C72" s="786"/>
      <c r="D72" s="781"/>
      <c r="E72" s="789"/>
    </row>
    <row r="73" spans="1:5" s="33" customFormat="1" ht="78.5" thickBot="1" x14ac:dyDescent="0.35">
      <c r="A73" s="40" t="s">
        <v>57</v>
      </c>
      <c r="B73" s="57" t="s">
        <v>642</v>
      </c>
      <c r="C73" s="786"/>
      <c r="D73" s="781"/>
      <c r="E73" s="789"/>
    </row>
    <row r="74" spans="1:5" s="33" customFormat="1" ht="15" customHeight="1" thickBot="1" x14ac:dyDescent="0.35">
      <c r="A74" s="43"/>
      <c r="B74" s="65"/>
      <c r="C74" s="786"/>
      <c r="D74" s="781"/>
      <c r="E74" s="789"/>
    </row>
    <row r="75" spans="1:5" s="33" customFormat="1" ht="15" customHeight="1" x14ac:dyDescent="0.3">
      <c r="A75" s="1240" t="s">
        <v>54</v>
      </c>
      <c r="B75" s="1241"/>
      <c r="C75" s="786"/>
      <c r="D75" s="781"/>
      <c r="E75" s="789"/>
    </row>
    <row r="76" spans="1:5" s="33" customFormat="1" ht="15" customHeight="1" x14ac:dyDescent="0.3">
      <c r="A76" s="39" t="s">
        <v>20</v>
      </c>
      <c r="B76" s="58" t="s">
        <v>216</v>
      </c>
      <c r="C76" s="786"/>
      <c r="D76" s="781"/>
      <c r="E76" s="789"/>
    </row>
    <row r="77" spans="1:5" s="33" customFormat="1" ht="15" customHeight="1" x14ac:dyDescent="0.3">
      <c r="A77" s="39" t="s">
        <v>25</v>
      </c>
      <c r="B77" s="58" t="s">
        <v>217</v>
      </c>
      <c r="C77" s="786"/>
      <c r="D77" s="781"/>
      <c r="E77" s="789"/>
    </row>
    <row r="78" spans="1:5" s="33" customFormat="1" ht="15" customHeight="1" x14ac:dyDescent="0.3">
      <c r="A78" s="39" t="s">
        <v>26</v>
      </c>
      <c r="B78" s="58" t="s">
        <v>218</v>
      </c>
      <c r="C78" s="786"/>
      <c r="D78" s="781"/>
      <c r="E78" s="789"/>
    </row>
    <row r="79" spans="1:5" s="33" customFormat="1" ht="15" customHeight="1" x14ac:dyDescent="0.3">
      <c r="A79" s="39" t="s">
        <v>58</v>
      </c>
      <c r="B79" s="58" t="s">
        <v>219</v>
      </c>
      <c r="C79" s="786"/>
      <c r="D79" s="781"/>
      <c r="E79" s="789"/>
    </row>
    <row r="80" spans="1:5" s="33" customFormat="1" ht="15" customHeight="1" x14ac:dyDescent="0.3">
      <c r="A80" s="39" t="s">
        <v>135</v>
      </c>
      <c r="B80" s="58" t="s">
        <v>220</v>
      </c>
      <c r="C80" s="786"/>
      <c r="D80" s="781"/>
      <c r="E80" s="789"/>
    </row>
    <row r="81" spans="1:24" s="33" customFormat="1" ht="15" customHeight="1" x14ac:dyDescent="0.3">
      <c r="A81" s="39" t="s">
        <v>136</v>
      </c>
      <c r="B81" s="58" t="s">
        <v>221</v>
      </c>
      <c r="C81" s="786"/>
      <c r="D81" s="781"/>
      <c r="E81" s="789"/>
    </row>
    <row r="82" spans="1:24" s="33" customFormat="1" ht="15" customHeight="1" x14ac:dyDescent="0.3">
      <c r="A82" s="39" t="s">
        <v>137</v>
      </c>
      <c r="B82" s="58" t="s">
        <v>222</v>
      </c>
      <c r="C82" s="786"/>
      <c r="D82" s="781"/>
      <c r="E82" s="789"/>
    </row>
    <row r="83" spans="1:24" s="33" customFormat="1" ht="15" customHeight="1" thickBot="1" x14ac:dyDescent="0.35">
      <c r="A83" s="40" t="s">
        <v>377</v>
      </c>
      <c r="B83" s="59" t="s">
        <v>378</v>
      </c>
      <c r="C83" s="786"/>
      <c r="D83" s="781"/>
      <c r="E83" s="789"/>
    </row>
    <row r="84" spans="1:24" s="33" customFormat="1" ht="15" customHeight="1" thickBot="1" x14ac:dyDescent="0.35">
      <c r="A84" s="43"/>
      <c r="B84" s="65"/>
      <c r="C84" s="786"/>
      <c r="D84" s="781"/>
      <c r="E84" s="789"/>
    </row>
    <row r="85" spans="1:24" s="33" customFormat="1" ht="15" customHeight="1" x14ac:dyDescent="0.3">
      <c r="A85" s="1242" t="s">
        <v>65</v>
      </c>
      <c r="B85" s="1243"/>
      <c r="C85" s="786"/>
      <c r="D85" s="781"/>
      <c r="E85" s="789"/>
    </row>
    <row r="86" spans="1:24" s="33" customFormat="1" ht="15" customHeight="1" x14ac:dyDescent="0.3">
      <c r="A86" s="36" t="s">
        <v>138</v>
      </c>
      <c r="B86" s="54" t="s">
        <v>225</v>
      </c>
      <c r="C86" s="786"/>
      <c r="D86" s="781"/>
      <c r="E86" s="789"/>
    </row>
    <row r="87" spans="1:24" s="33" customFormat="1" ht="15" customHeight="1" x14ac:dyDescent="0.3">
      <c r="A87" s="312" t="s">
        <v>515</v>
      </c>
      <c r="B87" s="351" t="s">
        <v>532</v>
      </c>
      <c r="C87" s="786"/>
      <c r="D87" s="781"/>
      <c r="E87" s="789"/>
    </row>
    <row r="88" spans="1:24" s="33" customFormat="1" ht="26.5" thickBot="1" x14ac:dyDescent="0.35">
      <c r="A88" s="37" t="s">
        <v>139</v>
      </c>
      <c r="B88" s="57" t="s">
        <v>223</v>
      </c>
      <c r="C88" s="786"/>
      <c r="D88" s="781"/>
      <c r="E88" s="789"/>
    </row>
    <row r="89" spans="1:24" s="33" customFormat="1" ht="15" customHeight="1" thickBot="1" x14ac:dyDescent="0.35">
      <c r="A89" s="42"/>
      <c r="B89" s="64"/>
      <c r="C89" s="786"/>
      <c r="D89" s="781"/>
      <c r="E89" s="789"/>
    </row>
    <row r="90" spans="1:24" s="33" customFormat="1" ht="15" customHeight="1" x14ac:dyDescent="0.3">
      <c r="A90" s="1240" t="s">
        <v>60</v>
      </c>
      <c r="B90" s="1241"/>
      <c r="C90" s="786"/>
      <c r="D90" s="781"/>
      <c r="E90" s="789"/>
    </row>
    <row r="91" spans="1:24" s="33" customFormat="1" ht="15" customHeight="1" x14ac:dyDescent="0.3">
      <c r="A91" s="39" t="s">
        <v>701</v>
      </c>
      <c r="B91" s="58" t="s">
        <v>226</v>
      </c>
      <c r="C91" s="786"/>
      <c r="D91" s="781"/>
      <c r="E91" s="789"/>
    </row>
    <row r="92" spans="1:24" s="33" customFormat="1" ht="15" customHeight="1" x14ac:dyDescent="0.3">
      <c r="A92" s="39" t="s">
        <v>698</v>
      </c>
      <c r="B92" s="58" t="s">
        <v>227</v>
      </c>
      <c r="C92" s="786"/>
      <c r="D92" s="781"/>
    </row>
    <row r="93" spans="1:24" s="33" customFormat="1" ht="15" customHeight="1" x14ac:dyDescent="0.3">
      <c r="A93" s="39" t="s">
        <v>696</v>
      </c>
      <c r="B93" s="58" t="s">
        <v>228</v>
      </c>
      <c r="C93" s="786"/>
      <c r="D93" s="781"/>
      <c r="E93" s="789"/>
    </row>
    <row r="94" spans="1:24" s="33" customFormat="1" ht="24.75" customHeight="1" x14ac:dyDescent="0.3">
      <c r="A94" s="872" t="s">
        <v>612</v>
      </c>
      <c r="B94" s="58" t="s">
        <v>675</v>
      </c>
      <c r="C94" s="786"/>
      <c r="D94" s="781" t="s">
        <v>667</v>
      </c>
      <c r="E94" s="1255" t="s">
        <v>590</v>
      </c>
      <c r="F94" s="1256"/>
      <c r="G94" s="1256"/>
      <c r="H94" s="1256"/>
      <c r="I94" s="1256"/>
      <c r="J94" s="1256"/>
      <c r="K94" s="1256"/>
      <c r="L94" s="1256"/>
      <c r="M94" s="1256"/>
      <c r="N94" s="1256"/>
      <c r="O94" s="1256"/>
      <c r="P94" s="1256"/>
      <c r="Q94" s="1256"/>
      <c r="R94" s="1256"/>
      <c r="S94" s="1256"/>
      <c r="T94" s="1256"/>
      <c r="U94" s="1256"/>
      <c r="V94" s="1256"/>
      <c r="W94" s="1256"/>
      <c r="X94" s="1256"/>
    </row>
    <row r="95" spans="1:24" s="33" customFormat="1" ht="26.5" thickBot="1" x14ac:dyDescent="0.35">
      <c r="A95" s="871" t="s">
        <v>630</v>
      </c>
      <c r="B95" s="59" t="s">
        <v>676</v>
      </c>
      <c r="C95" s="786"/>
      <c r="D95" s="781"/>
      <c r="E95" s="789"/>
    </row>
    <row r="96" spans="1:24" s="33" customFormat="1" ht="15" customHeight="1" thickBot="1" x14ac:dyDescent="0.35">
      <c r="A96" s="42"/>
      <c r="B96" s="64"/>
      <c r="C96" s="786"/>
      <c r="D96" s="781"/>
      <c r="E96" s="789"/>
    </row>
    <row r="97" spans="1:5" s="33" customFormat="1" ht="15" customHeight="1" x14ac:dyDescent="0.3">
      <c r="A97" s="1242" t="s">
        <v>481</v>
      </c>
      <c r="B97" s="1243"/>
      <c r="C97" s="786"/>
      <c r="D97" s="781"/>
      <c r="E97" s="789"/>
    </row>
    <row r="98" spans="1:5" s="33" customFormat="1" ht="15" customHeight="1" x14ac:dyDescent="0.3">
      <c r="A98" s="36" t="s">
        <v>63</v>
      </c>
      <c r="B98" s="54" t="s">
        <v>229</v>
      </c>
      <c r="C98" s="786"/>
      <c r="D98" s="781"/>
      <c r="E98" s="789"/>
    </row>
    <row r="99" spans="1:5" s="33" customFormat="1" ht="15" customHeight="1" x14ac:dyDescent="0.3">
      <c r="A99" s="39" t="s">
        <v>21</v>
      </c>
      <c r="B99" s="54" t="s">
        <v>68</v>
      </c>
      <c r="C99" s="786"/>
      <c r="D99" s="781"/>
      <c r="E99" s="789"/>
    </row>
    <row r="100" spans="1:5" s="33" customFormat="1" ht="15" customHeight="1" x14ac:dyDescent="0.3">
      <c r="A100" s="39" t="s">
        <v>22</v>
      </c>
      <c r="B100" s="54" t="s">
        <v>69</v>
      </c>
      <c r="C100" s="786"/>
      <c r="D100" s="781"/>
      <c r="E100" s="789"/>
    </row>
    <row r="101" spans="1:5" s="33" customFormat="1" ht="15" customHeight="1" x14ac:dyDescent="0.3">
      <c r="A101" s="36" t="s">
        <v>23</v>
      </c>
      <c r="B101" s="54" t="s">
        <v>230</v>
      </c>
      <c r="C101" s="786"/>
      <c r="D101" s="781"/>
      <c r="E101" s="789"/>
    </row>
    <row r="102" spans="1:5" s="33" customFormat="1" ht="15" customHeight="1" x14ac:dyDescent="0.3">
      <c r="A102" s="36" t="s">
        <v>466</v>
      </c>
      <c r="B102" s="54" t="s">
        <v>460</v>
      </c>
      <c r="C102" s="786"/>
      <c r="D102" s="781"/>
      <c r="E102" s="789"/>
    </row>
    <row r="103" spans="1:5" s="33" customFormat="1" ht="15" customHeight="1" x14ac:dyDescent="0.3">
      <c r="A103" s="36" t="s">
        <v>467</v>
      </c>
      <c r="B103" s="54" t="s">
        <v>465</v>
      </c>
      <c r="C103" s="786"/>
      <c r="D103" s="781"/>
      <c r="E103" s="789"/>
    </row>
    <row r="104" spans="1:5" s="33" customFormat="1" ht="15" customHeight="1" x14ac:dyDescent="0.3">
      <c r="A104" s="36" t="s">
        <v>468</v>
      </c>
      <c r="B104" s="158" t="s">
        <v>455</v>
      </c>
      <c r="C104" s="786"/>
      <c r="D104" s="781"/>
      <c r="E104" s="789"/>
    </row>
    <row r="105" spans="1:5" s="33" customFormat="1" ht="15" customHeight="1" x14ac:dyDescent="0.3">
      <c r="A105" s="36" t="s">
        <v>24</v>
      </c>
      <c r="B105" s="54" t="s">
        <v>369</v>
      </c>
      <c r="C105" s="786"/>
      <c r="D105" s="781"/>
      <c r="E105" s="789"/>
    </row>
    <row r="106" spans="1:5" s="33" customFormat="1" ht="15" customHeight="1" x14ac:dyDescent="0.3">
      <c r="A106" s="39" t="s">
        <v>140</v>
      </c>
      <c r="B106" s="54" t="s">
        <v>704</v>
      </c>
      <c r="C106" s="786"/>
      <c r="D106" s="781"/>
      <c r="E106" s="789"/>
    </row>
    <row r="107" spans="1:5" s="33" customFormat="1" ht="15" customHeight="1" x14ac:dyDescent="0.3">
      <c r="A107" s="154" t="s">
        <v>575</v>
      </c>
      <c r="B107" s="158" t="s">
        <v>705</v>
      </c>
      <c r="C107" s="786"/>
      <c r="D107" s="781"/>
      <c r="E107" s="789"/>
    </row>
    <row r="108" spans="1:5" s="33" customFormat="1" ht="15" customHeight="1" x14ac:dyDescent="0.3">
      <c r="A108" s="39" t="s">
        <v>141</v>
      </c>
      <c r="B108" s="54" t="s">
        <v>231</v>
      </c>
      <c r="C108" s="786"/>
      <c r="D108" s="781"/>
      <c r="E108" s="789"/>
    </row>
    <row r="109" spans="1:5" s="33" customFormat="1" ht="15" customHeight="1" thickBot="1" x14ac:dyDescent="0.35">
      <c r="A109" s="40" t="s">
        <v>142</v>
      </c>
      <c r="B109" s="57" t="s">
        <v>232</v>
      </c>
      <c r="C109" s="786"/>
      <c r="D109" s="781"/>
      <c r="E109" s="789"/>
    </row>
    <row r="110" spans="1:5" s="33" customFormat="1" ht="15" customHeight="1" thickBot="1" x14ac:dyDescent="0.35">
      <c r="A110" s="42"/>
      <c r="B110" s="64"/>
      <c r="C110" s="786"/>
      <c r="D110" s="781"/>
      <c r="E110" s="789"/>
    </row>
    <row r="111" spans="1:5" s="33" customFormat="1" ht="15" customHeight="1" x14ac:dyDescent="0.3">
      <c r="A111" s="1240" t="s">
        <v>482</v>
      </c>
      <c r="B111" s="1241"/>
      <c r="C111" s="786"/>
      <c r="D111" s="781"/>
      <c r="E111" s="789"/>
    </row>
    <row r="112" spans="1:5" s="33" customFormat="1" ht="15" customHeight="1" x14ac:dyDescent="0.3">
      <c r="A112" s="39" t="s">
        <v>233</v>
      </c>
      <c r="B112" s="606" t="s">
        <v>68</v>
      </c>
      <c r="C112" s="786"/>
      <c r="D112" s="781"/>
      <c r="E112" s="789"/>
    </row>
    <row r="113" spans="1:5" s="33" customFormat="1" ht="15" customHeight="1" x14ac:dyDescent="0.3">
      <c r="A113" s="39" t="s">
        <v>22</v>
      </c>
      <c r="B113" s="606" t="s">
        <v>596</v>
      </c>
      <c r="C113" s="786"/>
      <c r="D113" s="781"/>
      <c r="E113" s="789"/>
    </row>
    <row r="114" spans="1:5" s="33" customFormat="1" ht="15" customHeight="1" x14ac:dyDescent="0.3">
      <c r="A114" s="39" t="s">
        <v>23</v>
      </c>
      <c r="B114" s="606" t="s">
        <v>597</v>
      </c>
      <c r="C114" s="786"/>
      <c r="D114" s="781"/>
      <c r="E114" s="789"/>
    </row>
    <row r="115" spans="1:5" s="33" customFormat="1" ht="15.75" customHeight="1" x14ac:dyDescent="0.3">
      <c r="A115" s="36" t="s">
        <v>466</v>
      </c>
      <c r="B115" s="606" t="s">
        <v>598</v>
      </c>
      <c r="C115" s="786"/>
      <c r="D115" s="781"/>
      <c r="E115" s="789"/>
    </row>
    <row r="116" spans="1:5" s="33" customFormat="1" ht="15.75" customHeight="1" x14ac:dyDescent="0.3">
      <c r="A116" s="36" t="s">
        <v>467</v>
      </c>
      <c r="B116" s="606" t="s">
        <v>599</v>
      </c>
      <c r="C116" s="786"/>
      <c r="D116" s="781"/>
      <c r="E116" s="789"/>
    </row>
    <row r="117" spans="1:5" s="33" customFormat="1" ht="15.75" customHeight="1" x14ac:dyDescent="0.3">
      <c r="A117" s="36" t="s">
        <v>468</v>
      </c>
      <c r="B117" s="607" t="s">
        <v>600</v>
      </c>
      <c r="C117" s="786"/>
      <c r="D117" s="781"/>
      <c r="E117" s="789"/>
    </row>
    <row r="118" spans="1:5" s="33" customFormat="1" ht="15" customHeight="1" x14ac:dyDescent="0.3">
      <c r="A118" s="36" t="s">
        <v>24</v>
      </c>
      <c r="B118" s="606" t="s">
        <v>601</v>
      </c>
      <c r="C118" s="786"/>
      <c r="D118" s="781"/>
      <c r="E118" s="789"/>
    </row>
    <row r="119" spans="1:5" s="33" customFormat="1" ht="15" customHeight="1" x14ac:dyDescent="0.3">
      <c r="A119" s="39" t="s">
        <v>140</v>
      </c>
      <c r="B119" s="606" t="s">
        <v>602</v>
      </c>
      <c r="C119" s="786"/>
      <c r="D119" s="781"/>
      <c r="E119" s="789"/>
    </row>
    <row r="120" spans="1:5" s="33" customFormat="1" ht="15" customHeight="1" x14ac:dyDescent="0.3">
      <c r="A120" s="154" t="s">
        <v>575</v>
      </c>
      <c r="B120" s="607" t="s">
        <v>705</v>
      </c>
      <c r="C120" s="786"/>
      <c r="D120" s="781"/>
      <c r="E120" s="789"/>
    </row>
    <row r="121" spans="1:5" s="33" customFormat="1" ht="15" customHeight="1" x14ac:dyDescent="0.3">
      <c r="A121" s="39" t="s">
        <v>141</v>
      </c>
      <c r="B121" s="606" t="s">
        <v>603</v>
      </c>
      <c r="C121" s="786"/>
      <c r="D121" s="781"/>
      <c r="E121" s="789"/>
    </row>
    <row r="122" spans="1:5" s="33" customFormat="1" ht="15" customHeight="1" thickBot="1" x14ac:dyDescent="0.35">
      <c r="A122" s="40" t="s">
        <v>142</v>
      </c>
      <c r="B122" s="608" t="s">
        <v>604</v>
      </c>
      <c r="C122" s="786"/>
      <c r="D122" s="781"/>
      <c r="E122" s="789"/>
    </row>
    <row r="123" spans="1:5" s="33" customFormat="1" ht="15" customHeight="1" thickBot="1" x14ac:dyDescent="0.35">
      <c r="A123" s="43"/>
      <c r="B123" s="152"/>
      <c r="C123" s="786"/>
      <c r="D123" s="781"/>
      <c r="E123" s="789"/>
    </row>
    <row r="124" spans="1:5" s="33" customFormat="1" ht="15" customHeight="1" x14ac:dyDescent="0.3">
      <c r="A124" s="1242" t="s">
        <v>484</v>
      </c>
      <c r="B124" s="1243"/>
      <c r="C124" s="786"/>
      <c r="D124" s="781"/>
      <c r="E124" s="789"/>
    </row>
    <row r="125" spans="1:5" s="33" customFormat="1" ht="15" customHeight="1" x14ac:dyDescent="0.3">
      <c r="A125" s="36" t="s">
        <v>63</v>
      </c>
      <c r="B125" s="54" t="s">
        <v>474</v>
      </c>
      <c r="C125" s="786"/>
      <c r="D125" s="781"/>
      <c r="E125" s="789"/>
    </row>
    <row r="126" spans="1:5" s="33" customFormat="1" ht="15" customHeight="1" x14ac:dyDescent="0.3">
      <c r="A126" s="36" t="s">
        <v>21</v>
      </c>
      <c r="B126" s="606" t="s">
        <v>68</v>
      </c>
      <c r="C126" s="786"/>
      <c r="D126" s="781"/>
      <c r="E126" s="789"/>
    </row>
    <row r="127" spans="1:5" s="33" customFormat="1" ht="15" customHeight="1" x14ac:dyDescent="0.3">
      <c r="A127" s="36" t="s">
        <v>22</v>
      </c>
      <c r="B127" s="606" t="s">
        <v>596</v>
      </c>
      <c r="C127" s="786"/>
      <c r="D127" s="781"/>
      <c r="E127" s="789"/>
    </row>
    <row r="128" spans="1:5" s="33" customFormat="1" ht="15" customHeight="1" x14ac:dyDescent="0.3">
      <c r="A128" s="36" t="s">
        <v>23</v>
      </c>
      <c r="B128" s="606" t="s">
        <v>597</v>
      </c>
      <c r="C128" s="786"/>
      <c r="D128" s="781"/>
      <c r="E128" s="789"/>
    </row>
    <row r="129" spans="1:5" s="33" customFormat="1" ht="15" customHeight="1" x14ac:dyDescent="0.3">
      <c r="A129" s="36" t="s">
        <v>466</v>
      </c>
      <c r="B129" s="606" t="s">
        <v>598</v>
      </c>
      <c r="C129" s="786"/>
      <c r="D129" s="781"/>
      <c r="E129" s="789"/>
    </row>
    <row r="130" spans="1:5" s="33" customFormat="1" ht="15" customHeight="1" x14ac:dyDescent="0.3">
      <c r="A130" s="36" t="s">
        <v>467</v>
      </c>
      <c r="B130" s="606" t="s">
        <v>599</v>
      </c>
      <c r="C130" s="786"/>
      <c r="D130" s="781"/>
      <c r="E130" s="789"/>
    </row>
    <row r="131" spans="1:5" s="33" customFormat="1" ht="15" customHeight="1" x14ac:dyDescent="0.3">
      <c r="A131" s="36" t="s">
        <v>468</v>
      </c>
      <c r="B131" s="607" t="s">
        <v>600</v>
      </c>
      <c r="C131" s="786"/>
      <c r="D131" s="781"/>
      <c r="E131" s="789"/>
    </row>
    <row r="132" spans="1:5" s="33" customFormat="1" ht="15" customHeight="1" x14ac:dyDescent="0.3">
      <c r="A132" s="36" t="s">
        <v>24</v>
      </c>
      <c r="B132" s="606" t="s">
        <v>601</v>
      </c>
      <c r="C132" s="786"/>
      <c r="D132" s="781"/>
      <c r="E132" s="789"/>
    </row>
    <row r="133" spans="1:5" s="33" customFormat="1" ht="15" customHeight="1" x14ac:dyDescent="0.3">
      <c r="A133" s="36" t="s">
        <v>140</v>
      </c>
      <c r="B133" s="606" t="s">
        <v>602</v>
      </c>
      <c r="C133" s="786"/>
      <c r="D133" s="781"/>
      <c r="E133" s="789"/>
    </row>
    <row r="134" spans="1:5" s="33" customFormat="1" ht="15" customHeight="1" x14ac:dyDescent="0.3">
      <c r="A134" s="154" t="s">
        <v>575</v>
      </c>
      <c r="B134" s="607" t="s">
        <v>595</v>
      </c>
      <c r="C134" s="786"/>
      <c r="D134" s="781"/>
      <c r="E134" s="789"/>
    </row>
    <row r="135" spans="1:5" s="33" customFormat="1" ht="15" customHeight="1" x14ac:dyDescent="0.3">
      <c r="A135" s="36" t="s">
        <v>141</v>
      </c>
      <c r="B135" s="606" t="s">
        <v>603</v>
      </c>
      <c r="C135" s="786"/>
      <c r="D135" s="781"/>
      <c r="E135" s="789"/>
    </row>
    <row r="136" spans="1:5" s="33" customFormat="1" ht="15" customHeight="1" thickBot="1" x14ac:dyDescent="0.35">
      <c r="A136" s="37" t="s">
        <v>142</v>
      </c>
      <c r="B136" s="608" t="s">
        <v>604</v>
      </c>
      <c r="C136" s="786"/>
      <c r="D136" s="781"/>
      <c r="E136" s="789"/>
    </row>
    <row r="137" spans="1:5" s="33" customFormat="1" ht="15" customHeight="1" thickBot="1" x14ac:dyDescent="0.35">
      <c r="A137" s="42"/>
      <c r="B137" s="64"/>
      <c r="C137" s="786"/>
      <c r="D137" s="781"/>
      <c r="E137" s="789"/>
    </row>
    <row r="138" spans="1:5" s="33" customFormat="1" ht="15" customHeight="1" x14ac:dyDescent="0.3">
      <c r="A138" s="1240" t="s">
        <v>483</v>
      </c>
      <c r="B138" s="1241"/>
      <c r="C138" s="786"/>
      <c r="D138" s="781"/>
      <c r="E138" s="789"/>
    </row>
    <row r="139" spans="1:5" s="33" customFormat="1" ht="15" customHeight="1" x14ac:dyDescent="0.3">
      <c r="A139" s="36" t="s">
        <v>233</v>
      </c>
      <c r="B139" s="606" t="s">
        <v>68</v>
      </c>
      <c r="C139" s="786"/>
      <c r="D139" s="781"/>
      <c r="E139" s="789"/>
    </row>
    <row r="140" spans="1:5" s="33" customFormat="1" ht="15" customHeight="1" x14ac:dyDescent="0.3">
      <c r="A140" s="36" t="s">
        <v>22</v>
      </c>
      <c r="B140" s="606" t="s">
        <v>596</v>
      </c>
      <c r="C140" s="786"/>
      <c r="D140" s="781"/>
      <c r="E140" s="789"/>
    </row>
    <row r="141" spans="1:5" s="33" customFormat="1" ht="15" customHeight="1" x14ac:dyDescent="0.3">
      <c r="A141" s="36" t="s">
        <v>23</v>
      </c>
      <c r="B141" s="606" t="s">
        <v>597</v>
      </c>
      <c r="C141" s="786"/>
      <c r="D141" s="781"/>
      <c r="E141" s="789"/>
    </row>
    <row r="142" spans="1:5" s="33" customFormat="1" ht="15" customHeight="1" x14ac:dyDescent="0.3">
      <c r="A142" s="36" t="s">
        <v>466</v>
      </c>
      <c r="B142" s="606" t="s">
        <v>598</v>
      </c>
      <c r="C142" s="786"/>
      <c r="D142" s="781"/>
      <c r="E142" s="789"/>
    </row>
    <row r="143" spans="1:5" s="33" customFormat="1" ht="15" customHeight="1" x14ac:dyDescent="0.3">
      <c r="A143" s="36" t="s">
        <v>467</v>
      </c>
      <c r="B143" s="606" t="s">
        <v>599</v>
      </c>
      <c r="C143" s="786"/>
      <c r="D143" s="781"/>
      <c r="E143" s="789"/>
    </row>
    <row r="144" spans="1:5" s="33" customFormat="1" ht="15" customHeight="1" x14ac:dyDescent="0.3">
      <c r="A144" s="36" t="s">
        <v>468</v>
      </c>
      <c r="B144" s="607" t="s">
        <v>600</v>
      </c>
      <c r="C144" s="786"/>
      <c r="D144" s="781"/>
      <c r="E144" s="789"/>
    </row>
    <row r="145" spans="1:5" s="33" customFormat="1" ht="15" customHeight="1" x14ac:dyDescent="0.3">
      <c r="A145" s="36" t="s">
        <v>24</v>
      </c>
      <c r="B145" s="606" t="s">
        <v>601</v>
      </c>
      <c r="C145" s="786"/>
      <c r="D145" s="781"/>
      <c r="E145" s="789"/>
    </row>
    <row r="146" spans="1:5" s="33" customFormat="1" ht="15" customHeight="1" x14ac:dyDescent="0.3">
      <c r="A146" s="36" t="s">
        <v>140</v>
      </c>
      <c r="B146" s="606" t="s">
        <v>602</v>
      </c>
      <c r="C146" s="786"/>
      <c r="D146" s="781"/>
      <c r="E146" s="789"/>
    </row>
    <row r="147" spans="1:5" s="33" customFormat="1" ht="15" customHeight="1" x14ac:dyDescent="0.3">
      <c r="A147" s="154" t="s">
        <v>575</v>
      </c>
      <c r="B147" s="607" t="s">
        <v>705</v>
      </c>
      <c r="C147" s="786"/>
      <c r="D147" s="781"/>
      <c r="E147" s="789"/>
    </row>
    <row r="148" spans="1:5" s="33" customFormat="1" ht="15" customHeight="1" x14ac:dyDescent="0.3">
      <c r="A148" s="36" t="s">
        <v>141</v>
      </c>
      <c r="B148" s="606" t="s">
        <v>603</v>
      </c>
      <c r="C148" s="786"/>
      <c r="D148" s="781"/>
      <c r="E148" s="789"/>
    </row>
    <row r="149" spans="1:5" s="33" customFormat="1" ht="15" customHeight="1" thickBot="1" x14ac:dyDescent="0.35">
      <c r="A149" s="37" t="s">
        <v>142</v>
      </c>
      <c r="B149" s="608" t="s">
        <v>604</v>
      </c>
      <c r="C149" s="786"/>
      <c r="D149" s="781"/>
      <c r="E149" s="789"/>
    </row>
    <row r="150" spans="1:5" s="33" customFormat="1" ht="15" customHeight="1" thickBot="1" x14ac:dyDescent="0.35">
      <c r="A150" s="43"/>
      <c r="B150" s="65"/>
      <c r="C150" s="786"/>
      <c r="D150" s="781"/>
      <c r="E150" s="789"/>
    </row>
    <row r="151" spans="1:5" s="33" customFormat="1" ht="15" customHeight="1" x14ac:dyDescent="0.3">
      <c r="A151" s="1242" t="s">
        <v>496</v>
      </c>
      <c r="B151" s="1243"/>
      <c r="C151" s="786"/>
      <c r="D151" s="781"/>
      <c r="E151" s="789"/>
    </row>
    <row r="152" spans="1:5" s="33" customFormat="1" ht="26.5" thickBot="1" x14ac:dyDescent="0.35">
      <c r="A152" s="40" t="s">
        <v>531</v>
      </c>
      <c r="B152" s="352" t="s">
        <v>533</v>
      </c>
      <c r="C152" s="786"/>
      <c r="D152" s="781"/>
      <c r="E152" s="789"/>
    </row>
    <row r="153" spans="1:5" s="33" customFormat="1" ht="15" customHeight="1" thickBot="1" x14ac:dyDescent="0.35">
      <c r="A153" s="43"/>
      <c r="B153" s="65"/>
      <c r="C153" s="786"/>
      <c r="D153" s="781"/>
      <c r="E153" s="789"/>
    </row>
    <row r="154" spans="1:5" s="33" customFormat="1" ht="15" customHeight="1" x14ac:dyDescent="0.3">
      <c r="A154" s="1242" t="s">
        <v>72</v>
      </c>
      <c r="B154" s="1243"/>
      <c r="C154" s="786"/>
      <c r="D154" s="781"/>
      <c r="E154" s="789"/>
    </row>
    <row r="155" spans="1:5" s="33" customFormat="1" ht="15" customHeight="1" thickBot="1" x14ac:dyDescent="0.35">
      <c r="A155" s="44" t="s">
        <v>397</v>
      </c>
      <c r="B155" s="57" t="s">
        <v>396</v>
      </c>
      <c r="C155" s="786"/>
      <c r="D155" s="781"/>
      <c r="E155" s="789"/>
    </row>
    <row r="156" spans="1:5" s="33" customFormat="1" ht="15" customHeight="1" thickBot="1" x14ac:dyDescent="0.35">
      <c r="A156" s="45"/>
      <c r="B156" s="65"/>
      <c r="C156" s="786"/>
      <c r="D156" s="781"/>
      <c r="E156" s="789"/>
    </row>
    <row r="157" spans="1:5" s="33" customFormat="1" ht="15" customHeight="1" x14ac:dyDescent="0.3">
      <c r="A157" s="1242" t="s">
        <v>456</v>
      </c>
      <c r="B157" s="1243"/>
      <c r="C157" s="786"/>
      <c r="D157" s="781"/>
      <c r="E157" s="789"/>
    </row>
    <row r="158" spans="1:5" s="33" customFormat="1" ht="15" customHeight="1" x14ac:dyDescent="0.3">
      <c r="A158" s="46" t="s">
        <v>29</v>
      </c>
      <c r="B158" s="58" t="s">
        <v>236</v>
      </c>
      <c r="C158" s="786"/>
      <c r="D158" s="781"/>
      <c r="E158" s="789"/>
    </row>
    <row r="159" spans="1:5" s="33" customFormat="1" ht="15" customHeight="1" x14ac:dyDescent="0.3">
      <c r="A159" s="46" t="s">
        <v>30</v>
      </c>
      <c r="B159" s="58" t="s">
        <v>237</v>
      </c>
      <c r="C159" s="786"/>
      <c r="D159" s="781"/>
      <c r="E159" s="789"/>
    </row>
    <row r="160" spans="1:5" s="33" customFormat="1" ht="15" customHeight="1" x14ac:dyDescent="0.3">
      <c r="A160" s="46" t="s">
        <v>457</v>
      </c>
      <c r="B160" s="58" t="s">
        <v>458</v>
      </c>
      <c r="C160" s="786"/>
      <c r="D160" s="781"/>
      <c r="E160" s="789"/>
    </row>
    <row r="161" spans="1:57" s="33" customFormat="1" ht="15" customHeight="1" x14ac:dyDescent="0.3">
      <c r="A161" s="46" t="s">
        <v>62</v>
      </c>
      <c r="B161" s="58" t="s">
        <v>238</v>
      </c>
      <c r="C161" s="786"/>
      <c r="D161" s="781"/>
      <c r="E161" s="789"/>
    </row>
    <row r="162" spans="1:57" s="33" customFormat="1" ht="15" customHeight="1" x14ac:dyDescent="0.3">
      <c r="A162" s="46" t="s">
        <v>61</v>
      </c>
      <c r="B162" s="58" t="s">
        <v>239</v>
      </c>
      <c r="C162" s="786"/>
      <c r="D162" s="781"/>
      <c r="E162" s="789"/>
    </row>
    <row r="163" spans="1:57" s="33" customFormat="1" ht="15" customHeight="1" x14ac:dyDescent="0.3">
      <c r="A163" s="46" t="s">
        <v>25</v>
      </c>
      <c r="B163" s="58" t="s">
        <v>240</v>
      </c>
      <c r="C163" s="786"/>
      <c r="D163" s="781"/>
      <c r="E163" s="789"/>
    </row>
    <row r="164" spans="1:57" s="33" customFormat="1" ht="15" customHeight="1" x14ac:dyDescent="0.3">
      <c r="A164" s="820" t="s">
        <v>652</v>
      </c>
      <c r="B164" s="93" t="s">
        <v>653</v>
      </c>
      <c r="C164" s="786"/>
      <c r="D164" s="781"/>
      <c r="E164" s="789"/>
    </row>
    <row r="165" spans="1:57" s="33" customFormat="1" ht="15" customHeight="1" thickBot="1" x14ac:dyDescent="0.35">
      <c r="A165" s="44" t="s">
        <v>76</v>
      </c>
      <c r="B165" s="57" t="s">
        <v>379</v>
      </c>
      <c r="C165" s="786"/>
      <c r="D165" s="781"/>
      <c r="E165" s="789"/>
    </row>
    <row r="166" spans="1:57" s="33" customFormat="1" ht="15" customHeight="1" thickBot="1" x14ac:dyDescent="0.35">
      <c r="A166" s="66"/>
      <c r="B166" s="67"/>
      <c r="C166" s="786"/>
      <c r="D166" s="781"/>
      <c r="E166" s="789"/>
    </row>
    <row r="167" spans="1:57" s="33" customFormat="1" ht="15" customHeight="1" x14ac:dyDescent="0.3">
      <c r="A167" s="1242" t="s">
        <v>56</v>
      </c>
      <c r="B167" s="1243"/>
      <c r="C167" s="786"/>
      <c r="D167" s="781"/>
      <c r="E167" s="789"/>
    </row>
    <row r="168" spans="1:57" s="33" customFormat="1" ht="15" customHeight="1" x14ac:dyDescent="0.3">
      <c r="A168" s="35" t="s">
        <v>398</v>
      </c>
      <c r="B168" s="99" t="s">
        <v>380</v>
      </c>
      <c r="C168" s="786"/>
      <c r="D168" s="781"/>
      <c r="E168" s="789"/>
    </row>
    <row r="169" spans="1:57" s="33" customFormat="1" ht="15" customHeight="1" x14ac:dyDescent="0.3">
      <c r="A169" s="35" t="s">
        <v>399</v>
      </c>
      <c r="B169" s="54" t="s">
        <v>234</v>
      </c>
      <c r="C169" s="786"/>
      <c r="D169" s="781"/>
      <c r="E169" s="789"/>
    </row>
    <row r="170" spans="1:57" s="33" customFormat="1" ht="15" customHeight="1" x14ac:dyDescent="0.3">
      <c r="A170" s="35" t="s">
        <v>401</v>
      </c>
      <c r="B170" s="34" t="s">
        <v>706</v>
      </c>
      <c r="C170" s="786"/>
      <c r="D170" s="781"/>
      <c r="E170" s="789"/>
    </row>
    <row r="171" spans="1:57" s="33" customFormat="1" ht="15" customHeight="1" x14ac:dyDescent="0.3">
      <c r="A171" s="35" t="s">
        <v>402</v>
      </c>
      <c r="B171" s="34" t="s">
        <v>235</v>
      </c>
      <c r="C171" s="786"/>
      <c r="D171" s="781"/>
      <c r="E171" s="789"/>
    </row>
    <row r="172" spans="1:57" s="33" customFormat="1" x14ac:dyDescent="0.3">
      <c r="A172" s="35" t="s">
        <v>241</v>
      </c>
      <c r="B172" s="54" t="s">
        <v>243</v>
      </c>
      <c r="C172" s="786"/>
      <c r="D172" s="781"/>
      <c r="E172" s="789"/>
    </row>
    <row r="173" spans="1:57" ht="15" customHeight="1" x14ac:dyDescent="0.3">
      <c r="A173" s="35" t="s">
        <v>245</v>
      </c>
      <c r="B173" s="54" t="s">
        <v>244</v>
      </c>
      <c r="C173" s="781"/>
      <c r="D173" s="781"/>
      <c r="E173" s="789"/>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3">
      <c r="A174" s="35" t="s">
        <v>242</v>
      </c>
      <c r="B174" s="54" t="s">
        <v>246</v>
      </c>
      <c r="C174" s="780"/>
      <c r="D174" s="781"/>
      <c r="E174" s="789"/>
    </row>
    <row r="175" spans="1:57" s="33" customFormat="1" ht="15" customHeight="1" x14ac:dyDescent="0.3">
      <c r="A175" s="35" t="s">
        <v>143</v>
      </c>
      <c r="B175" s="54" t="s">
        <v>247</v>
      </c>
      <c r="C175" s="780"/>
      <c r="D175" s="781"/>
      <c r="E175" s="789"/>
    </row>
    <row r="176" spans="1:57" s="33" customFormat="1" ht="15" customHeight="1" thickBot="1" x14ac:dyDescent="0.35">
      <c r="A176" s="47" t="s">
        <v>403</v>
      </c>
      <c r="B176" s="57" t="s">
        <v>381</v>
      </c>
      <c r="C176" s="786"/>
      <c r="D176" s="781"/>
      <c r="E176" s="789"/>
    </row>
    <row r="177" spans="1:5" s="33" customFormat="1" ht="15" customHeight="1" thickBot="1" x14ac:dyDescent="0.35">
      <c r="A177" s="151"/>
      <c r="B177" s="152"/>
      <c r="C177" s="786"/>
      <c r="D177" s="781"/>
      <c r="E177" s="789"/>
    </row>
    <row r="178" spans="1:5" s="33" customFormat="1" ht="15" customHeight="1" x14ac:dyDescent="0.3">
      <c r="A178" s="1238" t="s">
        <v>731</v>
      </c>
      <c r="B178" s="1239"/>
      <c r="C178" s="786"/>
      <c r="D178" s="781"/>
      <c r="E178" s="789"/>
    </row>
    <row r="179" spans="1:5" s="33" customFormat="1" ht="15" customHeight="1" x14ac:dyDescent="0.3">
      <c r="A179" s="89" t="s">
        <v>715</v>
      </c>
      <c r="B179" s="58" t="s">
        <v>732</v>
      </c>
      <c r="C179" s="786"/>
      <c r="D179" s="781"/>
      <c r="E179" s="789"/>
    </row>
    <row r="180" spans="1:5" s="33" customFormat="1" ht="15" customHeight="1" x14ac:dyDescent="0.3">
      <c r="A180" s="89" t="s">
        <v>725</v>
      </c>
      <c r="B180" s="58" t="s">
        <v>733</v>
      </c>
      <c r="C180" s="786"/>
      <c r="D180" s="781"/>
      <c r="E180" s="789"/>
    </row>
    <row r="181" spans="1:5" s="33" customFormat="1" ht="26" x14ac:dyDescent="0.3">
      <c r="A181" s="89" t="s">
        <v>726</v>
      </c>
      <c r="B181" s="58" t="s">
        <v>734</v>
      </c>
      <c r="C181" s="786"/>
      <c r="D181" s="781"/>
      <c r="E181" s="789"/>
    </row>
    <row r="182" spans="1:5" s="33" customFormat="1" ht="15" customHeight="1" x14ac:dyDescent="0.3">
      <c r="A182" s="89" t="s">
        <v>717</v>
      </c>
      <c r="B182" s="58" t="s">
        <v>735</v>
      </c>
      <c r="C182" s="786"/>
      <c r="D182" s="781"/>
      <c r="E182" s="789"/>
    </row>
    <row r="183" spans="1:5" s="33" customFormat="1" ht="15" customHeight="1" x14ac:dyDescent="0.3">
      <c r="A183" s="90" t="s">
        <v>736</v>
      </c>
      <c r="B183" s="58" t="s">
        <v>737</v>
      </c>
      <c r="C183" s="786"/>
      <c r="D183" s="781"/>
      <c r="E183" s="789"/>
    </row>
    <row r="184" spans="1:5" s="33" customFormat="1" ht="15" customHeight="1" x14ac:dyDescent="0.3">
      <c r="A184" s="90" t="s">
        <v>738</v>
      </c>
      <c r="B184" s="58" t="s">
        <v>739</v>
      </c>
      <c r="C184" s="786"/>
      <c r="D184" s="781"/>
      <c r="E184" s="789"/>
    </row>
    <row r="185" spans="1:5" s="33" customFormat="1" ht="15" customHeight="1" x14ac:dyDescent="0.3">
      <c r="A185" s="90" t="s">
        <v>740</v>
      </c>
      <c r="B185" s="58" t="s">
        <v>746</v>
      </c>
      <c r="C185" s="786"/>
      <c r="D185" s="781"/>
      <c r="E185" s="789"/>
    </row>
    <row r="186" spans="1:5" s="33" customFormat="1" ht="15" customHeight="1" x14ac:dyDescent="0.3">
      <c r="A186" s="92" t="s">
        <v>741</v>
      </c>
      <c r="B186" s="58" t="s">
        <v>747</v>
      </c>
      <c r="C186" s="786"/>
      <c r="D186" s="781"/>
      <c r="E186" s="789"/>
    </row>
    <row r="187" spans="1:5" s="33" customFormat="1" ht="15" customHeight="1" x14ac:dyDescent="0.3">
      <c r="A187" s="92" t="s">
        <v>742</v>
      </c>
      <c r="B187" s="58" t="s">
        <v>748</v>
      </c>
      <c r="C187" s="786"/>
      <c r="D187" s="781"/>
      <c r="E187" s="789"/>
    </row>
    <row r="188" spans="1:5" s="33" customFormat="1" ht="15" customHeight="1" x14ac:dyDescent="0.3">
      <c r="A188" s="92" t="s">
        <v>716</v>
      </c>
      <c r="B188" s="351" t="s">
        <v>749</v>
      </c>
      <c r="C188" s="786"/>
      <c r="D188" s="781"/>
      <c r="E188" s="789"/>
    </row>
    <row r="189" spans="1:5" s="33" customFormat="1" ht="15" customHeight="1" x14ac:dyDescent="0.3">
      <c r="A189" s="92" t="s">
        <v>743</v>
      </c>
      <c r="B189" s="351" t="s">
        <v>750</v>
      </c>
      <c r="C189" s="786"/>
      <c r="D189" s="781"/>
      <c r="E189" s="789"/>
    </row>
    <row r="190" spans="1:5" s="33" customFormat="1" ht="15" customHeight="1" x14ac:dyDescent="0.3">
      <c r="A190" s="92" t="s">
        <v>722</v>
      </c>
      <c r="B190" s="351" t="s">
        <v>751</v>
      </c>
      <c r="C190" s="786"/>
      <c r="D190" s="781"/>
      <c r="E190" s="789"/>
    </row>
    <row r="191" spans="1:5" s="33" customFormat="1" ht="15" customHeight="1" x14ac:dyDescent="0.3">
      <c r="A191" s="92" t="s">
        <v>721</v>
      </c>
      <c r="B191" s="351" t="s">
        <v>752</v>
      </c>
      <c r="C191" s="786"/>
      <c r="D191" s="781"/>
      <c r="E191" s="789"/>
    </row>
    <row r="192" spans="1:5" s="33" customFormat="1" ht="15" customHeight="1" x14ac:dyDescent="0.3">
      <c r="A192" s="92" t="s">
        <v>720</v>
      </c>
      <c r="B192" s="351" t="s">
        <v>753</v>
      </c>
      <c r="C192" s="786"/>
      <c r="D192" s="781"/>
      <c r="E192" s="789"/>
    </row>
    <row r="193" spans="1:5" s="33" customFormat="1" ht="26" x14ac:dyDescent="0.3">
      <c r="A193" s="92" t="s">
        <v>744</v>
      </c>
      <c r="B193" s="351" t="s">
        <v>754</v>
      </c>
      <c r="C193" s="786"/>
      <c r="D193" s="781"/>
      <c r="E193" s="789"/>
    </row>
    <row r="194" spans="1:5" s="33" customFormat="1" ht="15" customHeight="1" thickBot="1" x14ac:dyDescent="0.35">
      <c r="A194" s="91" t="s">
        <v>745</v>
      </c>
      <c r="B194" s="57" t="s">
        <v>755</v>
      </c>
      <c r="C194" s="786"/>
      <c r="D194" s="781"/>
      <c r="E194" s="789"/>
    </row>
    <row r="195" spans="1:5" s="33" customFormat="1" ht="15" customHeight="1" x14ac:dyDescent="0.3">
      <c r="A195" s="151"/>
      <c r="B195" s="152"/>
      <c r="C195" s="786"/>
      <c r="D195" s="781"/>
      <c r="E195" s="789"/>
    </row>
    <row r="196" spans="1:5" s="33" customFormat="1" ht="15" customHeight="1" thickBot="1" x14ac:dyDescent="0.35">
      <c r="A196" s="1254" t="s">
        <v>404</v>
      </c>
      <c r="B196" s="1254"/>
      <c r="C196" s="786"/>
      <c r="D196" s="781"/>
      <c r="E196" s="789"/>
    </row>
    <row r="197" spans="1:5" s="33" customFormat="1" ht="15" customHeight="1" x14ac:dyDescent="0.3">
      <c r="A197" s="1252" t="s">
        <v>405</v>
      </c>
      <c r="B197" s="1253"/>
      <c r="C197" s="786"/>
      <c r="D197" s="781"/>
      <c r="E197" s="789"/>
    </row>
    <row r="198" spans="1:5" s="33" customFormat="1" x14ac:dyDescent="0.3">
      <c r="A198" s="154" t="s">
        <v>277</v>
      </c>
      <c r="B198" s="99" t="s">
        <v>409</v>
      </c>
      <c r="C198" s="786"/>
      <c r="D198" s="781"/>
      <c r="E198" s="789"/>
    </row>
    <row r="199" spans="1:5" s="33" customFormat="1" ht="15" customHeight="1" x14ac:dyDescent="0.3">
      <c r="A199" s="154" t="s">
        <v>278</v>
      </c>
      <c r="B199" s="153" t="s">
        <v>407</v>
      </c>
      <c r="C199" s="786"/>
      <c r="D199" s="781"/>
      <c r="E199" s="789"/>
    </row>
    <row r="200" spans="1:5" s="33" customFormat="1" ht="15" customHeight="1" x14ac:dyDescent="0.3">
      <c r="A200" s="154" t="s">
        <v>279</v>
      </c>
      <c r="B200" s="153" t="s">
        <v>416</v>
      </c>
      <c r="C200" s="786"/>
      <c r="D200" s="781"/>
      <c r="E200" s="789"/>
    </row>
    <row r="201" spans="1:5" s="33" customFormat="1" ht="15" customHeight="1" x14ac:dyDescent="0.3">
      <c r="A201" s="154" t="s">
        <v>280</v>
      </c>
      <c r="B201" s="158" t="s">
        <v>415</v>
      </c>
      <c r="C201" s="786"/>
      <c r="D201" s="781"/>
      <c r="E201" s="789"/>
    </row>
    <row r="202" spans="1:5" s="33" customFormat="1" ht="15" customHeight="1" x14ac:dyDescent="0.3">
      <c r="A202" s="154" t="s">
        <v>281</v>
      </c>
      <c r="B202" s="153" t="s">
        <v>408</v>
      </c>
      <c r="C202" s="786"/>
      <c r="D202" s="781"/>
      <c r="E202" s="789"/>
    </row>
    <row r="203" spans="1:5" s="33" customFormat="1" ht="15" customHeight="1" x14ac:dyDescent="0.3">
      <c r="A203" s="154" t="s">
        <v>136</v>
      </c>
      <c r="B203" s="158" t="s">
        <v>420</v>
      </c>
      <c r="C203" s="786"/>
      <c r="D203" s="781"/>
      <c r="E203" s="789"/>
    </row>
    <row r="204" spans="1:5" s="33" customFormat="1" ht="15" customHeight="1" x14ac:dyDescent="0.3">
      <c r="A204" s="154" t="s">
        <v>574</v>
      </c>
      <c r="B204" s="158" t="s">
        <v>705</v>
      </c>
      <c r="C204" s="786"/>
      <c r="D204" s="781"/>
      <c r="E204" s="789"/>
    </row>
    <row r="205" spans="1:5" s="33" customFormat="1" x14ac:dyDescent="0.3">
      <c r="A205" s="154" t="s">
        <v>282</v>
      </c>
      <c r="B205" s="158" t="s">
        <v>418</v>
      </c>
      <c r="C205" s="786"/>
      <c r="D205" s="781"/>
      <c r="E205" s="789"/>
    </row>
    <row r="206" spans="1:5" s="33" customFormat="1" ht="15" customHeight="1" thickBot="1" x14ac:dyDescent="0.35">
      <c r="A206" s="155" t="s">
        <v>283</v>
      </c>
      <c r="B206" s="57" t="s">
        <v>419</v>
      </c>
      <c r="C206" s="786"/>
      <c r="D206" s="781"/>
      <c r="E206" s="789"/>
    </row>
    <row r="207" spans="1:5" s="33" customFormat="1" ht="15" customHeight="1" x14ac:dyDescent="0.3">
      <c r="A207" s="1252" t="s">
        <v>640</v>
      </c>
      <c r="B207" s="1253"/>
      <c r="C207" s="786"/>
      <c r="D207" s="781"/>
      <c r="E207" s="789"/>
    </row>
    <row r="208" spans="1:5" s="33" customFormat="1" ht="81.75" customHeight="1" thickBot="1" x14ac:dyDescent="0.35">
      <c r="A208" s="778" t="s">
        <v>641</v>
      </c>
      <c r="B208" s="777" t="s">
        <v>581</v>
      </c>
      <c r="C208" s="786"/>
      <c r="D208" s="781"/>
      <c r="E208" s="789"/>
    </row>
    <row r="209" spans="1:5" s="33" customFormat="1" ht="15" customHeight="1" x14ac:dyDescent="0.3">
      <c r="A209" s="1252" t="s">
        <v>421</v>
      </c>
      <c r="B209" s="1253"/>
      <c r="C209" s="786"/>
      <c r="D209" s="781"/>
      <c r="E209" s="789"/>
    </row>
    <row r="210" spans="1:5" s="33" customFormat="1" ht="15" customHeight="1" x14ac:dyDescent="0.3">
      <c r="A210" s="154" t="s">
        <v>284</v>
      </c>
      <c r="B210" s="153" t="s">
        <v>410</v>
      </c>
      <c r="C210" s="786"/>
      <c r="D210" s="781"/>
      <c r="E210" s="789"/>
    </row>
    <row r="211" spans="1:5" s="33" customFormat="1" ht="15" customHeight="1" x14ac:dyDescent="0.3">
      <c r="A211" s="154" t="s">
        <v>285</v>
      </c>
      <c r="B211" s="158" t="s">
        <v>417</v>
      </c>
      <c r="C211" s="786"/>
      <c r="D211" s="781"/>
      <c r="E211" s="789"/>
    </row>
    <row r="212" spans="1:5" s="33" customFormat="1" x14ac:dyDescent="0.3">
      <c r="A212" s="154" t="s">
        <v>26</v>
      </c>
      <c r="B212" s="153" t="s">
        <v>411</v>
      </c>
      <c r="C212" s="786"/>
      <c r="D212" s="781"/>
      <c r="E212" s="789"/>
    </row>
    <row r="213" spans="1:5" ht="15" customHeight="1" x14ac:dyDescent="0.3">
      <c r="A213" s="154" t="s">
        <v>384</v>
      </c>
      <c r="B213" s="153" t="s">
        <v>406</v>
      </c>
      <c r="C213" s="786"/>
    </row>
    <row r="214" spans="1:5" ht="15" customHeight="1" x14ac:dyDescent="0.3">
      <c r="A214" s="154" t="s">
        <v>281</v>
      </c>
      <c r="B214" s="153" t="s">
        <v>412</v>
      </c>
      <c r="C214" s="786"/>
    </row>
    <row r="215" spans="1:5" ht="15" customHeight="1" x14ac:dyDescent="0.3">
      <c r="A215" s="154" t="s">
        <v>58</v>
      </c>
      <c r="B215" s="153" t="s">
        <v>413</v>
      </c>
      <c r="C215" s="786"/>
    </row>
    <row r="216" spans="1:5" ht="15" customHeight="1" thickBot="1" x14ac:dyDescent="0.35">
      <c r="A216" s="156" t="s">
        <v>286</v>
      </c>
      <c r="B216" s="157" t="s">
        <v>414</v>
      </c>
      <c r="C216" s="786"/>
    </row>
    <row r="217" spans="1:5" ht="15" customHeight="1" thickBot="1" x14ac:dyDescent="0.35">
      <c r="A217" s="412" t="s">
        <v>703</v>
      </c>
      <c r="B217" s="413" t="s">
        <v>554</v>
      </c>
      <c r="C217" s="786"/>
    </row>
    <row r="218" spans="1:5" ht="15" customHeight="1" x14ac:dyDescent="0.3">
      <c r="C218" s="786"/>
    </row>
    <row r="219" spans="1:5" ht="20.5" thickBot="1" x14ac:dyDescent="0.35">
      <c r="A219" s="1250" t="s">
        <v>287</v>
      </c>
      <c r="B219" s="1251"/>
      <c r="C219" s="786"/>
    </row>
    <row r="220" spans="1:5" ht="15" customHeight="1" x14ac:dyDescent="0.3">
      <c r="A220" s="1252" t="s">
        <v>288</v>
      </c>
      <c r="B220" s="1253"/>
      <c r="C220" s="786"/>
    </row>
    <row r="221" spans="1:5" ht="15" customHeight="1" x14ac:dyDescent="0.3">
      <c r="A221" s="74" t="s">
        <v>293</v>
      </c>
      <c r="B221" s="75" t="s">
        <v>294</v>
      </c>
      <c r="C221" s="786"/>
    </row>
    <row r="222" spans="1:5" ht="15" customHeight="1" x14ac:dyDescent="0.3">
      <c r="A222" s="74" t="s">
        <v>88</v>
      </c>
      <c r="B222" s="75" t="s">
        <v>295</v>
      </c>
      <c r="C222" s="786"/>
    </row>
    <row r="223" spans="1:5" ht="15" customHeight="1" x14ac:dyDescent="0.3">
      <c r="A223" s="74" t="s">
        <v>89</v>
      </c>
      <c r="B223" s="75" t="s">
        <v>296</v>
      </c>
      <c r="C223" s="786"/>
    </row>
    <row r="224" spans="1:5" ht="15" customHeight="1" x14ac:dyDescent="0.3">
      <c r="A224" s="74" t="s">
        <v>90</v>
      </c>
      <c r="B224" s="75" t="s">
        <v>297</v>
      </c>
      <c r="C224" s="786"/>
    </row>
    <row r="225" spans="1:3" ht="15" customHeight="1" x14ac:dyDescent="0.3">
      <c r="A225" s="79" t="s">
        <v>298</v>
      </c>
      <c r="B225" s="75" t="s">
        <v>299</v>
      </c>
      <c r="C225" s="786"/>
    </row>
    <row r="226" spans="1:3" ht="20.25" customHeight="1" x14ac:dyDescent="0.3">
      <c r="A226" s="74" t="s">
        <v>91</v>
      </c>
      <c r="B226" s="76" t="s">
        <v>300</v>
      </c>
    </row>
    <row r="227" spans="1:3" ht="15" customHeight="1" x14ac:dyDescent="0.3">
      <c r="A227" s="74" t="s">
        <v>301</v>
      </c>
      <c r="B227" s="76" t="s">
        <v>302</v>
      </c>
    </row>
    <row r="228" spans="1:3" ht="15" customHeight="1" x14ac:dyDescent="0.3">
      <c r="A228" s="74" t="s">
        <v>428</v>
      </c>
      <c r="B228" s="76" t="s">
        <v>429</v>
      </c>
    </row>
    <row r="229" spans="1:3" ht="15" customHeight="1" thickBot="1" x14ac:dyDescent="0.35">
      <c r="A229" s="77" t="s">
        <v>85</v>
      </c>
      <c r="B229" s="78" t="s">
        <v>303</v>
      </c>
    </row>
    <row r="230" spans="1:3" ht="15" customHeight="1" thickBot="1" x14ac:dyDescent="0.35"/>
    <row r="231" spans="1:3" ht="15" customHeight="1" x14ac:dyDescent="0.3">
      <c r="A231" s="1252" t="s">
        <v>304</v>
      </c>
      <c r="B231" s="1253"/>
    </row>
    <row r="232" spans="1:3" ht="27" customHeight="1" x14ac:dyDescent="0.3">
      <c r="A232" s="80" t="s">
        <v>293</v>
      </c>
      <c r="B232" s="75" t="s">
        <v>305</v>
      </c>
    </row>
    <row r="233" spans="1:3" ht="15" customHeight="1" x14ac:dyDescent="0.3">
      <c r="A233" s="79" t="s">
        <v>306</v>
      </c>
      <c r="B233" s="76" t="s">
        <v>307</v>
      </c>
    </row>
    <row r="234" spans="1:3" ht="15" customHeight="1" x14ac:dyDescent="0.3">
      <c r="A234" s="74" t="s">
        <v>91</v>
      </c>
      <c r="B234" s="76" t="s">
        <v>308</v>
      </c>
    </row>
    <row r="235" spans="1:3" ht="15" customHeight="1" x14ac:dyDescent="0.3">
      <c r="A235" s="74" t="s">
        <v>301</v>
      </c>
      <c r="B235" s="76" t="s">
        <v>309</v>
      </c>
    </row>
    <row r="236" spans="1:3" ht="15" customHeight="1" x14ac:dyDescent="0.3">
      <c r="A236" s="74" t="s">
        <v>84</v>
      </c>
      <c r="B236" s="76" t="s">
        <v>310</v>
      </c>
    </row>
    <row r="237" spans="1:3" ht="26.25" customHeight="1" thickBot="1" x14ac:dyDescent="0.35">
      <c r="A237" s="77" t="s">
        <v>85</v>
      </c>
      <c r="B237" s="78" t="s">
        <v>311</v>
      </c>
    </row>
    <row r="238" spans="1:3" ht="15" customHeight="1" thickBot="1" x14ac:dyDescent="0.35"/>
    <row r="239" spans="1:3" ht="15" customHeight="1" x14ac:dyDescent="0.3">
      <c r="A239" s="1252" t="s">
        <v>312</v>
      </c>
      <c r="B239" s="1253"/>
    </row>
    <row r="240" spans="1:3" ht="15" customHeight="1" x14ac:dyDescent="0.3">
      <c r="A240" s="69" t="s">
        <v>313</v>
      </c>
      <c r="B240" s="70" t="s">
        <v>314</v>
      </c>
    </row>
    <row r="241" spans="1:2" ht="15" customHeight="1" x14ac:dyDescent="0.3">
      <c r="A241" s="69" t="s">
        <v>315</v>
      </c>
      <c r="B241" s="70" t="s">
        <v>316</v>
      </c>
    </row>
    <row r="242" spans="1:2" ht="15" customHeight="1" x14ac:dyDescent="0.3">
      <c r="A242" s="69" t="s">
        <v>95</v>
      </c>
      <c r="B242" s="70" t="s">
        <v>317</v>
      </c>
    </row>
    <row r="243" spans="1:2" ht="15" customHeight="1" x14ac:dyDescent="0.3">
      <c r="A243" s="69" t="s">
        <v>96</v>
      </c>
      <c r="B243" s="70" t="s">
        <v>318</v>
      </c>
    </row>
    <row r="244" spans="1:2" ht="21" customHeight="1" x14ac:dyDescent="0.3">
      <c r="A244" s="69" t="s">
        <v>97</v>
      </c>
      <c r="B244" s="70" t="s">
        <v>319</v>
      </c>
    </row>
    <row r="245" spans="1:2" ht="15" customHeight="1" x14ac:dyDescent="0.3">
      <c r="A245" s="81" t="s">
        <v>320</v>
      </c>
      <c r="B245" s="70" t="s">
        <v>321</v>
      </c>
    </row>
    <row r="246" spans="1:2" ht="15" customHeight="1" x14ac:dyDescent="0.3">
      <c r="A246" s="69" t="s">
        <v>91</v>
      </c>
      <c r="B246" s="71" t="s">
        <v>322</v>
      </c>
    </row>
    <row r="247" spans="1:2" ht="25.5" customHeight="1" x14ac:dyDescent="0.3">
      <c r="A247" s="69" t="s">
        <v>301</v>
      </c>
      <c r="B247" s="71" t="s">
        <v>323</v>
      </c>
    </row>
    <row r="248" spans="1:2" ht="15" customHeight="1" x14ac:dyDescent="0.3">
      <c r="A248" s="69" t="s">
        <v>84</v>
      </c>
      <c r="B248" s="71" t="s">
        <v>310</v>
      </c>
    </row>
    <row r="249" spans="1:2" ht="15" customHeight="1" thickBot="1" x14ac:dyDescent="0.35">
      <c r="A249" s="72" t="s">
        <v>85</v>
      </c>
      <c r="B249" s="73" t="s">
        <v>324</v>
      </c>
    </row>
    <row r="250" spans="1:2" ht="15" customHeight="1" thickBot="1" x14ac:dyDescent="0.35"/>
    <row r="251" spans="1:2" ht="15" customHeight="1" x14ac:dyDescent="0.3">
      <c r="A251" s="1252" t="s">
        <v>325</v>
      </c>
      <c r="B251" s="1253"/>
    </row>
    <row r="252" spans="1:2" ht="15" customHeight="1" x14ac:dyDescent="0.3">
      <c r="A252" s="82" t="s">
        <v>100</v>
      </c>
      <c r="B252" s="83" t="s">
        <v>326</v>
      </c>
    </row>
    <row r="253" spans="1:2" ht="15" customHeight="1" x14ac:dyDescent="0.3">
      <c r="A253" s="82" t="s">
        <v>101</v>
      </c>
      <c r="B253" s="83" t="s">
        <v>327</v>
      </c>
    </row>
    <row r="254" spans="1:2" x14ac:dyDescent="0.3">
      <c r="A254" s="82" t="s">
        <v>328</v>
      </c>
      <c r="B254" s="83" t="s">
        <v>329</v>
      </c>
    </row>
    <row r="255" spans="1:2" ht="15" customHeight="1" x14ac:dyDescent="0.3">
      <c r="A255" s="82" t="s">
        <v>330</v>
      </c>
      <c r="B255" s="83" t="s">
        <v>331</v>
      </c>
    </row>
    <row r="256" spans="1:2" ht="15" customHeight="1" x14ac:dyDescent="0.3">
      <c r="A256" s="82" t="s">
        <v>103</v>
      </c>
      <c r="B256" s="83" t="s">
        <v>332</v>
      </c>
    </row>
    <row r="257" spans="1:2" ht="15" customHeight="1" x14ac:dyDescent="0.3">
      <c r="A257" s="82" t="s">
        <v>104</v>
      </c>
      <c r="B257" s="83" t="s">
        <v>333</v>
      </c>
    </row>
    <row r="258" spans="1:2" ht="15" customHeight="1" x14ac:dyDescent="0.3">
      <c r="A258" s="82" t="s">
        <v>105</v>
      </c>
      <c r="B258" s="83" t="s">
        <v>334</v>
      </c>
    </row>
    <row r="259" spans="1:2" ht="15" customHeight="1" x14ac:dyDescent="0.3">
      <c r="A259" s="82" t="s">
        <v>106</v>
      </c>
      <c r="B259" s="83" t="s">
        <v>335</v>
      </c>
    </row>
    <row r="260" spans="1:2" ht="15" customHeight="1" x14ac:dyDescent="0.3">
      <c r="A260" s="82" t="s">
        <v>107</v>
      </c>
      <c r="B260" s="83" t="s">
        <v>336</v>
      </c>
    </row>
    <row r="261" spans="1:2" ht="15" customHeight="1" x14ac:dyDescent="0.3">
      <c r="A261" s="82" t="s">
        <v>108</v>
      </c>
      <c r="B261" s="83" t="s">
        <v>337</v>
      </c>
    </row>
    <row r="262" spans="1:2" ht="15" customHeight="1" x14ac:dyDescent="0.3">
      <c r="A262" s="82" t="s">
        <v>109</v>
      </c>
      <c r="B262" s="83" t="s">
        <v>338</v>
      </c>
    </row>
    <row r="263" spans="1:2" ht="15" customHeight="1" x14ac:dyDescent="0.3">
      <c r="A263" s="82" t="s">
        <v>110</v>
      </c>
      <c r="B263" s="83" t="s">
        <v>339</v>
      </c>
    </row>
    <row r="264" spans="1:2" ht="15" customHeight="1" x14ac:dyDescent="0.3">
      <c r="A264" s="82" t="s">
        <v>111</v>
      </c>
      <c r="B264" s="83" t="s">
        <v>340</v>
      </c>
    </row>
    <row r="265" spans="1:2" ht="15" customHeight="1" x14ac:dyDescent="0.3">
      <c r="A265" s="82" t="s">
        <v>112</v>
      </c>
      <c r="B265" s="83" t="s">
        <v>341</v>
      </c>
    </row>
    <row r="266" spans="1:2" ht="15" customHeight="1" x14ac:dyDescent="0.3">
      <c r="A266" s="82" t="s">
        <v>113</v>
      </c>
      <c r="B266" s="83" t="s">
        <v>342</v>
      </c>
    </row>
    <row r="267" spans="1:2" ht="15" customHeight="1" x14ac:dyDescent="0.3">
      <c r="A267" s="79" t="s">
        <v>343</v>
      </c>
      <c r="B267" s="84" t="s">
        <v>344</v>
      </c>
    </row>
    <row r="268" spans="1:2" ht="15" customHeight="1" x14ac:dyDescent="0.3">
      <c r="A268" s="82" t="s">
        <v>91</v>
      </c>
      <c r="B268" s="85" t="s">
        <v>345</v>
      </c>
    </row>
    <row r="269" spans="1:2" ht="15" customHeight="1" x14ac:dyDescent="0.3">
      <c r="A269" s="82" t="s">
        <v>301</v>
      </c>
      <c r="B269" s="85" t="s">
        <v>346</v>
      </c>
    </row>
    <row r="270" spans="1:2" ht="15" customHeight="1" x14ac:dyDescent="0.3">
      <c r="A270" s="82" t="s">
        <v>84</v>
      </c>
      <c r="B270" s="85" t="s">
        <v>347</v>
      </c>
    </row>
    <row r="271" spans="1:2" ht="15" customHeight="1" thickBot="1" x14ac:dyDescent="0.35">
      <c r="A271" s="86" t="s">
        <v>85</v>
      </c>
      <c r="B271" s="87" t="s">
        <v>348</v>
      </c>
    </row>
    <row r="272" spans="1:2" ht="15" customHeight="1" thickBot="1" x14ac:dyDescent="0.35"/>
    <row r="273" spans="1:2" ht="15" customHeight="1" x14ac:dyDescent="0.3">
      <c r="A273" s="1252" t="s">
        <v>115</v>
      </c>
      <c r="B273" s="1253"/>
    </row>
    <row r="274" spans="1:2" ht="15" customHeight="1" x14ac:dyDescent="0.3">
      <c r="A274" s="74" t="s">
        <v>293</v>
      </c>
      <c r="B274" s="75" t="s">
        <v>349</v>
      </c>
    </row>
    <row r="275" spans="1:2" ht="15" customHeight="1" x14ac:dyDescent="0.3">
      <c r="A275" s="74" t="s">
        <v>46</v>
      </c>
      <c r="B275" s="75" t="s">
        <v>350</v>
      </c>
    </row>
    <row r="276" spans="1:2" ht="15" customHeight="1" x14ac:dyDescent="0.3">
      <c r="A276" s="74" t="s">
        <v>123</v>
      </c>
      <c r="B276" s="75" t="s">
        <v>351</v>
      </c>
    </row>
    <row r="277" spans="1:2" ht="15" customHeight="1" x14ac:dyDescent="0.3">
      <c r="A277" s="74" t="s">
        <v>124</v>
      </c>
      <c r="B277" s="75" t="s">
        <v>352</v>
      </c>
    </row>
    <row r="278" spans="1:2" ht="15" customHeight="1" thickBot="1" x14ac:dyDescent="0.35">
      <c r="A278" s="77" t="s">
        <v>91</v>
      </c>
      <c r="B278" s="88" t="s">
        <v>353</v>
      </c>
    </row>
    <row r="279" spans="1:2" ht="15" customHeight="1" thickBot="1" x14ac:dyDescent="0.35"/>
    <row r="280" spans="1:2" ht="15" customHeight="1" x14ac:dyDescent="0.3">
      <c r="A280" s="1238" t="s">
        <v>354</v>
      </c>
      <c r="B280" s="1239"/>
    </row>
    <row r="281" spans="1:2" ht="15" customHeight="1" x14ac:dyDescent="0.3">
      <c r="A281" s="89" t="s">
        <v>159</v>
      </c>
      <c r="B281" s="58" t="s">
        <v>355</v>
      </c>
    </row>
    <row r="282" spans="1:2" ht="15" customHeight="1" x14ac:dyDescent="0.3">
      <c r="A282" s="89" t="s">
        <v>160</v>
      </c>
      <c r="B282" s="58" t="s">
        <v>356</v>
      </c>
    </row>
    <row r="283" spans="1:2" ht="15" customHeight="1" x14ac:dyDescent="0.3">
      <c r="A283" s="89" t="s">
        <v>161</v>
      </c>
      <c r="B283" s="58" t="s">
        <v>357</v>
      </c>
    </row>
    <row r="284" spans="1:2" ht="15" customHeight="1" x14ac:dyDescent="0.3">
      <c r="A284" s="89" t="s">
        <v>162</v>
      </c>
      <c r="B284" s="58" t="s">
        <v>358</v>
      </c>
    </row>
    <row r="285" spans="1:2" ht="15" customHeight="1" x14ac:dyDescent="0.3">
      <c r="A285" s="90" t="s">
        <v>359</v>
      </c>
      <c r="B285" s="58" t="s">
        <v>360</v>
      </c>
    </row>
    <row r="286" spans="1:2" ht="15" customHeight="1" x14ac:dyDescent="0.3">
      <c r="A286" s="90" t="s">
        <v>178</v>
      </c>
      <c r="B286" s="58" t="s">
        <v>362</v>
      </c>
    </row>
    <row r="287" spans="1:2" ht="15" customHeight="1" x14ac:dyDescent="0.3">
      <c r="A287" s="90" t="s">
        <v>172</v>
      </c>
      <c r="B287" s="58" t="s">
        <v>361</v>
      </c>
    </row>
    <row r="288" spans="1:2" ht="15" customHeight="1" x14ac:dyDescent="0.3">
      <c r="A288" s="92" t="s">
        <v>180</v>
      </c>
      <c r="B288" s="93" t="s">
        <v>363</v>
      </c>
    </row>
    <row r="289" spans="1:4" ht="15" hidden="1" customHeight="1" x14ac:dyDescent="0.3">
      <c r="A289" s="92" t="s">
        <v>364</v>
      </c>
      <c r="B289" s="94"/>
    </row>
    <row r="290" spans="1:4" ht="15" hidden="1" customHeight="1" x14ac:dyDescent="0.3">
      <c r="A290" s="92" t="s">
        <v>368</v>
      </c>
      <c r="B290" s="94"/>
    </row>
    <row r="291" spans="1:4" ht="15" hidden="1" customHeight="1" x14ac:dyDescent="0.3">
      <c r="A291" s="92" t="s">
        <v>365</v>
      </c>
      <c r="B291" s="94"/>
    </row>
    <row r="292" spans="1:4" ht="15" hidden="1" customHeight="1" x14ac:dyDescent="0.3">
      <c r="A292" s="92" t="s">
        <v>366</v>
      </c>
      <c r="B292" s="94"/>
    </row>
    <row r="293" spans="1:4" ht="15" hidden="1" customHeight="1" x14ac:dyDescent="0.3">
      <c r="A293" s="92" t="s">
        <v>367</v>
      </c>
      <c r="B293" s="94"/>
    </row>
    <row r="294" spans="1:4" ht="15" customHeight="1" thickBot="1" x14ac:dyDescent="0.35">
      <c r="A294" s="91"/>
      <c r="B294" s="59"/>
    </row>
    <row r="295" spans="1:4" ht="15" customHeight="1" thickBot="1" x14ac:dyDescent="0.35"/>
    <row r="296" spans="1:4" ht="15" customHeight="1" x14ac:dyDescent="0.3">
      <c r="A296" s="1238" t="s">
        <v>578</v>
      </c>
      <c r="B296" s="1239"/>
    </row>
    <row r="297" spans="1:4" ht="65" hidden="1" x14ac:dyDescent="0.3">
      <c r="A297" s="601" t="s">
        <v>580</v>
      </c>
      <c r="B297" s="602" t="s">
        <v>579</v>
      </c>
    </row>
    <row r="298" spans="1:4" ht="67.5" hidden="1" customHeight="1" x14ac:dyDescent="0.3">
      <c r="A298" s="601" t="s">
        <v>582</v>
      </c>
      <c r="B298" s="602" t="s">
        <v>588</v>
      </c>
    </row>
    <row r="299" spans="1:4" ht="65" hidden="1" x14ac:dyDescent="0.3">
      <c r="A299" s="601" t="s">
        <v>584</v>
      </c>
      <c r="B299" s="602" t="s">
        <v>583</v>
      </c>
    </row>
    <row r="300" spans="1:4" ht="78" x14ac:dyDescent="0.3">
      <c r="A300" s="601" t="s">
        <v>585</v>
      </c>
      <c r="B300" s="602" t="s">
        <v>586</v>
      </c>
    </row>
    <row r="301" spans="1:4" ht="126.75" customHeight="1" x14ac:dyDescent="0.3">
      <c r="A301" s="601" t="s">
        <v>661</v>
      </c>
      <c r="B301" s="602" t="s">
        <v>587</v>
      </c>
      <c r="D301" s="295" t="s">
        <v>663</v>
      </c>
    </row>
    <row r="302" spans="1:4" ht="28" x14ac:dyDescent="0.3">
      <c r="A302" s="601" t="s">
        <v>662</v>
      </c>
      <c r="B302" s="603" t="s">
        <v>589</v>
      </c>
      <c r="D302" s="295" t="s">
        <v>664</v>
      </c>
    </row>
    <row r="303" spans="1:4" ht="52" x14ac:dyDescent="0.3">
      <c r="A303" s="601" t="s">
        <v>673</v>
      </c>
      <c r="B303" s="604" t="s">
        <v>591</v>
      </c>
      <c r="D303" s="295" t="s">
        <v>665</v>
      </c>
    </row>
    <row r="304" spans="1:4" ht="52" x14ac:dyDescent="0.3">
      <c r="A304" s="601" t="s">
        <v>674</v>
      </c>
      <c r="B304" s="603" t="s">
        <v>593</v>
      </c>
      <c r="D304" s="295" t="s">
        <v>666</v>
      </c>
    </row>
    <row r="305" spans="1:5" ht="54.5" x14ac:dyDescent="0.3">
      <c r="A305" s="601" t="s">
        <v>677</v>
      </c>
      <c r="B305" s="605" t="s">
        <v>594</v>
      </c>
      <c r="D305" s="295" t="s">
        <v>668</v>
      </c>
    </row>
    <row r="306" spans="1:5" ht="39" x14ac:dyDescent="0.3">
      <c r="A306" s="601" t="s">
        <v>678</v>
      </c>
      <c r="B306" s="603" t="s">
        <v>643</v>
      </c>
      <c r="C306" s="295" t="s">
        <v>534</v>
      </c>
      <c r="D306" s="295" t="s">
        <v>669</v>
      </c>
      <c r="E306" s="787" t="s">
        <v>644</v>
      </c>
    </row>
    <row r="307" spans="1:5" ht="39" x14ac:dyDescent="0.3">
      <c r="A307" s="601" t="s">
        <v>681</v>
      </c>
      <c r="B307" s="603" t="s">
        <v>660</v>
      </c>
      <c r="C307" s="295" t="s">
        <v>534</v>
      </c>
      <c r="D307" s="295" t="s">
        <v>670</v>
      </c>
      <c r="E307" s="787" t="s">
        <v>644</v>
      </c>
    </row>
    <row r="308" spans="1:5" ht="39" x14ac:dyDescent="0.3">
      <c r="A308" s="601" t="s">
        <v>687</v>
      </c>
      <c r="B308" s="603" t="s">
        <v>659</v>
      </c>
      <c r="C308" s="295" t="s">
        <v>534</v>
      </c>
      <c r="D308" s="295" t="s">
        <v>671</v>
      </c>
      <c r="E308" s="787" t="s">
        <v>648</v>
      </c>
    </row>
    <row r="309" spans="1:5" ht="39" x14ac:dyDescent="0.3">
      <c r="A309" s="601" t="s">
        <v>689</v>
      </c>
      <c r="B309" s="603" t="s">
        <v>649</v>
      </c>
      <c r="C309" s="295" t="s">
        <v>534</v>
      </c>
      <c r="D309" s="295" t="s">
        <v>672</v>
      </c>
      <c r="E309" s="787" t="s">
        <v>592</v>
      </c>
    </row>
    <row r="310" spans="1:5" ht="15" customHeight="1" x14ac:dyDescent="0.3"/>
    <row r="311" spans="1:5" ht="15" customHeight="1" x14ac:dyDescent="0.3">
      <c r="A311" s="159" t="s">
        <v>495</v>
      </c>
    </row>
    <row r="312" spans="1:5" ht="15" customHeight="1" x14ac:dyDescent="0.3"/>
    <row r="313" spans="1:5" ht="15" customHeight="1" x14ac:dyDescent="0.3"/>
    <row r="314" spans="1:5" ht="15" customHeight="1" x14ac:dyDescent="0.3"/>
    <row r="315" spans="1:5" ht="15" customHeight="1" x14ac:dyDescent="0.3"/>
    <row r="316" spans="1:5" ht="15" customHeight="1" x14ac:dyDescent="0.3"/>
    <row r="317" spans="1:5" ht="15" customHeight="1" x14ac:dyDescent="0.3"/>
    <row r="318" spans="1:5" ht="15" customHeight="1" x14ac:dyDescent="0.3"/>
    <row r="319" spans="1:5" ht="15" customHeight="1" x14ac:dyDescent="0.3"/>
    <row r="320" spans="1:5"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sheetData>
  <sheetProtection algorithmName="SHA-512" hashValue="7C7WfVnIAxLDKapxCbxRVV17uSWtC/y/dv4gbaUafhTIqJzGkpkiFi3HE3vvo05tpmwoF/fu0Rw3Km5mLjdJJw==" saltValue="Q8F/Zmu/U7WELB2k9CXIFg=="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Operational Data</vt:lpstr>
      <vt:lpstr>OOH Demographics (Age 0-17)</vt:lpstr>
      <vt:lpstr>OOH Demographics (Age 18-21)</vt:lpstr>
      <vt:lpstr>Caseloads</vt:lpstr>
      <vt:lpstr> Outcome Data</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'Monthly Financial'!Print_Titles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2020-04-27T19:20:58Z</dcterms:modified>
</cp:coreProperties>
</file>